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11300-24762\e\H29財政共有\07 市町財政\08 H28財政状況資料集\HP用\H30.11.30掲載分\"/>
    </mc:Choice>
  </mc:AlternateContent>
  <bookViews>
    <workbookView xWindow="10305" yWindow="-15" windowWidth="10230" windowHeight="81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AA7" i="11" l="1"/>
  <c r="BG35" i="9" l="1"/>
  <c r="BG34" i="9"/>
  <c r="AO37"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U37" i="9"/>
  <c r="C37" i="9"/>
  <c r="BE36" i="9"/>
  <c r="C36" i="9"/>
  <c r="C35" i="9"/>
  <c r="C34" i="9"/>
  <c r="U34" i="9" l="1"/>
  <c r="U35" i="9" s="1"/>
  <c r="U36" i="9" s="1"/>
  <c r="AM34" i="9" s="1"/>
  <c r="AM35" i="9" s="1"/>
  <c r="AM36" i="9" s="1"/>
  <c r="AM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<sst xmlns="http://schemas.openxmlformats.org/spreadsheetml/2006/main" count="1027" uniqueCount="571">
  <si>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</si>
  <si>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</si>
  <si>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</si>
  <si>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</si>
  <si>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</si>
  <si>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</si>
  <si>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</si>
  <si>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</si>
  <si>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</si>
  <si>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</si>
  <si>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</si>
  <si>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</si>
  <si>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</si>
  <si>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</si>
  <si>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</si>
  <si>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</si>
  <si>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</si>
  <si>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</si>
  <si>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</si>
  <si>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</si>
  <si>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</si>
  <si>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</si>
  <si>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</si>
  <si>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</si>
  <si>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</si>
  <si>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</si>
  <si>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</si>
  <si>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</si>
  <si>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</si>
  <si>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</si>
  <si>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</si>
  <si>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</si>
  <si>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</si>
  <si>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</si>
  <si>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</si>
  <si>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</si>
  <si>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</si>
  <si>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</si>
  <si>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</si>
  <si>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</si>
  <si>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</si>
  <si>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</si>
  <si>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</si>
  <si>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</si>
  <si>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</si>
  <si>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</si>
  <si>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</si>
  <si>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</si>
  <si>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</si>
  <si>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</si>
  <si>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</si>
  <si>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</si>
  <si>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</si>
  <si>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</si>
  <si>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</si>
  <si>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</si>
  <si>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</si>
  <si>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</si>
  <si>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</si>
  <si>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</si>
  <si>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</si>
  <si>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</si>
  <si>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</si>
  <si>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</si>
  <si>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</si>
  <si>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</si>
  <si>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</si>
  <si>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</si>
  <si>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</si>
  <si>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</si>
  <si>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</si>
  <si>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</si>
  <si>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</si>
  <si>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</si>
  <si>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</si>
  <si>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</si>
  <si>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</si>
  <si>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</si>
  <si>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</si>
  <si>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</si>
  <si>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</si>
  <si>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</si>
  <si>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</si>
  <si>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能美市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</si>
  <si>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</si>
  <si>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</si>
  <si>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</si>
  <si>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</si>
  <si>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</si>
  <si>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</si>
  <si>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</si>
  <si>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</si>
  <si>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</si>
  <si>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</si>
  <si>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</si>
  <si>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</si>
  <si>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</si>
  <si>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</si>
  <si>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</si>
  <si>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</si>
  <si>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</si>
  <si>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</si>
  <si>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</si>
  <si>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</si>
  <si>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</si>
  <si>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</si>
  <si>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</si>
  <si>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</si>
  <si>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</si>
  <si>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</si>
  <si>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</si>
  <si>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</si>
  <si>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</si>
  <si>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</si>
  <si>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</si>
  <si>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</si>
  <si>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</si>
  <si>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</si>
  <si>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</si>
  <si>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</si>
  <si>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</si>
  <si>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</si>
  <si>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</si>
  <si>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</si>
  <si>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</si>
  <si>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</si>
  <si>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</si>
  <si>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</si>
  <si>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</si>
  <si>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</si>
  <si>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</si>
  <si>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</si>
  <si>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</si>
  <si>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</si>
  <si>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</si>
  <si>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</si>
  <si>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</si>
  <si>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</si>
  <si>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</si>
  <si>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</si>
  <si>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</si>
  <si>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</si>
  <si>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</si>
  <si>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</si>
  <si>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</si>
  <si>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</si>
  <si>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</si>
  <si>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</si>
  <si>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</si>
  <si>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</si>
  <si>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</si>
  <si>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</si>
  <si>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</si>
  <si>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</si>
  <si>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</si>
  <si>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</si>
  <si>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</si>
  <si>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</si>
  <si>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</si>
  <si>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</si>
  <si>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</si>
  <si>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</si>
  <si>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</si>
  <si>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</si>
  <si>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</si>
  <si>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</si>
  <si>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</si>
  <si>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</si>
  <si>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</si>
  <si>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</si>
  <si>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</si>
  <si>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</si>
  <si>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</si>
  <si>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</si>
  <si>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</si>
  <si>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</si>
  <si>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</si>
  <si>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</si>
  <si>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</si>
  <si>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</si>
  <si>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</si>
  <si>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</si>
  <si>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</si>
  <si>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</si>
  <si>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</si>
  <si>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</si>
  <si>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</si>
  <si>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</si>
  <si>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</si>
  <si>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</si>
  <si>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</si>
  <si>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</si>
  <si>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</si>
  <si>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</si>
  <si>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</si>
  <si>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</si>
  <si>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</si>
  <si>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石川県能美市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</si>
  <si>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</si>
  <si>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</si>
  <si>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</si>
  <si>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</si>
  <si>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</si>
  <si>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</si>
  <si>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</si>
  <si>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</si>
  <si>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</si>
  <si>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</si>
  <si>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</si>
  <si>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</si>
  <si>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</si>
  <si>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</si>
  <si>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</si>
  <si>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</si>
  <si>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</si>
  <si>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</si>
  <si>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</si>
  <si>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</si>
  <si>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</si>
  <si>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</si>
  <si>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</si>
  <si>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</si>
  <si>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</si>
  <si>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</si>
  <si>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</si>
  <si>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</si>
  <si>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</si>
  <si>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</si>
  <si>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</si>
  <si>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</si>
  <si>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</si>
  <si>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</si>
  <si>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</si>
  <si>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</si>
  <si>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</si>
  <si>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</si>
  <si>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</si>
  <si>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</si>
  <si>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</si>
  <si>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</si>
  <si>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</si>
  <si>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</si>
  <si>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</si>
  <si>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</si>
  <si>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</si>
  <si>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</si>
  <si>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</si>
  <si>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</si>
  <si>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</si>
  <si>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</si>
  <si>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</si>
  <si>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</si>
  <si>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</si>
  <si>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</si>
  <si>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</si>
  <si>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</si>
  <si>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</si>
  <si>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</si>
  <si>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</si>
  <si>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</si>
  <si>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</si>
  <si>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</si>
  <si>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</si>
  <si>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</si>
  <si>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</si>
  <si>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</si>
  <si>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</si>
  <si>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</si>
  <si>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</si>
  <si>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</si>
  <si>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</si>
  <si>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</si>
  <si>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</si>
  <si>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</si>
  <si>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</si>
  <si>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</si>
  <si>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</si>
  <si>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</si>
  <si>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</si>
  <si>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</si>
  <si>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</si>
  <si>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</si>
  <si>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</si>
  <si>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</si>
  <si>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</si>
  <si>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</si>
  <si>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</si>
  <si>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</si>
  <si>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</si>
  <si>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</si>
  <si>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</si>
  <si>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</si>
  <si>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</si>
  <si>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</si>
  <si>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</si>
  <si>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</si>
  <si>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</si>
  <si>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</si>
  <si>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</si>
  <si>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</si>
  <si>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</si>
  <si>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</si>
  <si>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</si>
  <si>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</si>
  <si>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</si>
  <si>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</si>
  <si>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</si>
  <si>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</si>
  <si>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</si>
  <si>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</si>
  <si>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</si>
  <si>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</si>
  <si>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</si>
  <si>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</si>
  <si>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</si>
  <si>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</si>
  <si>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</si>
  <si>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</si>
  <si>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</si>
  <si>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</si>
  <si>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</si>
  <si>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</si>
  <si>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</si>
  <si>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</si>
  <si>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</si>
  <si>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</si>
  <si>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</si>
  <si>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</si>
  <si>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</si>
  <si>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</si>
  <si>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</si>
  <si>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</si>
  <si>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</si>
  <si>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</si>
  <si>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</si>
  <si>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</si>
  <si>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</si>
  <si>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</si>
  <si>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</si>
  <si>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</si>
  <si>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</si>
  <si>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</si>
  <si>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</si>
  <si>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</si>
  <si>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</si>
  <si>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</si>
  <si>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石川県能美市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</si>
  <si>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</si>
  <si>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</si>
  <si>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</si>
  <si>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</si>
  <si>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</si>
  <si>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</si>
  <si>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</si>
  <si>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</si>
  <si>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</si>
  <si>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</si>
  <si>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</si>
  <si>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</si>
  <si>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</si>
  <si>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</si>
  <si>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</si>
  <si>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</si>
  <si>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</si>
  <si>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</si>
  <si>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</si>
  <si>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</si>
  <si>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</si>
  <si>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</si>
  <si>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</si>
  <si>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</si>
  <si>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</si>
  <si>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</si>
  <si>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</si>
  <si>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</si>
  <si>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</si>
  <si>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</si>
  <si>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</si>
  <si>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</si>
  <si>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能美市後期高齢者医療特別会計</t>
    <phoneticPr fontId="5"/>
  </si>
  <si>
    <t>能美市介護保険特別会計</t>
    <phoneticPr fontId="5"/>
  </si>
  <si>
    <t>能美市水道事業会計</t>
    <phoneticPr fontId="5"/>
  </si>
  <si>
    <t>法適用企業</t>
    <phoneticPr fontId="5"/>
  </si>
  <si>
    <t>能美市公共下水道事業会計</t>
    <phoneticPr fontId="5"/>
  </si>
  <si>
    <t>国民健康保険能美市立病院事業会計</t>
    <phoneticPr fontId="5"/>
  </si>
  <si>
    <t>法非適用企業</t>
    <phoneticPr fontId="5"/>
  </si>
  <si>
    <t>能美市農業集落排水事業特別会計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</si>
  <si>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</si>
  <si>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</si>
  <si>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</si>
  <si>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</si>
  <si>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</si>
  <si>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</si>
  <si>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</si>
  <si>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</si>
  <si>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</si>
  <si>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</si>
  <si>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</si>
  <si>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</si>
  <si>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</si>
  <si>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</si>
  <si>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</si>
  <si>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</si>
  <si>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</si>
  <si>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</si>
  <si>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</si>
  <si>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</si>
  <si>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</si>
  <si>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</si>
  <si>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</si>
  <si>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</si>
  <si>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</si>
  <si>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</si>
  <si>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</si>
  <si>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</si>
  <si>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</si>
  <si>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</si>
  <si>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</si>
  <si>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</si>
  <si>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</si>
  <si>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</si>
  <si>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</si>
  <si>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</si>
  <si>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</si>
  <si>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</si>
  <si>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</si>
  <si>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</si>
  <si>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</si>
  <si>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</si>
  <si>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</si>
  <si>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</si>
  <si>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</si>
  <si>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</si>
  <si>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</si>
  <si>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</si>
  <si>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</si>
  <si>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</si>
  <si>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</si>
  <si>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</si>
  <si>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</si>
  <si>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</si>
  <si>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</si>
  <si>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</si>
  <si>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</si>
  <si>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</si>
  <si>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</si>
  <si>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</si>
  <si>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</si>
  <si>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</si>
  <si>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</si>
  <si>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</si>
  <si>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</si>
  <si>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</si>
  <si>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</si>
  <si>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</si>
  <si>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</si>
  <si>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</si>
  <si>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</si>
  <si>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</si>
  <si>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</si>
  <si>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</si>
  <si>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</si>
  <si>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</si>
  <si>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</si>
  <si>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</si>
  <si>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</si>
  <si>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</si>
  <si>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</si>
  <si>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</si>
  <si>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</si>
  <si>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</si>
  <si>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</si>
  <si>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</si>
  <si>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</si>
  <si>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</si>
  <si>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</si>
  <si>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</si>
  <si>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</si>
  <si>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</si>
  <si>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</si>
  <si>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</si>
  <si>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</si>
  <si>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</si>
  <si>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</si>
  <si>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</si>
  <si>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</si>
  <si>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</si>
  <si>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</si>
  <si>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</si>
  <si>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</si>
  <si>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</si>
  <si>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</si>
  <si>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</si>
  <si>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</si>
  <si>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</si>
  <si>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</si>
  <si>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</si>
  <si>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</si>
  <si>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</si>
  <si>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</si>
  <si>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</si>
  <si>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</si>
  <si>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</si>
  <si>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</si>
  <si>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</si>
  <si>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</si>
  <si>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</si>
  <si>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</si>
  <si>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</si>
  <si>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</si>
  <si>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</si>
  <si>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</si>
  <si>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</si>
  <si>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</si>
  <si>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</si>
  <si>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</si>
  <si>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</si>
  <si>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</si>
  <si>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</si>
  <si>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</si>
  <si>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</si>
  <si>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</si>
  <si>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1.73</t>
  </si>
  <si>
    <t>国民健康保険能美市立病院事業会計</t>
  </si>
  <si>
    <t>能美市公共下水道事業会計</t>
  </si>
  <si>
    <t>能美市水道事業会計</t>
  </si>
  <si>
    <t>能美市工業用水道事業会計</t>
  </si>
  <si>
    <t>一般会計</t>
  </si>
  <si>
    <t>能美市国民健康保険特別会計</t>
  </si>
  <si>
    <t>能美市介護保険特別会計</t>
  </si>
  <si>
    <t>能美市温泉事業特別会計</t>
  </si>
  <si>
    <t>その他会計（赤字）</t>
  </si>
  <si>
    <t>その他会計（黒字）</t>
  </si>
  <si>
    <t>一般会計</t>
    <phoneticPr fontId="5"/>
  </si>
  <si>
    <t>能美市国民健康保険特別会計</t>
    <phoneticPr fontId="5"/>
  </si>
  <si>
    <t>能美市水道事業会計</t>
    <phoneticPr fontId="5"/>
  </si>
  <si>
    <t>能美市工業用水道事業会計</t>
    <phoneticPr fontId="5"/>
  </si>
  <si>
    <t>能美市公共下水道事業会計</t>
    <phoneticPr fontId="5"/>
  </si>
  <si>
    <t>国民健康保険能美市立病院事業会計</t>
    <phoneticPr fontId="5"/>
  </si>
  <si>
    <t>能美市温泉事業特別会計</t>
    <phoneticPr fontId="5"/>
  </si>
  <si>
    <t>能美市農業集落排水事業特別会計</t>
    <phoneticPr fontId="5"/>
  </si>
  <si>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24"/>
  </si>
  <si>
    <t>石川県後期高齢者医療広域連合（後期高齢者医療特別会計）</t>
    <rPh sb="0" eb="3">
      <t>イシカワケン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</si>
  <si>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南加賀広域圏事務組合（一般会計）</t>
    <rPh sb="0" eb="1">
      <t>ミナミ</t>
    </rPh>
    <rPh sb="1" eb="3">
      <t>カガ</t>
    </rPh>
    <rPh sb="3" eb="6">
      <t>コウイキケン</t>
    </rPh>
    <rPh sb="6" eb="8">
      <t>ジム</t>
    </rPh>
    <rPh sb="8" eb="10">
      <t>クミアイ</t>
    </rPh>
    <rPh sb="11" eb="13">
      <t>イッパン</t>
    </rPh>
    <rPh sb="13" eb="15">
      <t>カイケイ</t>
    </rPh>
    <phoneticPr fontId="24"/>
  </si>
  <si>
    <t>南加賀広域圏事務組合（公設地方卸売市場事業特別会計）</t>
    <rPh sb="0" eb="1">
      <t>ミナミ</t>
    </rPh>
    <rPh sb="1" eb="3">
      <t>カガ</t>
    </rPh>
    <rPh sb="3" eb="6">
      <t>コウイキケン</t>
    </rPh>
    <rPh sb="6" eb="8">
      <t>ジム</t>
    </rPh>
    <rPh sb="8" eb="10">
      <t>クミアイ</t>
    </rPh>
    <rPh sb="11" eb="13">
      <t>コウセツ</t>
    </rPh>
    <rPh sb="13" eb="15">
      <t>チホウ</t>
    </rPh>
    <rPh sb="15" eb="17">
      <t>オロシウリ</t>
    </rPh>
    <rPh sb="17" eb="19">
      <t>イチバ</t>
    </rPh>
    <rPh sb="19" eb="21">
      <t>ジギョウ</t>
    </rPh>
    <rPh sb="21" eb="23">
      <t>トクベツ</t>
    </rPh>
    <rPh sb="23" eb="25">
      <t>カイケイ</t>
    </rPh>
    <phoneticPr fontId="24"/>
  </si>
  <si>
    <t>南加賀広域圏事務組合（ふるさと振興事業特別会計）</t>
    <rPh sb="0" eb="1">
      <t>ミナミ</t>
    </rPh>
    <rPh sb="1" eb="3">
      <t>カガ</t>
    </rPh>
    <rPh sb="3" eb="6">
      <t>コウイキケン</t>
    </rPh>
    <rPh sb="6" eb="8">
      <t>ジム</t>
    </rPh>
    <rPh sb="8" eb="10">
      <t>クミアイ</t>
    </rPh>
    <rPh sb="15" eb="17">
      <t>シンコウ</t>
    </rPh>
    <rPh sb="17" eb="19">
      <t>ジギョウ</t>
    </rPh>
    <rPh sb="19" eb="21">
      <t>トクベツ</t>
    </rPh>
    <rPh sb="21" eb="23">
      <t>カイケイ</t>
    </rPh>
    <phoneticPr fontId="24"/>
  </si>
  <si>
    <t>南加賀広域圏事務組合（急病センター事業特別会計）</t>
    <rPh sb="0" eb="1">
      <t>ミナミ</t>
    </rPh>
    <rPh sb="1" eb="3">
      <t>カガ</t>
    </rPh>
    <rPh sb="3" eb="6">
      <t>コウイキケン</t>
    </rPh>
    <rPh sb="6" eb="8">
      <t>ジム</t>
    </rPh>
    <rPh sb="8" eb="10">
      <t>クミアイ</t>
    </rPh>
    <rPh sb="11" eb="13">
      <t>キュウビョウ</t>
    </rPh>
    <rPh sb="17" eb="19">
      <t>ジギョウ</t>
    </rPh>
    <rPh sb="19" eb="21">
      <t>トクベツ</t>
    </rPh>
    <rPh sb="21" eb="23">
      <t>カイケイ</t>
    </rPh>
    <phoneticPr fontId="24"/>
  </si>
  <si>
    <t>能美介護認定事務組合</t>
    <rPh sb="0" eb="2">
      <t>ノミ</t>
    </rPh>
    <rPh sb="2" eb="4">
      <t>カイゴ</t>
    </rPh>
    <rPh sb="4" eb="6">
      <t>ニンテイ</t>
    </rPh>
    <rPh sb="6" eb="8">
      <t>ジム</t>
    </rPh>
    <rPh sb="8" eb="10">
      <t>クミアイ</t>
    </rPh>
    <phoneticPr fontId="24"/>
  </si>
  <si>
    <t>手取川流域環境衛生事業組合</t>
    <rPh sb="0" eb="2">
      <t>テド</t>
    </rPh>
    <rPh sb="2" eb="3">
      <t>カワ</t>
    </rPh>
    <rPh sb="3" eb="5">
      <t>リュウイキ</t>
    </rPh>
    <rPh sb="5" eb="7">
      <t>カンキョウ</t>
    </rPh>
    <rPh sb="7" eb="9">
      <t>エイセイ</t>
    </rPh>
    <rPh sb="9" eb="11">
      <t>ジギョウ</t>
    </rPh>
    <rPh sb="11" eb="13">
      <t>クミアイ</t>
    </rPh>
    <phoneticPr fontId="24"/>
  </si>
  <si>
    <t>能美広域事務組合</t>
    <rPh sb="0" eb="2">
      <t>ノミ</t>
    </rPh>
    <rPh sb="2" eb="4">
      <t>コウイキ</t>
    </rPh>
    <rPh sb="4" eb="6">
      <t>ジム</t>
    </rPh>
    <rPh sb="6" eb="8">
      <t>クミアイ</t>
    </rPh>
    <phoneticPr fontId="24"/>
  </si>
  <si>
    <t>手取郷広域事務組合</t>
    <rPh sb="0" eb="2">
      <t>テド</t>
    </rPh>
    <rPh sb="2" eb="3">
      <t>サト</t>
    </rPh>
    <rPh sb="3" eb="5">
      <t>コウイキ</t>
    </rPh>
    <rPh sb="5" eb="7">
      <t>ジム</t>
    </rPh>
    <rPh sb="7" eb="9">
      <t>クミアイ</t>
    </rPh>
    <phoneticPr fontId="24"/>
  </si>
  <si>
    <t>手取川水防事務組合</t>
    <rPh sb="0" eb="2">
      <t>テド</t>
    </rPh>
    <rPh sb="2" eb="3">
      <t>カワ</t>
    </rPh>
    <rPh sb="3" eb="5">
      <t>スイボウ</t>
    </rPh>
    <rPh sb="5" eb="7">
      <t>ジム</t>
    </rPh>
    <rPh sb="7" eb="9">
      <t>クミアイ</t>
    </rPh>
    <phoneticPr fontId="24"/>
  </si>
  <si>
    <t>石川県市町村消防団員等公務災害補償等組合</t>
    <rPh sb="0" eb="3">
      <t>イシカワケン</t>
    </rPh>
    <rPh sb="3" eb="6">
      <t>シチョウソン</t>
    </rPh>
    <rPh sb="6" eb="9">
      <t>ショウボウダン</t>
    </rPh>
    <rPh sb="9" eb="10">
      <t>イン</t>
    </rPh>
    <rPh sb="10" eb="11">
      <t>トウ</t>
    </rPh>
    <rPh sb="11" eb="13">
      <t>コウム</t>
    </rPh>
    <rPh sb="13" eb="15">
      <t>サイガイ</t>
    </rPh>
    <rPh sb="15" eb="17">
      <t>ホショウ</t>
    </rPh>
    <rPh sb="17" eb="18">
      <t>トウ</t>
    </rPh>
    <rPh sb="18" eb="20">
      <t>クミアイ</t>
    </rPh>
    <phoneticPr fontId="24"/>
  </si>
  <si>
    <t>石川県市町村退職手当組合</t>
    <rPh sb="0" eb="3">
      <t>イシカワケン</t>
    </rPh>
    <rPh sb="3" eb="6">
      <t>シチョウソン</t>
    </rPh>
    <rPh sb="6" eb="8">
      <t>タイショク</t>
    </rPh>
    <rPh sb="8" eb="10">
      <t>テアテ</t>
    </rPh>
    <rPh sb="10" eb="12">
      <t>クミアイ</t>
    </rPh>
    <phoneticPr fontId="24"/>
  </si>
  <si>
    <t>石川県市町村消防賞じゅつ組合</t>
    <rPh sb="0" eb="3">
      <t>イシカワケン</t>
    </rPh>
    <rPh sb="3" eb="6">
      <t>シチョウソン</t>
    </rPh>
    <rPh sb="6" eb="8">
      <t>ショウボウ</t>
    </rPh>
    <rPh sb="8" eb="9">
      <t>ショウ</t>
    </rPh>
    <rPh sb="12" eb="14">
      <t>クミアイ</t>
    </rPh>
    <phoneticPr fontId="24"/>
  </si>
  <si>
    <t>能美市土地開発公社</t>
    <rPh sb="0" eb="3">
      <t>ノミシ</t>
    </rPh>
    <rPh sb="3" eb="5">
      <t>トチ</t>
    </rPh>
    <rPh sb="5" eb="7">
      <t>カイハツ</t>
    </rPh>
    <rPh sb="7" eb="9">
      <t>コウシャ</t>
    </rPh>
    <phoneticPr fontId="24"/>
  </si>
  <si>
    <t>㈶能美市ふるさと振興公社</t>
    <rPh sb="1" eb="4">
      <t>ノミシ</t>
    </rPh>
    <rPh sb="8" eb="10">
      <t>シンコウ</t>
    </rPh>
    <rPh sb="10" eb="12">
      <t>コウシャ</t>
    </rPh>
    <phoneticPr fontId="24"/>
  </si>
  <si>
    <t>㈲こくぞう</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</si>
  <si>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</si>
  <si>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</si>
  <si>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</si>
  <si>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基金の取り崩しや一部事務組合の起債残高の増加により若干悪化した。有形固定資産減価償却率も全体として老朽化がやや進んでいる。これからも交付税措置率の高い有利な起債を活用し、将来世代の負担軽減を図るとともに、公共施設の更新費用に係る財源の確保に努める。</t>
    <rPh sb="41" eb="43">
      <t>ユウケイ</t>
    </rPh>
    <rPh sb="43" eb="45">
      <t>コテイ</t>
    </rPh>
    <rPh sb="45" eb="47">
      <t>シサン</t>
    </rPh>
    <rPh sb="47" eb="49">
      <t>ゲンカ</t>
    </rPh>
    <rPh sb="49" eb="51">
      <t>ショウキャク</t>
    </rPh>
    <rPh sb="51" eb="52">
      <t>リツ</t>
    </rPh>
    <rPh sb="75" eb="78">
      <t>コウフゼイ</t>
    </rPh>
    <rPh sb="78" eb="80">
      <t>ソチ</t>
    </rPh>
    <rPh sb="80" eb="81">
      <t>リツ</t>
    </rPh>
    <rPh sb="82" eb="83">
      <t>タカ</t>
    </rPh>
    <rPh sb="84" eb="86">
      <t>ユウリ</t>
    </rPh>
    <rPh sb="87" eb="89">
      <t>キサイ</t>
    </rPh>
    <rPh sb="90" eb="92">
      <t>カツヨウ</t>
    </rPh>
    <rPh sb="94" eb="96">
      <t>ショウライ</t>
    </rPh>
    <rPh sb="96" eb="98">
      <t>セダイ</t>
    </rPh>
    <rPh sb="99" eb="101">
      <t>フタン</t>
    </rPh>
    <rPh sb="101" eb="103">
      <t>ケイゲン</t>
    </rPh>
    <rPh sb="104" eb="105">
      <t>ハカ</t>
    </rPh>
    <rPh sb="111" eb="113">
      <t>コウキョウ</t>
    </rPh>
    <rPh sb="113" eb="115">
      <t>シセツ</t>
    </rPh>
    <rPh sb="116" eb="118">
      <t>コウシン</t>
    </rPh>
    <rPh sb="118" eb="120">
      <t>ヒヨウ</t>
    </rPh>
    <rPh sb="121" eb="122">
      <t>カカ</t>
    </rPh>
    <rPh sb="123" eb="125">
      <t>ザイゲン</t>
    </rPh>
    <rPh sb="126" eb="128">
      <t>カクホ</t>
    </rPh>
    <rPh sb="129" eb="130">
      <t>ツト</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</si>
  <si>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</si>
  <si>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</si>
  <si>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</si>
  <si>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</si>
  <si>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</si>
  <si>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</si>
  <si>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</si>
  <si>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</si>
  <si>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及び実質公債費比率の分母となる標準財政規模は、標準税収入額等は、若干増加したものの算入交付税額が減少したことから減額となった。将来負担比率の分子を構成する地方債現在高は普通会計、企業会計及び一部事務組合で増加し、充当可能財源である基金は、一部の取崩しにより減少したことから増加した。その結果将来負担比率は、若干悪化した。
　次に、実質公債費比率の分子を構成する元利償還一般財源額は、公営企業や一部事務組合において増加したものの、普通会計において償還が終了した事業の増加により実質公債費は減少し、その結果実質公債費比率は好転した。
　ストックである資産・負債の状況は悪化し、フローである期中の収益・費用の状況は好転した。今後も引き続き事業の「選択」と「集中」を徹底し、公営企業会計の公債費発行状況を注視し、比率の改善に努める。</t>
    <rPh sb="39" eb="41">
      <t>ジャッカン</t>
    </rPh>
    <rPh sb="48" eb="50">
      <t>サンニュウ</t>
    </rPh>
    <rPh sb="63" eb="65">
      <t>ゲンガク</t>
    </rPh>
    <rPh sb="70" eb="72">
      <t>ショウライ</t>
    </rPh>
    <rPh sb="72" eb="74">
      <t>フタン</t>
    </rPh>
    <rPh sb="74" eb="76">
      <t>ヒリツ</t>
    </rPh>
    <rPh sb="91" eb="93">
      <t>フツウ</t>
    </rPh>
    <rPh sb="93" eb="95">
      <t>カイケイ</t>
    </rPh>
    <rPh sb="96" eb="98">
      <t>キギョウ</t>
    </rPh>
    <rPh sb="98" eb="100">
      <t>カイケイ</t>
    </rPh>
    <rPh sb="100" eb="101">
      <t>オヨ</t>
    </rPh>
    <rPh sb="102" eb="104">
      <t>イチブ</t>
    </rPh>
    <rPh sb="104" eb="106">
      <t>ジム</t>
    </rPh>
    <rPh sb="106" eb="108">
      <t>クミアイ</t>
    </rPh>
    <rPh sb="109" eb="111">
      <t>ゾウカ</t>
    </rPh>
    <rPh sb="113" eb="115">
      <t>ジュウトウ</t>
    </rPh>
    <rPh sb="115" eb="117">
      <t>カノウ</t>
    </rPh>
    <rPh sb="117" eb="119">
      <t>ザイゲン</t>
    </rPh>
    <rPh sb="122" eb="124">
      <t>キキン</t>
    </rPh>
    <rPh sb="126" eb="128">
      <t>イチブ</t>
    </rPh>
    <rPh sb="129" eb="131">
      <t>トリクズ</t>
    </rPh>
    <rPh sb="135" eb="137">
      <t>ゲンショウ</t>
    </rPh>
    <rPh sb="143" eb="145">
      <t>ゾウカ</t>
    </rPh>
    <rPh sb="150" eb="152">
      <t>ケッカ</t>
    </rPh>
    <rPh sb="152" eb="154">
      <t>ショウライ</t>
    </rPh>
    <rPh sb="154" eb="156">
      <t>フタン</t>
    </rPh>
    <rPh sb="156" eb="158">
      <t>ヒリツ</t>
    </rPh>
    <rPh sb="160" eb="162">
      <t>ジャッカン</t>
    </rPh>
    <rPh sb="162" eb="164">
      <t>アッカ</t>
    </rPh>
    <rPh sb="169" eb="170">
      <t>ツギ</t>
    </rPh>
    <rPh sb="172" eb="174">
      <t>ジッシツ</t>
    </rPh>
    <rPh sb="174" eb="177">
      <t>コウサイヒ</t>
    </rPh>
    <rPh sb="177" eb="179">
      <t>ヒリツ</t>
    </rPh>
    <rPh sb="180" eb="182">
      <t>ブンシ</t>
    </rPh>
    <rPh sb="183" eb="185">
      <t>コウセイ</t>
    </rPh>
    <rPh sb="198" eb="200">
      <t>コウエイ</t>
    </rPh>
    <rPh sb="200" eb="202">
      <t>キギョウ</t>
    </rPh>
    <rPh sb="203" eb="205">
      <t>イチブ</t>
    </rPh>
    <rPh sb="205" eb="207">
      <t>ジム</t>
    </rPh>
    <rPh sb="207" eb="209">
      <t>クミアイ</t>
    </rPh>
    <rPh sb="213" eb="215">
      <t>ゾウカ</t>
    </rPh>
    <rPh sb="221" eb="223">
      <t>フツウ</t>
    </rPh>
    <rPh sb="223" eb="225">
      <t>カイケイ</t>
    </rPh>
    <rPh sb="229" eb="231">
      <t>ショウカン</t>
    </rPh>
    <rPh sb="232" eb="234">
      <t>シュウリョウ</t>
    </rPh>
    <rPh sb="236" eb="238">
      <t>ジギョウ</t>
    </rPh>
    <rPh sb="239" eb="241">
      <t>ゾウカ</t>
    </rPh>
    <rPh sb="244" eb="246">
      <t>ジッシツ</t>
    </rPh>
    <rPh sb="246" eb="249">
      <t>コウサイヒ</t>
    </rPh>
    <rPh sb="250" eb="252">
      <t>ゲンショウ</t>
    </rPh>
    <rPh sb="256" eb="258">
      <t>ケッカ</t>
    </rPh>
    <rPh sb="258" eb="260">
      <t>ジッシツ</t>
    </rPh>
    <rPh sb="260" eb="263">
      <t>コウサイヒ</t>
    </rPh>
    <rPh sb="263" eb="265">
      <t>ヒリツ</t>
    </rPh>
    <rPh sb="266" eb="268">
      <t>コウテン</t>
    </rPh>
    <rPh sb="280" eb="282">
      <t>シサン</t>
    </rPh>
    <rPh sb="283" eb="285">
      <t>フサイ</t>
    </rPh>
    <rPh sb="286" eb="288">
      <t>ジョウキョウ</t>
    </rPh>
    <rPh sb="289" eb="291">
      <t>アッカ</t>
    </rPh>
    <rPh sb="299" eb="301">
      <t>キチュウ</t>
    </rPh>
    <rPh sb="302" eb="304">
      <t>シュウエキ</t>
    </rPh>
    <rPh sb="305" eb="307">
      <t>ヒヨウ</t>
    </rPh>
    <rPh sb="308" eb="310">
      <t>ジョウキョウ</t>
    </rPh>
    <rPh sb="311" eb="313">
      <t>コウテン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</si>
</sst>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0" fillId="0" borderId="41" xfId="34" applyFont="1" applyFill="1" applyBorder="1" applyAlignment="1" applyProtection="1">
      <alignment horizontal="left" vertical="top" wrapText="1"/>
      <protection locked="0"/>
    </xf>
    <xf numFmtId="0" fontId="10" fillId="0" borderId="12" xfId="34" applyFont="1" applyFill="1" applyBorder="1" applyAlignment="1" applyProtection="1">
      <alignment horizontal="left" vertical="top" wrapText="1"/>
      <protection locked="0"/>
    </xf>
    <xf numFmtId="0" fontId="10" fillId="0" borderId="46" xfId="34" applyFont="1" applyFill="1" applyBorder="1" applyAlignment="1" applyProtection="1">
      <alignment horizontal="left" vertical="top" wrapText="1"/>
      <protection locked="0"/>
    </xf>
    <xf numFmtId="0" fontId="10" fillId="0" borderId="60" xfId="34" applyFont="1" applyFill="1" applyBorder="1" applyAlignment="1" applyProtection="1">
      <alignment horizontal="left" vertical="top" wrapText="1"/>
      <protection locked="0"/>
    </xf>
    <xf numFmtId="0" fontId="10" fillId="0" borderId="0" xfId="34" applyFont="1" applyFill="1" applyBorder="1" applyAlignment="1" applyProtection="1">
      <alignment horizontal="left" vertical="top" wrapText="1"/>
      <protection locked="0"/>
    </xf>
    <xf numFmtId="0" fontId="10" fillId="0" borderId="38" xfId="34" applyFont="1" applyFill="1" applyBorder="1" applyAlignment="1" applyProtection="1">
      <alignment horizontal="left" vertical="top" wrapText="1"/>
      <protection locked="0"/>
    </xf>
    <xf numFmtId="0" fontId="10" fillId="0" borderId="37" xfId="34" applyFont="1" applyFill="1" applyBorder="1" applyAlignment="1" applyProtection="1">
      <alignment horizontal="left" vertical="top" wrapText="1"/>
      <protection locked="0"/>
    </xf>
    <xf numFmtId="0" fontId="10" fillId="0" borderId="49" xfId="34" applyFont="1" applyFill="1" applyBorder="1" applyAlignment="1" applyProtection="1">
      <alignment horizontal="left" vertical="top" wrapText="1"/>
      <protection locked="0"/>
    </xf>
    <xf numFmtId="0" fontId="10" fillId="0" borderId="40"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6"/>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60245</c:v>
                </c:pt>
                <c:pt idx="1">
                  <c:v>68386</c:v>
                </c:pt>
                <c:pt idx="2">
                  <c:v>81305</c:v>
                </c:pt>
                <c:pt idx="3">
                  <c:v>81768</c:v>
                </c:pt>
                <c:pt idx="4">
                  <c:v>65876</c:v>
                </c:pt>
              </c:numCache>
            </c:numRef>
          </c:val>
          <c:smooth val="0"/>
          <c:extLst>
            <c:ext xmlns:c16="http://schemas.microsoft.com/office/drawing/2014/chart" uri="{C3380CC4-5D6E-409C-BE32-E72D297353CC}">
              <c16:uniqueId val="{00000000-FCEA-40BA-B29C-233E5E19FC2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75389</c:v>
                </c:pt>
                <c:pt idx="1">
                  <c:v>128672</c:v>
                </c:pt>
                <c:pt idx="2">
                  <c:v>129038</c:v>
                </c:pt>
                <c:pt idx="3">
                  <c:v>116207</c:v>
                </c:pt>
                <c:pt idx="4">
                  <c:v>93164</c:v>
                </c:pt>
              </c:numCache>
            </c:numRef>
          </c:val>
          <c:smooth val="0"/>
          <c:extLst>
            <c:ext xmlns:c16="http://schemas.microsoft.com/office/drawing/2014/chart" uri="{C3380CC4-5D6E-409C-BE32-E72D297353CC}">
              <c16:uniqueId val="{00000001-FCEA-40BA-B29C-233E5E19FC27}"/>
            </c:ext>
          </c:extLst>
        </c:ser>
        <c:dLbls>
          <c:showLegendKey val="0"/>
          <c:showVal val="0"/>
          <c:showCatName val="0"/>
          <c:showSerName val="0"/>
          <c:showPercent val="0"/>
          <c:showBubbleSize val="0"/>
        </c:dLbls>
        <c:marker val="1"/>
        <c:smooth val="0"/>
        <c:axId val="129526784"/>
        <c:axId val="129528960"/>
      </c:lineChart>
      <c:catAx>
        <c:axId val="129526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528960"/>
        <c:crosses val="autoZero"/>
        <c:auto val="1"/>
        <c:lblAlgn val="ctr"/>
        <c:lblOffset val="100"/>
        <c:tickLblSkip val="1"/>
        <c:tickMarkSkip val="1"/>
        <c:noMultiLvlLbl val="0"/>
      </c:catAx>
      <c:valAx>
        <c:axId val="12952896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49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526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2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3.5</c:v>
                </c:pt>
                <c:pt idx="1">
                  <c:v>2.1</c:v>
                </c:pt>
                <c:pt idx="2">
                  <c:v>3.27</c:v>
                </c:pt>
                <c:pt idx="3">
                  <c:v>3.66</c:v>
                </c:pt>
                <c:pt idx="4">
                  <c:v>4.24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21.29</c:v>
                </c:pt>
                <c:pt idx="1">
                  <c:v>25.15</c:v>
                </c:pt>
                <c:pt idx="2">
                  <c:v>27.13</c:v>
                </c:pt>
                <c:pt idx="3">
                  <c:v>28.7</c:v>
                </c:pt>
                <c:pt idx="4">
                  <c:v>29.41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5769216"/>
        <c:axId val="85783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c:v>
                </c:pt>
                <c:pt idx="1">
                  <c:v>1.84</c:v>
                </c:pt>
                <c:pt idx="2">
                  <c:v>1.23</c:v>
                </c:pt>
                <c:pt idx="3">
                  <c:v>0.47</c:v>
                </c:pt>
                <c:pt idx="4">
                  <c:v>-1.73</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5769216"/>
        <c:axId val="85783680"/>
      </c:lineChart>
      <c:catAx>
        <c:axId val="85769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5783680"/>
        <c:crosses val="autoZero"/>
        <c:auto val="1"/>
        <c:lblAlgn val="ctr"/>
        <c:lblOffset val="100"/>
        <c:tickLblSkip val="1"/>
        <c:tickMarkSkip val="1"/>
        <c:noMultiLvlLbl val="0"/>
      </c:catAx>
      <c:valAx>
        <c:axId val="85783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769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0.08</c:v>
                </c:pt>
                <c:pt idx="4">
                  <c:v>#N/A</c:v>
                </c:pt>
                <c:pt idx="5">
                  <c:v>0.06</c:v>
                </c:pt>
                <c:pt idx="6">
                  <c:v>#N/A</c:v>
                </c:pt>
                <c:pt idx="7">
                  <c:v>7.0000000000000007E-2</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能美市温泉事業特別会計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0.03</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能美市介護保険特別会計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0.28000000000000003</c:v>
                </c:pt>
                <c:pt idx="2">
                  <c:v>#N/A</c:v>
                </c:pt>
                <c:pt idx="3">
                  <c:v>0.4</c:v>
                </c:pt>
                <c:pt idx="4">
                  <c:v>#N/A</c:v>
                </c:pt>
                <c:pt idx="5">
                  <c:v>0.24</c:v>
                </c:pt>
                <c:pt idx="6">
                  <c:v>#N/A</c:v>
                </c:pt>
                <c:pt idx="7">
                  <c:v>0.17</c:v>
                </c:pt>
                <c:pt idx="8">
                  <c:v>#N/A</c:v>
                </c:pt>
                <c:pt idx="9">
                  <c:v>0.53</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能美市国民健康保険特別会計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1.05</c:v>
                </c:pt>
                <c:pt idx="2">
                  <c:v>#N/A</c:v>
                </c:pt>
                <c:pt idx="3">
                  <c:v>0.73</c:v>
                </c:pt>
                <c:pt idx="4">
                  <c:v>#N/A</c:v>
                </c:pt>
                <c:pt idx="5">
                  <c:v>0.63</c:v>
                </c:pt>
                <c:pt idx="6">
                  <c:v>#N/A</c:v>
                </c:pt>
                <c:pt idx="7">
                  <c:v>1.1000000000000001</c:v>
                </c:pt>
                <c:pt idx="8">
                  <c:v>#N/A</c:v>
                </c:pt>
                <c:pt idx="9">
                  <c:v>1.31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3.5</c:v>
                </c:pt>
                <c:pt idx="2">
                  <c:v>#N/A</c:v>
                </c:pt>
                <c:pt idx="3">
                  <c:v>2.09</c:v>
                </c:pt>
                <c:pt idx="4">
                  <c:v>#N/A</c:v>
                </c:pt>
                <c:pt idx="5">
                  <c:v>3.26</c:v>
                </c:pt>
                <c:pt idx="6">
                  <c:v>#N/A</c:v>
                </c:pt>
                <c:pt idx="7">
                  <c:v>3.65</c:v>
                </c:pt>
                <c:pt idx="8">
                  <c:v>#N/A</c:v>
                </c:pt>
                <c:pt idx="9">
                  <c:v>4.24</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能美市工業用水道事業会計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2.68</c:v>
                </c:pt>
                <c:pt idx="2">
                  <c:v>#N/A</c:v>
                </c:pt>
                <c:pt idx="3">
                  <c:v>2.64</c:v>
                </c:pt>
                <c:pt idx="4">
                  <c:v>#N/A</c:v>
                </c:pt>
                <c:pt idx="5">
                  <c:v>2.93</c:v>
                </c:pt>
                <c:pt idx="6">
                  <c:v>#N/A</c:v>
                </c:pt>
                <c:pt idx="7">
                  <c:v>3.41</c:v>
                </c:pt>
                <c:pt idx="8">
                  <c:v>#N/A</c:v>
                </c:pt>
                <c:pt idx="9">
                  <c:v>4.2699999999999996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能美市水道事業会計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7.91</c:v>
                </c:pt>
                <c:pt idx="2">
                  <c:v>#N/A</c:v>
                </c:pt>
                <c:pt idx="3">
                  <c:v>7.73</c:v>
                </c:pt>
                <c:pt idx="4">
                  <c:v>#N/A</c:v>
                </c:pt>
                <c:pt idx="5">
                  <c:v>7.69</c:v>
                </c:pt>
                <c:pt idx="6">
                  <c:v>#N/A</c:v>
                </c:pt>
                <c:pt idx="7">
                  <c:v>5.59</c:v>
                </c:pt>
                <c:pt idx="8">
                  <c:v>#N/A</c:v>
                </c:pt>
                <c:pt idx="9">
                  <c:v>5.44</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能美市公共下水道事業会計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1.9</c:v>
                </c:pt>
                <c:pt idx="2">
                  <c:v>#N/A</c:v>
                </c:pt>
                <c:pt idx="3">
                  <c:v>2.72</c:v>
                </c:pt>
                <c:pt idx="4">
                  <c:v>#N/A</c:v>
                </c:pt>
                <c:pt idx="5">
                  <c:v>3.5</c:v>
                </c:pt>
                <c:pt idx="6">
                  <c:v>#N/A</c:v>
                </c:pt>
                <c:pt idx="7">
                  <c:v>4.5999999999999996</c:v>
                </c:pt>
                <c:pt idx="8">
                  <c:v>#N/A</c:v>
                </c:pt>
                <c:pt idx="9">
                  <c:v>5.81</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国民健康保険能美市立病院事業会計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10.82</c:v>
                </c:pt>
                <c:pt idx="2">
                  <c:v>#N/A</c:v>
                </c:pt>
                <c:pt idx="3">
                  <c:v>10.15</c:v>
                </c:pt>
                <c:pt idx="4">
                  <c:v>#N/A</c:v>
                </c:pt>
                <c:pt idx="5">
                  <c:v>9.09</c:v>
                </c:pt>
                <c:pt idx="6">
                  <c:v>#N/A</c:v>
                </c:pt>
                <c:pt idx="7">
                  <c:v>8.08</c:v>
                </c:pt>
                <c:pt idx="8">
                  <c:v>#N/A</c:v>
                </c:pt>
                <c:pt idx="9">
                  <c:v>7.28</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764416"/>
        <c:axId val="4765952"/>
      </c:barChart>
      <c:catAx>
        <c:axId val="476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65952"/>
        <c:crosses val="autoZero"/>
        <c:auto val="1"/>
        <c:lblAlgn val="ctr"/>
        <c:lblOffset val="100"/>
        <c:tickLblSkip val="1"/>
        <c:tickMarkSkip val="1"/>
        <c:noMultiLvlLbl val="0"/>
      </c:catAx>
      <c:valAx>
        <c:axId val="4765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64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83E-2"/>
          <c:y val="8.7976539589442848E-2"/>
          <c:w val="0.903563171368441"/>
          <c:h val="0.639296187683286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3396</c:v>
                </c:pt>
                <c:pt idx="5">
                  <c:v>3459</c:v>
                </c:pt>
                <c:pt idx="8">
                  <c:v>3448</c:v>
                </c:pt>
                <c:pt idx="11">
                  <c:v>3295</c:v>
                </c:pt>
                <c:pt idx="14">
                  <c:v>3151</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172</c:v>
                </c:pt>
                <c:pt idx="3">
                  <c:v>174</c:v>
                </c:pt>
                <c:pt idx="6">
                  <c:v>159</c:v>
                </c:pt>
                <c:pt idx="9">
                  <c:v>103</c:v>
                </c:pt>
                <c:pt idx="12">
                  <c:v>108</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997</c:v>
                </c:pt>
                <c:pt idx="3">
                  <c:v>991</c:v>
                </c:pt>
                <c:pt idx="6">
                  <c:v>1061</c:v>
                </c:pt>
                <c:pt idx="9">
                  <c:v>1146</c:v>
                </c:pt>
                <c:pt idx="12">
                  <c:v>1244</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3584</c:v>
                </c:pt>
                <c:pt idx="3">
                  <c:v>3537</c:v>
                </c:pt>
                <c:pt idx="6">
                  <c:v>3368</c:v>
                </c:pt>
                <c:pt idx="9">
                  <c:v>3256</c:v>
                </c:pt>
                <c:pt idx="12">
                  <c:v>2911</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80371712"/>
        <c:axId val="80373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1359</c:v>
                </c:pt>
                <c:pt idx="2">
                  <c:v>#N/A</c:v>
                </c:pt>
                <c:pt idx="3">
                  <c:v>#N/A</c:v>
                </c:pt>
                <c:pt idx="4">
                  <c:v>1243</c:v>
                </c:pt>
                <c:pt idx="5">
                  <c:v>#N/A</c:v>
                </c:pt>
                <c:pt idx="6">
                  <c:v>#N/A</c:v>
                </c:pt>
                <c:pt idx="7">
                  <c:v>1140</c:v>
                </c:pt>
                <c:pt idx="8">
                  <c:v>#N/A</c:v>
                </c:pt>
                <c:pt idx="9">
                  <c:v>#N/A</c:v>
                </c:pt>
                <c:pt idx="10">
                  <c:v>1211</c:v>
                </c:pt>
                <c:pt idx="11">
                  <c:v>#N/A</c:v>
                </c:pt>
                <c:pt idx="12">
                  <c:v>#N/A</c:v>
                </c:pt>
                <c:pt idx="13">
                  <c:v>1112</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80371712"/>
        <c:axId val="80373632"/>
      </c:lineChart>
      <c:catAx>
        <c:axId val="80371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373632"/>
        <c:crosses val="autoZero"/>
        <c:auto val="1"/>
        <c:lblAlgn val="ctr"/>
        <c:lblOffset val="100"/>
        <c:tickLblSkip val="1"/>
        <c:tickMarkSkip val="1"/>
        <c:noMultiLvlLbl val="0"/>
      </c:catAx>
      <c:valAx>
        <c:axId val="80373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371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84"/>
          <c:h val="0.589182127738552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29873</c:v>
                </c:pt>
                <c:pt idx="5">
                  <c:v>31485</c:v>
                </c:pt>
                <c:pt idx="8">
                  <c:v>32866</c:v>
                </c:pt>
                <c:pt idx="11">
                  <c:v>33641</c:v>
                </c:pt>
                <c:pt idx="14">
                  <c:v>33804</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9417</c:v>
                </c:pt>
                <c:pt idx="5">
                  <c:v>9079</c:v>
                </c:pt>
                <c:pt idx="8">
                  <c:v>8860</c:v>
                </c:pt>
                <c:pt idx="11">
                  <c:v>8496</c:v>
                </c:pt>
                <c:pt idx="14">
                  <c:v>8153</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5764</c:v>
                </c:pt>
                <c:pt idx="5">
                  <c:v>5988</c:v>
                </c:pt>
                <c:pt idx="8">
                  <c:v>6635</c:v>
                </c:pt>
                <c:pt idx="11">
                  <c:v>7003</c:v>
                </c:pt>
                <c:pt idx="14">
                  <c:v>6448</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3415</c:v>
                </c:pt>
                <c:pt idx="3">
                  <c:v>3365</c:v>
                </c:pt>
                <c:pt idx="6">
                  <c:v>2962</c:v>
                </c:pt>
                <c:pt idx="9">
                  <c:v>2715</c:v>
                </c:pt>
                <c:pt idx="12">
                  <c:v>2639</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522</c:v>
                </c:pt>
                <c:pt idx="3">
                  <c:v>372</c:v>
                </c:pt>
                <c:pt idx="6">
                  <c:v>240</c:v>
                </c:pt>
                <c:pt idx="9">
                  <c:v>467</c:v>
                </c:pt>
                <c:pt idx="12">
                  <c:v>944</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15480</c:v>
                </c:pt>
                <c:pt idx="3">
                  <c:v>15264</c:v>
                </c:pt>
                <c:pt idx="6">
                  <c:v>15379</c:v>
                </c:pt>
                <c:pt idx="9">
                  <c:v>15605</c:v>
                </c:pt>
                <c:pt idx="12">
                  <c:v>15797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26774</c:v>
                </c:pt>
                <c:pt idx="3">
                  <c:v>28216</c:v>
                </c:pt>
                <c:pt idx="6">
                  <c:v>29831</c:v>
                </c:pt>
                <c:pt idx="9">
                  <c:v>30709</c:v>
                </c:pt>
                <c:pt idx="12">
                  <c:v>30803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87048960"/>
        <c:axId val="87050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1137</c:v>
                </c:pt>
                <c:pt idx="2">
                  <c:v>#N/A</c:v>
                </c:pt>
                <c:pt idx="3">
                  <c:v>#N/A</c:v>
                </c:pt>
                <c:pt idx="4">
                  <c:v>665</c:v>
                </c:pt>
                <c:pt idx="5">
                  <c:v>#N/A</c:v>
                </c:pt>
                <c:pt idx="6">
                  <c:v>#N/A</c:v>
                </c:pt>
                <c:pt idx="7">
                  <c:v>51</c:v>
                </c:pt>
                <c:pt idx="8">
                  <c:v>#N/A</c:v>
                </c:pt>
                <c:pt idx="9">
                  <c:v>#N/A</c:v>
                </c:pt>
                <c:pt idx="10">
                  <c:v>356</c:v>
                </c:pt>
                <c:pt idx="11">
                  <c:v>#N/A</c:v>
                </c:pt>
                <c:pt idx="12">
                  <c:v>#N/A</c:v>
                </c:pt>
                <c:pt idx="13">
                  <c:v>1778</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87048960"/>
        <c:axId val="87050880"/>
      </c:lineChart>
      <c:catAx>
        <c:axId val="87048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7050880"/>
        <c:crosses val="autoZero"/>
        <c:auto val="1"/>
        <c:lblAlgn val="ctr"/>
        <c:lblOffset val="100"/>
        <c:tickLblSkip val="1"/>
        <c:tickMarkSkip val="1"/>
        <c:noMultiLvlLbl val="0"/>
      </c:catAx>
      <c:valAx>
        <c:axId val="87050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048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4"/>
          <c:y val="4.9232005384860722E-2"/>
          <c:w val="0.84484011943744153"/>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{7EFCE6D2-06C0-40FE-ADA5-1912100FE293}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{8620AA36-4931-4DE2-A479-804B4DC10639}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{593458AF-D364-4C55-9048-6C26F76BECD5}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{C531A74A-F763-4FC5-8B94-40431604BD64}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{DF3167ED-6627-43C1-A030-B37DD63BAFDE}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56.4</c:v>
                </c:pt>
                <c:pt idx="4">
                  <c:v>57.3</c:v>
                </c:pt>
              </c:numCache>
            </c:numRef>
          </c:xVal>
          <c:yVal>
            <c:numRef>
              <c:f>公会計指標分析・財政指標組合せ分析表!$K$51:$O$51</c:f>
              <c:numCache>
                <c:formatCode>#,##0.0;"▲ "#,##0.0</c:formatCode>
                <c:ptCount val="5"/>
                <c:pt idx="3">
                  <c:v>3.2</c:v>
                </c:pt>
                <c:pt idx="4">
                  <c:v>16.399999999999999</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{28BBD85E-2F96-4926-BBE2-D4DB587BB58A}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{0E070514-EB17-4AA3-9A5A-A675645E5961}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{FABCC151-282D-4EE6-A0C0-A14122CA59CF}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{BEE722C6-91F5-4969-95DB-3FD1D469DDA9}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{A3AAA3F1-7FA8-4267-9E44-48EE90930BC2}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c:v>
                </c:pt>
                <c:pt idx="4">
                  <c:v>54.8</c:v>
                </c:pt>
              </c:numCache>
            </c:numRef>
          </c:xVal>
          <c:yVal>
            <c:numRef>
              <c:f>公会計指標分析・財政指標組合せ分析表!$K$55:$O$55</c:f>
              <c:numCache>
                <c:formatCode>#,##0.0;"▲ "#,##0.0</c:formatCode>
                <c:ptCount val="5"/>
                <c:pt idx="3">
                  <c:v>56.8</c:v>
                </c:pt>
                <c:pt idx="4">
                  <c:v>52.3</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86885504"/>
        <c:axId val="86887424"/>
      </c:scatterChart>
      <c:valAx>
        <c:axId val="86885504"/>
        <c:scaling>
          <c:orientation val="minMax"/>
          <c:max val="57.6"/>
          <c:min val="53.8"/>
        </c:scaling>
        <c:delete val="0"/>
        <c:axPos val="b"/>
        <c:title>
          <c:tx>
            <c:rich>
              <a:bodyPr/>
              <a:lstStyle/>
              <a:p>
                <a:pPr>
                  <a:defRPr/>
                </a:pPr>
                <a:r>
                  <a:rPr lang="ja-JP" altLang="en-US" sz="1050" b="0"/>
                  <a:t>有形固定資産減価償却率</a:t>
                </a:r>
              </a:p>
            </c:rich>
          </c:tx>
          <c:layout>
            <c:manualLayout>
              <c:xMode val="edge"/>
              <c:yMode val="edge"/>
              <c:x val="0.41341553300957223"/>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6887424"/>
        <c:crosses val="autoZero"/>
        <c:crossBetween val="midCat"/>
      </c:valAx>
      <c:valAx>
        <c:axId val="86887424"/>
        <c:scaling>
          <c:orientation val="minMax"/>
          <c:max val="6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6885504"/>
        <c:crosses val="autoZero"/>
        <c:crossBetween val="midCat"/>
        <c:majorUnit val="8.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4"/>
          <c:y val="4.7118521949462283E-2"/>
          <c:w val="0.84704431781868639"/>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{6120A2C9-DC12-4FE7-B5D0-5178F47D64CA}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{F552AABD-804B-4EE3-A025-BB29FADAD4E2}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{4401F8E4-140A-48A1-A74E-6EC8D2078125}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{7C40FF5B-6092-474C-B7BB-D1AB02758324}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{C5382ACA-3F84-42D3-8371-4D6E5408F02D}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11.4</c:v>
                </c:pt>
                <c:pt idx="1">
                  <c:v>11.5</c:v>
                </c:pt>
                <c:pt idx="2">
                  <c:v>11.2</c:v>
                </c:pt>
                <c:pt idx="3">
                  <c:v>10.7</c:v>
                </c:pt>
                <c:pt idx="4">
                  <c:v>10.5</c:v>
                </c:pt>
              </c:numCache>
            </c:numRef>
          </c:xVal>
          <c:yVal>
            <c:numRef>
              <c:f>公会計指標分析・財政指標組合せ分析表!$K$73:$O$73</c:f>
              <c:numCache>
                <c:formatCode>#,##0.0;"▲ "#,##0.0</c:formatCode>
                <c:ptCount val="5"/>
                <c:pt idx="0">
                  <c:v>10.4</c:v>
                </c:pt>
                <c:pt idx="1">
                  <c:v>5.8</c:v>
                </c:pt>
                <c:pt idx="2">
                  <c:v>0.4</c:v>
                </c:pt>
                <c:pt idx="3">
                  <c:v>3.2</c:v>
                </c:pt>
                <c:pt idx="4">
                  <c:v>16.399999999999999</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{DE3E683C-E2F0-4B62-85A7-97424608CCF1}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{F385E10F-7688-4763-A330-59C700980724}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{E47E954B-7191-463E-AEFE-98FEBB2ABD42}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{AB01F555-B5A3-4C9B-9522-235180FC68CE}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{95D25D41-5D0B-4DFF-9400-29F193EA64E9}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12.3</c:v>
                </c:pt>
                <c:pt idx="1">
                  <c:v>12.5</c:v>
                </c:pt>
                <c:pt idx="2">
                  <c:v>12.2</c:v>
                </c:pt>
                <c:pt idx="3">
                  <c:v>10.199999999999999</c:v>
                </c:pt>
                <c:pt idx="4">
                  <c:v>10</c:v>
                </c:pt>
              </c:numCache>
            </c:numRef>
          </c:xVal>
          <c:yVal>
            <c:numRef>
              <c:f>公会計指標分析・財政指標組合せ分析表!$K$77:$O$77</c:f>
              <c:numCache>
                <c:formatCode>#,##0.0;"▲ "#,##0.0</c:formatCode>
                <c:ptCount val="5"/>
                <c:pt idx="0">
                  <c:v>81.7</c:v>
                </c:pt>
                <c:pt idx="1">
                  <c:v>80.400000000000006</c:v>
                </c:pt>
                <c:pt idx="2">
                  <c:v>83.1</c:v>
                </c:pt>
                <c:pt idx="3">
                  <c:v>56.8</c:v>
                </c:pt>
                <c:pt idx="4">
                  <c:v>52.3</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87155840"/>
        <c:axId val="87157760"/>
      </c:scatterChart>
      <c:valAx>
        <c:axId val="87155840"/>
        <c:scaling>
          <c:orientation val="minMax"/>
          <c:max val="12.8"/>
          <c:min val="9.8000000000000007"/>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7157760"/>
        <c:crosses val="autoZero"/>
        <c:crossBetween val="midCat"/>
      </c:valAx>
      <c:valAx>
        <c:axId val="87157760"/>
        <c:scaling>
          <c:orientation val="minMax"/>
          <c:max val="97"/>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8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7155840"/>
        <c:crosses val="autoZero"/>
        <c:crossBetween val="midCat"/>
        <c:majorUnit val="1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石川県能美市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100" b="0" i="0" baseline="0">
              <a:solidFill>
                <a:schemeClr val="dk1"/>
              </a:solidFill>
              <a:latin typeface="+mn-lt"/>
              <a:ea typeface="+mn-ea"/>
              <a:cs typeface="+mn-cs"/>
            </a:rPr>
            <a:t>　合併まちづくり計画の初期に発行した地方債や臨時財政対策債の償還が進んだことにより、償還のピークは過ぎたものの、いまだ高い水準にある。</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また、合併まちづくり計画の進捗に伴い発行した大型建設事業にかかる合併特例債の元金の償還が開始する平成２９・３０年度が第２のピークとなる見込みである。</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さらに、公営企業債の元利償還金に対する繰入金も増加傾向にある。</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今後も中長期財政計画を</a:t>
          </a:r>
          <a:r>
            <a:rPr lang="ja-JP" altLang="ja-JP" sz="1100" b="0">
              <a:solidFill>
                <a:schemeClr val="dk1"/>
              </a:solidFill>
              <a:latin typeface="+mn-lt"/>
              <a:ea typeface="+mn-ea"/>
              <a:cs typeface="+mn-cs"/>
            </a:rPr>
            <a:t>鑑みて、</a:t>
          </a:r>
          <a:r>
            <a:rPr lang="ja-JP" altLang="ja-JP" sz="1100" b="0" i="0" baseline="0">
              <a:solidFill>
                <a:schemeClr val="dk1"/>
              </a:solidFill>
              <a:latin typeface="+mn-lt"/>
              <a:ea typeface="+mn-ea"/>
              <a:cs typeface="+mn-cs"/>
            </a:rPr>
            <a:t>計画的な地方債発行に努めるとともに、普通交付税の算入が見込まれる地方債を発行する。</a:t>
          </a:r>
          <a:endParaRPr lang="en-US" altLang="ja-JP" sz="1100" b="0" i="0" baseline="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石川県能美市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n-US"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　一般会計等に係る地方債現在高は、平成３１年度までの合併まちづくり計画に基づく事業の推進に伴い発行した地方債により増加している。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また、公営企業等債等繰入見込額も増加傾向にあり、地</a:t>
          </a:r>
          <a:r>
            <a:rPr lang="ja-JP" altLang="en-US" sz="1100" b="0" i="0" baseline="0">
              <a:solidFill>
                <a:schemeClr val="dk1"/>
              </a:solidFill>
              <a:latin typeface="+mn-lt"/>
              <a:ea typeface="+mn-ea"/>
              <a:cs typeface="+mn-cs"/>
            </a:rPr>
            <a:t>下</a:t>
          </a:r>
          <a:r>
            <a:rPr lang="ja-JP" altLang="ja-JP" sz="1100" b="0" i="0" baseline="0">
              <a:solidFill>
                <a:schemeClr val="dk1"/>
              </a:solidFill>
              <a:latin typeface="+mn-lt"/>
              <a:ea typeface="+mn-ea"/>
              <a:cs typeface="+mn-cs"/>
            </a:rPr>
            <a:t>水位低下対策としての、一般会計からの水道事業会計及び工業用水道事業会計への繰出金の影響が主なものである。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さらに、組合等負担見込額も増加傾向にあるが、消防設備の更新及びごみ処理施設の基幹改良工事によるものである。</a:t>
          </a:r>
          <a:endParaRPr lang="en-US" altLang="ja-JP" sz="1100" b="0" i="0" baseline="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　</a:t>
          </a:r>
          <a:r>
            <a:rPr lang="en-US"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充当可能基金が、前年度と比較し減少しているのは、主に建設計画等促進基金の取崩によるものである。施設の老朽化対策及び長寿命化による更新により、今後も基金の取崩が進むことで、将来負担比率が上昇する要因となる可能性がある。</a:t>
          </a:r>
          <a:endParaRPr lang="en-US" altLang="ja-JP" sz="1100" b="0" i="0" baseline="0">
            <a:solidFill>
              <a:schemeClr val="dk1"/>
            </a:solidFill>
            <a:latin typeface="+mn-lt"/>
            <a:ea typeface="+mn-ea"/>
            <a:cs typeface="+mn-cs"/>
          </a:endParaRPr>
        </a:p>
        <a:p>
          <a:pPr fontAlgn="base"/>
          <a:r>
            <a:rPr kumimoji="1" lang="ja-JP" altLang="ja-JP" sz="1100" b="0" i="0" baseline="0">
              <a:solidFill>
                <a:schemeClr val="dk1"/>
              </a:solidFill>
              <a:latin typeface="+mn-lt"/>
              <a:ea typeface="+mn-ea"/>
              <a:cs typeface="+mn-cs"/>
            </a:rPr>
            <a:t>　また、基準財政需要額算入見込額は増加傾向にあるが、小中学校の非構造部材耐震補強事業及び能美市防災センター建設事業に伴う緊急防災施策等債償還費並びに</a:t>
          </a:r>
          <a:r>
            <a:rPr lang="ja-JP" altLang="ja-JP" sz="1100" b="0" i="0" baseline="0">
              <a:solidFill>
                <a:schemeClr val="dk1"/>
              </a:solidFill>
              <a:latin typeface="+mn-lt"/>
              <a:ea typeface="+mn-ea"/>
              <a:cs typeface="+mn-cs"/>
            </a:rPr>
            <a:t>合併まちづくり計画に基づく事業の推進に伴い発行した地方債が増加要因である。</a:t>
          </a:r>
          <a:endParaRPr lang="en-US" altLang="ja-JP" sz="1100" b="0" i="0" baseline="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　　なお、能美広域事務組合の解散により当該事務を引き継いだことから今後、消防施設の更新及びごみ処理施設の基幹改良工事等</a:t>
          </a:r>
          <a:r>
            <a:rPr kumimoji="1" lang="ja-JP" altLang="ja-JP" sz="1100" b="0" i="0" baseline="0">
              <a:solidFill>
                <a:schemeClr val="dk1"/>
              </a:solidFill>
              <a:latin typeface="+mn-lt"/>
              <a:ea typeface="+mn-ea"/>
              <a:cs typeface="+mn-cs"/>
            </a:rPr>
            <a:t>に伴う地方債の増加が見込まれる。</a:t>
          </a:r>
          <a:endParaRPr kumimoji="1" lang="en-US" altLang="ja-JP" sz="1100" b="0" i="0" baseline="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石川県能美市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49,993
48,957
84.14
23,911,266
23,070,375
567,300
13,366,547
30,802,606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16.4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[ 57.3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28</a:t>
          </a:r>
          <a:r>
            <a:rPr kumimoji="1" lang="ja-JP" altLang="ja-JP" sz="1100">
              <a:solidFill>
                <a:schemeClr val="dk1"/>
              </a:solidFill>
              <a:latin typeface="+mn-lt"/>
              <a:ea typeface="+mn-ea"/>
              <a:cs typeface="+mn-cs"/>
            </a:rPr>
            <a:t>年度の有形固定資産全体の固定資産減価償却率は、</a:t>
          </a:r>
          <a:r>
            <a:rPr kumimoji="1" lang="en-US" altLang="ja-JP" sz="1100">
              <a:solidFill>
                <a:schemeClr val="dk1"/>
              </a:solidFill>
              <a:latin typeface="+mn-lt"/>
              <a:ea typeface="+mn-ea"/>
              <a:cs typeface="+mn-cs"/>
            </a:rPr>
            <a:t>57.0</a:t>
          </a:r>
          <a:r>
            <a:rPr kumimoji="1" lang="ja-JP" altLang="ja-JP" sz="1100">
              <a:solidFill>
                <a:schemeClr val="dk1"/>
              </a:solidFill>
              <a:latin typeface="+mn-lt"/>
              <a:ea typeface="+mn-ea"/>
              <a:cs typeface="+mn-cs"/>
            </a:rPr>
            <a:t>％となっており、県内平均や全国平均を下回っているものの、一般的な目標値とされている「３５％から５０％」の有形固定資産減価償却率と比較すると、全体としてやや老朽化が進んでいると言える。今後も当該率の推移に注視しながら、計画的な改修及び修繕を進め、適正な公共施設の管理に努める。</a:t>
          </a:r>
          <a:endParaRPr lang="ja-JP" altLang="ja-JP"/>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136525</xdr:rowOff>
    </xdr:from>
    <xdr:to>
      <xdr:col>3</xdr:col>
      <xdr:colOff>1170940</xdr:colOff>
      <xdr:row>33</xdr:row>
      <xdr:rowOff>169333</xdr:rowOff>
    </xdr:to>
    <xdr:cxnSp macro="">
      <xdr:nvCxnSpPr>
        <xdr:cNvPr id="64" name="直線コネクタ 63"/>
        <xdr:cNvCxnSpPr/>
      </xdr:nvCxnSpPr>
      <xdr:spPr>
        <a:xfrm flipV="1">
          <a:off x="4760595" y="5546725"/>
          <a:ext cx="1270" cy="106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1710</xdr:rowOff>
    </xdr:from>
    <xdr:ext cx="405111" cy="259045"/>
    <xdr:sp macro="" textlink="">
      <xdr:nvSpPr>
        <xdr:cNvPr id="65" name="有形固定資産減価償却率最小値テキスト"/>
        <xdr:cNvSpPr txBox="1"/>
      </xdr:nvSpPr>
      <xdr:spPr>
        <a:xfrm>
          <a:off x="4813300" y="661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3</xdr:col>
      <xdr:colOff>1082675</xdr:colOff>
      <xdr:row>33</xdr:row>
      <xdr:rowOff>169333</xdr:rowOff>
    </xdr:from>
    <xdr:to>
      <xdr:col>3</xdr:col>
      <xdr:colOff>1260475</xdr:colOff>
      <xdr:row>33</xdr:row>
      <xdr:rowOff>169333</xdr:rowOff>
    </xdr:to>
    <xdr:cxnSp macro="">
      <xdr:nvCxnSpPr>
        <xdr:cNvPr id="66" name="直線コネクタ 65"/>
        <xdr:cNvCxnSpPr/>
      </xdr:nvCxnSpPr>
      <xdr:spPr>
        <a:xfrm>
          <a:off x="4673600" y="660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83202</xdr:rowOff>
    </xdr:from>
    <xdr:ext cx="405111" cy="259045"/>
    <xdr:sp macro="" textlink="">
      <xdr:nvSpPr>
        <xdr:cNvPr id="67" name="有形固定資産減価償却率最大値テキスト"/>
        <xdr:cNvSpPr txBox="1"/>
      </xdr:nvSpPr>
      <xdr:spPr>
        <a:xfrm>
          <a:off x="4813300" y="532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a:t>
          </a:r>
          <a:endParaRPr kumimoji="1" lang="ja-JP" altLang="en-US" sz="1000" b="1">
            <a:latin typeface="ＭＳ Ｐゴシック"/>
          </a:endParaRPr>
        </a:p>
      </xdr:txBody>
    </xdr:sp>
    <xdr:clientData/>
  </xdr:oneCellAnchor>
  <xdr:twoCellAnchor>
    <xdr:from>
      <xdr:col>3</xdr:col>
      <xdr:colOff>1082675</xdr:colOff>
      <xdr:row>27</xdr:row>
      <xdr:rowOff>136525</xdr:rowOff>
    </xdr:from>
    <xdr:to>
      <xdr:col>3</xdr:col>
      <xdr:colOff>1260475</xdr:colOff>
      <xdr:row>27</xdr:row>
      <xdr:rowOff>136525</xdr:rowOff>
    </xdr:to>
    <xdr:cxnSp macro="">
      <xdr:nvCxnSpPr>
        <xdr:cNvPr id="68" name="直線コネクタ 67"/>
        <xdr:cNvCxnSpPr/>
      </xdr:nvCxnSpPr>
      <xdr:spPr>
        <a:xfrm>
          <a:off x="4673600" y="554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34307</xdr:rowOff>
    </xdr:from>
    <xdr:ext cx="405111" cy="259045"/>
    <xdr:sp macro="" textlink="">
      <xdr:nvSpPr>
        <xdr:cNvPr id="69"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55880</xdr:rowOff>
    </xdr:from>
    <xdr:to>
      <xdr:col>3</xdr:col>
      <xdr:colOff>1222375</xdr:colOff>
      <xdr:row>29</xdr:row>
      <xdr:rowOff>157480</xdr:rowOff>
    </xdr:to>
    <xdr:sp macro="" textlink="">
      <xdr:nvSpPr>
        <xdr:cNvPr id="70" name="フローチャート : 判断 69"/>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84667</xdr:rowOff>
    </xdr:from>
    <xdr:to>
      <xdr:col>3</xdr:col>
      <xdr:colOff>511175</xdr:colOff>
      <xdr:row>30</xdr:row>
      <xdr:rowOff>14817</xdr:rowOff>
    </xdr:to>
    <xdr:sp macro="" textlink="">
      <xdr:nvSpPr>
        <xdr:cNvPr id="71" name="フローチャート : 判断 70"/>
        <xdr:cNvSpPr/>
      </xdr:nvSpPr>
      <xdr:spPr>
        <a:xfrm>
          <a:off x="4000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28</xdr:row>
      <xdr:rowOff>137372</xdr:rowOff>
    </xdr:from>
    <xdr:to>
      <xdr:col>3</xdr:col>
      <xdr:colOff>1222375</xdr:colOff>
      <xdr:row>29</xdr:row>
      <xdr:rowOff>67522</xdr:rowOff>
    </xdr:to>
    <xdr:sp macro="" textlink="">
      <xdr:nvSpPr>
        <xdr:cNvPr id="77" name="円/楕円 76"/>
        <xdr:cNvSpPr/>
      </xdr:nvSpPr>
      <xdr:spPr>
        <a:xfrm>
          <a:off x="4711700" y="571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160249</xdr:rowOff>
    </xdr:from>
    <xdr:ext cx="405111" cy="259045"/>
    <xdr:sp macro="" textlink="">
      <xdr:nvSpPr>
        <xdr:cNvPr id="78" name="有形固定資産減価償却率該当値テキスト"/>
        <xdr:cNvSpPr txBox="1"/>
      </xdr:nvSpPr>
      <xdr:spPr>
        <a:xfrm>
          <a:off x="4813300" y="5570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3</xdr:col>
      <xdr:colOff>409575</xdr:colOff>
      <xdr:row>28</xdr:row>
      <xdr:rowOff>169757</xdr:rowOff>
    </xdr:from>
    <xdr:to>
      <xdr:col>3</xdr:col>
      <xdr:colOff>511175</xdr:colOff>
      <xdr:row>29</xdr:row>
      <xdr:rowOff>99907</xdr:rowOff>
    </xdr:to>
    <xdr:sp macro="" textlink="">
      <xdr:nvSpPr>
        <xdr:cNvPr id="79" name="円/楕円 78"/>
        <xdr:cNvSpPr/>
      </xdr:nvSpPr>
      <xdr:spPr>
        <a:xfrm>
          <a:off x="4000500" y="575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16722</xdr:rowOff>
    </xdr:from>
    <xdr:to>
      <xdr:col>3</xdr:col>
      <xdr:colOff>1171575</xdr:colOff>
      <xdr:row>29</xdr:row>
      <xdr:rowOff>49107</xdr:rowOff>
    </xdr:to>
    <xdr:cxnSp macro="">
      <xdr:nvCxnSpPr>
        <xdr:cNvPr id="80" name="直線コネクタ 79"/>
        <xdr:cNvCxnSpPr/>
      </xdr:nvCxnSpPr>
      <xdr:spPr>
        <a:xfrm flipV="1">
          <a:off x="4051300" y="5769822"/>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5944</xdr:rowOff>
    </xdr:from>
    <xdr:ext cx="405111" cy="259045"/>
    <xdr:sp macro="" textlink="">
      <xdr:nvSpPr>
        <xdr:cNvPr id="81" name="n_1aveValue有形固定資産減価償却率"/>
        <xdr:cNvSpPr txBox="1"/>
      </xdr:nvSpPr>
      <xdr:spPr>
        <a:xfrm>
          <a:off x="3836043" y="593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116434</xdr:rowOff>
    </xdr:from>
    <xdr:ext cx="405111" cy="259045"/>
    <xdr:sp macro="" textlink="">
      <xdr:nvSpPr>
        <xdr:cNvPr id="82" name="n_1mainValue有形固定資産減価償却率"/>
        <xdr:cNvSpPr txBox="1"/>
      </xdr:nvSpPr>
      <xdr:spPr>
        <a:xfrm>
          <a:off x="3836043" y="5526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石川県能美市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49,993
48,957
84.14
23,911,266
23,070,375
567,300
13,366,547
30,802,606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16.4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41</xdr:row>
      <xdr:rowOff>133350</xdr:rowOff>
    </xdr:from>
    <xdr:to>
      <xdr:col>7</xdr:col>
      <xdr:colOff>638175</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40</xdr:row>
      <xdr:rowOff>162577</xdr:rowOff>
    </xdr:from>
    <xdr:ext cx="338939" cy="259045"/>
    <xdr:sp macro="" textlink="">
      <xdr:nvSpPr>
        <xdr:cNvPr id="44" name="テキスト ボックス 43"/>
        <xdr:cNvSpPr txBox="1"/>
      </xdr:nvSpPr>
      <xdr:spPr>
        <a:xfrm>
          <a:off x="423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62484</xdr:rowOff>
    </xdr:from>
    <xdr:to>
      <xdr:col>6</xdr:col>
      <xdr:colOff>510540</xdr:colOff>
      <xdr:row>40</xdr:row>
      <xdr:rowOff>57912</xdr:rowOff>
    </xdr:to>
    <xdr:cxnSp macro="">
      <xdr:nvCxnSpPr>
        <xdr:cNvPr id="54" name="直線コネクタ 53"/>
        <xdr:cNvCxnSpPr/>
      </xdr:nvCxnSpPr>
      <xdr:spPr>
        <a:xfrm flipV="1">
          <a:off x="4634865" y="572033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61739</xdr:rowOff>
    </xdr:from>
    <xdr:ext cx="405111" cy="259045"/>
    <xdr:sp macro="" textlink="">
      <xdr:nvSpPr>
        <xdr:cNvPr id="55" name="【道路】&#10;有形固定資産減価償却率最小値テキスト"/>
        <xdr:cNvSpPr txBox="1"/>
      </xdr:nvSpPr>
      <xdr:spPr>
        <a:xfrm>
          <a:off x="4724400" y="691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6</xdr:col>
      <xdr:colOff>422275</xdr:colOff>
      <xdr:row>40</xdr:row>
      <xdr:rowOff>57912</xdr:rowOff>
    </xdr:from>
    <xdr:to>
      <xdr:col>6</xdr:col>
      <xdr:colOff>600075</xdr:colOff>
      <xdr:row>40</xdr:row>
      <xdr:rowOff>57912</xdr:rowOff>
    </xdr:to>
    <xdr:cxnSp macro="">
      <xdr:nvCxnSpPr>
        <xdr:cNvPr id="56" name="直線コネクタ 55"/>
        <xdr:cNvCxnSpPr/>
      </xdr:nvCxnSpPr>
      <xdr:spPr>
        <a:xfrm>
          <a:off x="4546600" y="691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9161</xdr:rowOff>
    </xdr:from>
    <xdr:ext cx="405111" cy="259045"/>
    <xdr:sp macro="" textlink="">
      <xdr:nvSpPr>
        <xdr:cNvPr id="57" name="【道路】&#10;有形固定資産減価償却率最大値テキスト"/>
        <xdr:cNvSpPr txBox="1"/>
      </xdr:nvSpPr>
      <xdr:spPr>
        <a:xfrm>
          <a:off x="4724400" y="549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33</xdr:row>
      <xdr:rowOff>62484</xdr:rowOff>
    </xdr:from>
    <xdr:to>
      <xdr:col>6</xdr:col>
      <xdr:colOff>600075</xdr:colOff>
      <xdr:row>33</xdr:row>
      <xdr:rowOff>62484</xdr:rowOff>
    </xdr:to>
    <xdr:cxnSp macro="">
      <xdr:nvCxnSpPr>
        <xdr:cNvPr id="58" name="直線コネクタ 57"/>
        <xdr:cNvCxnSpPr/>
      </xdr:nvCxnSpPr>
      <xdr:spPr>
        <a:xfrm>
          <a:off x="4546600" y="572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86123</xdr:rowOff>
    </xdr:from>
    <xdr:ext cx="405111" cy="259045"/>
    <xdr:sp macro="" textlink="">
      <xdr:nvSpPr>
        <xdr:cNvPr id="59" name="【道路】&#10;有形固定資産減価償却率平均値テキスト"/>
        <xdr:cNvSpPr txBox="1"/>
      </xdr:nvSpPr>
      <xdr:spPr>
        <a:xfrm>
          <a:off x="4724400" y="59154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107696</xdr:rowOff>
    </xdr:from>
    <xdr:to>
      <xdr:col>6</xdr:col>
      <xdr:colOff>561975</xdr:colOff>
      <xdr:row>35</xdr:row>
      <xdr:rowOff>37846</xdr:rowOff>
    </xdr:to>
    <xdr:sp macro="" textlink="">
      <xdr:nvSpPr>
        <xdr:cNvPr id="60" name="フローチャート : 判断 59"/>
        <xdr:cNvSpPr/>
      </xdr:nvSpPr>
      <xdr:spPr>
        <a:xfrm>
          <a:off x="4584700" y="593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34</xdr:row>
      <xdr:rowOff>77978</xdr:rowOff>
    </xdr:from>
    <xdr:to>
      <xdr:col>5</xdr:col>
      <xdr:colOff>409575</xdr:colOff>
      <xdr:row>35</xdr:row>
      <xdr:rowOff>8128</xdr:rowOff>
    </xdr:to>
    <xdr:sp macro="" textlink="">
      <xdr:nvSpPr>
        <xdr:cNvPr id="61" name="フローチャート : 判断 60"/>
        <xdr:cNvSpPr/>
      </xdr:nvSpPr>
      <xdr:spPr>
        <a:xfrm>
          <a:off x="3746500" y="590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71120</xdr:rowOff>
    </xdr:from>
    <xdr:to>
      <xdr:col>6</xdr:col>
      <xdr:colOff>561975</xdr:colOff>
      <xdr:row>34</xdr:row>
      <xdr:rowOff>1270</xdr:rowOff>
    </xdr:to>
    <xdr:sp macro="" textlink="">
      <xdr:nvSpPr>
        <xdr:cNvPr id="67" name="円/楕円 66"/>
        <xdr:cNvSpPr/>
      </xdr:nvSpPr>
      <xdr:spPr>
        <a:xfrm>
          <a:off x="4584700" y="57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32</xdr:row>
      <xdr:rowOff>157497</xdr:rowOff>
    </xdr:from>
    <xdr:ext cx="405111" cy="259045"/>
    <xdr:sp macro="" textlink="">
      <xdr:nvSpPr>
        <xdr:cNvPr id="68" name="【道路】&#10;有形固定資産減価償却率該当値テキスト"/>
        <xdr:cNvSpPr txBox="1"/>
      </xdr:nvSpPr>
      <xdr:spPr>
        <a:xfrm>
          <a:off x="4724400" y="5643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112268</xdr:rowOff>
    </xdr:from>
    <xdr:to>
      <xdr:col>5</xdr:col>
      <xdr:colOff>409575</xdr:colOff>
      <xdr:row>34</xdr:row>
      <xdr:rowOff>42418</xdr:rowOff>
    </xdr:to>
    <xdr:sp macro="" textlink="">
      <xdr:nvSpPr>
        <xdr:cNvPr id="69" name="円/楕円 68"/>
        <xdr:cNvSpPr/>
      </xdr:nvSpPr>
      <xdr:spPr>
        <a:xfrm>
          <a:off x="3746500" y="577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33</xdr:row>
      <xdr:rowOff>121920</xdr:rowOff>
    </xdr:from>
    <xdr:to>
      <xdr:col>6</xdr:col>
      <xdr:colOff>511175</xdr:colOff>
      <xdr:row>33</xdr:row>
      <xdr:rowOff>163068</xdr:rowOff>
    </xdr:to>
    <xdr:cxnSp macro="">
      <xdr:nvCxnSpPr>
        <xdr:cNvPr id="70" name="直線コネクタ 69"/>
        <xdr:cNvCxnSpPr/>
      </xdr:nvCxnSpPr>
      <xdr:spPr>
        <a:xfrm flipV="1">
          <a:off x="3797300" y="577977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34</xdr:row>
      <xdr:rowOff>170705</xdr:rowOff>
    </xdr:from>
    <xdr:ext cx="405111" cy="259045"/>
    <xdr:sp macro="" textlink="">
      <xdr:nvSpPr>
        <xdr:cNvPr id="71" name="n_1aveValue【道路】&#10;有形固定資産減価償却率"/>
        <xdr:cNvSpPr txBox="1"/>
      </xdr:nvSpPr>
      <xdr:spPr>
        <a:xfrm>
          <a:off x="3582043" y="6000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58945</xdr:rowOff>
    </xdr:from>
    <xdr:ext cx="405111" cy="259045"/>
    <xdr:sp macro="" textlink="">
      <xdr:nvSpPr>
        <xdr:cNvPr id="72" name="n_1mainValue【道路】&#10;有形固定資産減価償却率"/>
        <xdr:cNvSpPr txBox="1"/>
      </xdr:nvSpPr>
      <xdr:spPr>
        <a:xfrm>
          <a:off x="3582043" y="554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5" name="テキスト ボックス 84"/>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46939</xdr:rowOff>
    </xdr:from>
    <xdr:to>
      <xdr:col>15</xdr:col>
      <xdr:colOff>180340</xdr:colOff>
      <xdr:row>42</xdr:row>
      <xdr:rowOff>27920</xdr:rowOff>
    </xdr:to>
    <xdr:cxnSp macro="">
      <xdr:nvCxnSpPr>
        <xdr:cNvPr id="95" name="直線コネクタ 94"/>
        <xdr:cNvCxnSpPr/>
      </xdr:nvCxnSpPr>
      <xdr:spPr>
        <a:xfrm flipV="1">
          <a:off x="10476865" y="5876239"/>
          <a:ext cx="0" cy="1352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31747</xdr:rowOff>
    </xdr:from>
    <xdr:ext cx="469744" cy="259045"/>
    <xdr:sp macro="" textlink="">
      <xdr:nvSpPr>
        <xdr:cNvPr id="96" name="【道路】&#10;一人当たり延長最小値テキスト"/>
        <xdr:cNvSpPr txBox="1"/>
      </xdr:nvSpPr>
      <xdr:spPr>
        <a:xfrm>
          <a:off x="10566400" y="723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8.556</a:t>
          </a:r>
          <a:endParaRPr kumimoji="1" lang="ja-JP" altLang="en-US" sz="1000" b="1">
            <a:latin typeface="ＭＳ Ｐゴシック"/>
          </a:endParaRPr>
        </a:p>
      </xdr:txBody>
    </xdr:sp>
    <xdr:clientData/>
  </xdr:oneCellAnchor>
  <xdr:twoCellAnchor>
    <xdr:from>
      <xdr:col>15</xdr:col>
      <xdr:colOff>92075</xdr:colOff>
      <xdr:row>42</xdr:row>
      <xdr:rowOff>27920</xdr:rowOff>
    </xdr:from>
    <xdr:to>
      <xdr:col>15</xdr:col>
      <xdr:colOff>269875</xdr:colOff>
      <xdr:row>42</xdr:row>
      <xdr:rowOff>27920</xdr:rowOff>
    </xdr:to>
    <xdr:cxnSp macro="">
      <xdr:nvCxnSpPr>
        <xdr:cNvPr id="97" name="直線コネクタ 96"/>
        <xdr:cNvCxnSpPr/>
      </xdr:nvCxnSpPr>
      <xdr:spPr>
        <a:xfrm>
          <a:off x="10388600" y="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165066</xdr:rowOff>
    </xdr:from>
    <xdr:ext cx="534377" cy="259045"/>
    <xdr:sp macro="" textlink="">
      <xdr:nvSpPr>
        <xdr:cNvPr id="98" name="【道路】&#10;一人当たり延長最大値テキスト"/>
        <xdr:cNvSpPr txBox="1"/>
      </xdr:nvSpPr>
      <xdr:spPr>
        <a:xfrm>
          <a:off x="10566400" y="565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38.140</a:t>
          </a:r>
          <a:endParaRPr kumimoji="1" lang="ja-JP" altLang="en-US" sz="1000" b="1">
            <a:latin typeface="ＭＳ Ｐゴシック"/>
          </a:endParaRPr>
        </a:p>
      </xdr:txBody>
    </xdr:sp>
    <xdr:clientData/>
  </xdr:oneCellAnchor>
  <xdr:twoCellAnchor>
    <xdr:from>
      <xdr:col>15</xdr:col>
      <xdr:colOff>92075</xdr:colOff>
      <xdr:row>34</xdr:row>
      <xdr:rowOff>46939</xdr:rowOff>
    </xdr:from>
    <xdr:to>
      <xdr:col>15</xdr:col>
      <xdr:colOff>269875</xdr:colOff>
      <xdr:row>34</xdr:row>
      <xdr:rowOff>46939</xdr:rowOff>
    </xdr:to>
    <xdr:cxnSp macro="">
      <xdr:nvCxnSpPr>
        <xdr:cNvPr id="99" name="直線コネクタ 98"/>
        <xdr:cNvCxnSpPr/>
      </xdr:nvCxnSpPr>
      <xdr:spPr>
        <a:xfrm>
          <a:off x="10388600" y="587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17508</xdr:rowOff>
    </xdr:from>
    <xdr:ext cx="534377" cy="259045"/>
    <xdr:sp macro="" textlink="">
      <xdr:nvSpPr>
        <xdr:cNvPr id="100" name="【道路】&#10;一人当たり延長平均値テキスト"/>
        <xdr:cNvSpPr txBox="1"/>
      </xdr:nvSpPr>
      <xdr:spPr>
        <a:xfrm>
          <a:off x="10566400" y="6532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19.423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166081</xdr:rowOff>
    </xdr:from>
    <xdr:to>
      <xdr:col>15</xdr:col>
      <xdr:colOff>231775</xdr:colOff>
      <xdr:row>39</xdr:row>
      <xdr:rowOff>96231</xdr:rowOff>
    </xdr:to>
    <xdr:sp macro="" textlink="">
      <xdr:nvSpPr>
        <xdr:cNvPr id="101" name="フローチャート : 判断 100"/>
        <xdr:cNvSpPr/>
      </xdr:nvSpPr>
      <xdr:spPr>
        <a:xfrm>
          <a:off x="10426700" y="668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123378</xdr:rowOff>
    </xdr:from>
    <xdr:to>
      <xdr:col>14</xdr:col>
      <xdr:colOff>79375</xdr:colOff>
      <xdr:row>40</xdr:row>
      <xdr:rowOff>53528</xdr:rowOff>
    </xdr:to>
    <xdr:sp macro="" textlink="">
      <xdr:nvSpPr>
        <xdr:cNvPr id="102" name="フローチャート : 判断 101"/>
        <xdr:cNvSpPr/>
      </xdr:nvSpPr>
      <xdr:spPr>
        <a:xfrm>
          <a:off x="9588500" y="680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135357</xdr:rowOff>
    </xdr:from>
    <xdr:to>
      <xdr:col>15</xdr:col>
      <xdr:colOff>231775</xdr:colOff>
      <xdr:row>41</xdr:row>
      <xdr:rowOff>65507</xdr:rowOff>
    </xdr:to>
    <xdr:sp macro="" textlink="">
      <xdr:nvSpPr>
        <xdr:cNvPr id="108" name="円/楕円 107"/>
        <xdr:cNvSpPr/>
      </xdr:nvSpPr>
      <xdr:spPr>
        <a:xfrm>
          <a:off x="10426700" y="699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113784</xdr:rowOff>
    </xdr:from>
    <xdr:ext cx="534377" cy="259045"/>
    <xdr:sp macro="" textlink="">
      <xdr:nvSpPr>
        <xdr:cNvPr id="109" name="【道路】&#10;一人当たり延長該当値テキスト"/>
        <xdr:cNvSpPr txBox="1"/>
      </xdr:nvSpPr>
      <xdr:spPr>
        <a:xfrm>
          <a:off x="10566400" y="697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12.595</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137688</xdr:rowOff>
    </xdr:from>
    <xdr:to>
      <xdr:col>14</xdr:col>
      <xdr:colOff>79375</xdr:colOff>
      <xdr:row>41</xdr:row>
      <xdr:rowOff>67838</xdr:rowOff>
    </xdr:to>
    <xdr:sp macro="" textlink="">
      <xdr:nvSpPr>
        <xdr:cNvPr id="110" name="円/楕円 109"/>
        <xdr:cNvSpPr/>
      </xdr:nvSpPr>
      <xdr:spPr>
        <a:xfrm>
          <a:off x="9588500" y="69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14707</xdr:rowOff>
    </xdr:from>
    <xdr:to>
      <xdr:col>15</xdr:col>
      <xdr:colOff>180975</xdr:colOff>
      <xdr:row>41</xdr:row>
      <xdr:rowOff>17038</xdr:rowOff>
    </xdr:to>
    <xdr:cxnSp macro="">
      <xdr:nvCxnSpPr>
        <xdr:cNvPr id="111" name="直線コネクタ 110"/>
        <xdr:cNvCxnSpPr/>
      </xdr:nvCxnSpPr>
      <xdr:spPr>
        <a:xfrm flipV="1">
          <a:off x="9639300" y="7044157"/>
          <a:ext cx="8382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38</xdr:row>
      <xdr:rowOff>70055</xdr:rowOff>
    </xdr:from>
    <xdr:ext cx="534377" cy="259045"/>
    <xdr:sp macro="" textlink="">
      <xdr:nvSpPr>
        <xdr:cNvPr id="112" name="n_1aveValue【道路】&#10;一人当たり延長"/>
        <xdr:cNvSpPr txBox="1"/>
      </xdr:nvSpPr>
      <xdr:spPr>
        <a:xfrm>
          <a:off x="9359410" y="658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16.607</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58965</xdr:rowOff>
    </xdr:from>
    <xdr:ext cx="534377" cy="259045"/>
    <xdr:sp macro="" textlink="">
      <xdr:nvSpPr>
        <xdr:cNvPr id="113" name="n_1mainValue【道路】&#10;一人当たり延長"/>
        <xdr:cNvSpPr txBox="1"/>
      </xdr:nvSpPr>
      <xdr:spPr>
        <a:xfrm>
          <a:off x="9359410" y="70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5" name="直線コネクタ 12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6" name="テキスト ボックス 12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7" name="直線コネクタ 12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8" name="テキスト ボックス 12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9" name="直線コネクタ 12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0" name="テキスト ボックス 12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1" name="直線コネクタ 13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2" name="テキスト ボックス 131"/>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4" name="テキスト ボックス 13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84582</xdr:rowOff>
    </xdr:from>
    <xdr:to>
      <xdr:col>6</xdr:col>
      <xdr:colOff>510540</xdr:colOff>
      <xdr:row>63</xdr:row>
      <xdr:rowOff>57150</xdr:rowOff>
    </xdr:to>
    <xdr:cxnSp macro="">
      <xdr:nvCxnSpPr>
        <xdr:cNvPr id="136" name="直線コネクタ 135"/>
        <xdr:cNvCxnSpPr/>
      </xdr:nvCxnSpPr>
      <xdr:spPr>
        <a:xfrm flipV="1">
          <a:off x="4634865" y="951433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60977</xdr:rowOff>
    </xdr:from>
    <xdr:ext cx="405111" cy="259045"/>
    <xdr:sp macro="" textlink="">
      <xdr:nvSpPr>
        <xdr:cNvPr id="137" name="【橋りょう・トンネル】&#10;有形固定資産減価償却率最小値テキスト"/>
        <xdr:cNvSpPr txBox="1"/>
      </xdr:nvSpPr>
      <xdr:spPr>
        <a:xfrm>
          <a:off x="47244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422275</xdr:colOff>
      <xdr:row>63</xdr:row>
      <xdr:rowOff>57150</xdr:rowOff>
    </xdr:from>
    <xdr:to>
      <xdr:col>6</xdr:col>
      <xdr:colOff>600075</xdr:colOff>
      <xdr:row>63</xdr:row>
      <xdr:rowOff>57150</xdr:rowOff>
    </xdr:to>
    <xdr:cxnSp macro="">
      <xdr:nvCxnSpPr>
        <xdr:cNvPr id="138" name="直線コネクタ 137"/>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31259</xdr:rowOff>
    </xdr:from>
    <xdr:ext cx="405111" cy="259045"/>
    <xdr:sp macro="" textlink="">
      <xdr:nvSpPr>
        <xdr:cNvPr id="139" name="【橋りょう・トンネル】&#10;有形固定資産減価償却率最大値テキスト"/>
        <xdr:cNvSpPr txBox="1"/>
      </xdr:nvSpPr>
      <xdr:spPr>
        <a:xfrm>
          <a:off x="47244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6</xdr:col>
      <xdr:colOff>422275</xdr:colOff>
      <xdr:row>55</xdr:row>
      <xdr:rowOff>84582</xdr:rowOff>
    </xdr:from>
    <xdr:to>
      <xdr:col>6</xdr:col>
      <xdr:colOff>600075</xdr:colOff>
      <xdr:row>55</xdr:row>
      <xdr:rowOff>84582</xdr:rowOff>
    </xdr:to>
    <xdr:cxnSp macro="">
      <xdr:nvCxnSpPr>
        <xdr:cNvPr id="140" name="直線コネクタ 139"/>
        <xdr:cNvCxnSpPr/>
      </xdr:nvCxnSpPr>
      <xdr:spPr>
        <a:xfrm>
          <a:off x="4546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164101</xdr:rowOff>
    </xdr:from>
    <xdr:ext cx="405111" cy="259045"/>
    <xdr:sp macro="" textlink="">
      <xdr:nvSpPr>
        <xdr:cNvPr id="141" name="【橋りょう・トンネル】&#10;有形固定資産減価償却率平均値テキスト"/>
        <xdr:cNvSpPr txBox="1"/>
      </xdr:nvSpPr>
      <xdr:spPr>
        <a:xfrm>
          <a:off x="4724400" y="9936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141224</xdr:rowOff>
    </xdr:from>
    <xdr:to>
      <xdr:col>6</xdr:col>
      <xdr:colOff>561975</xdr:colOff>
      <xdr:row>59</xdr:row>
      <xdr:rowOff>71374</xdr:rowOff>
    </xdr:to>
    <xdr:sp macro="" textlink="">
      <xdr:nvSpPr>
        <xdr:cNvPr id="142" name="フローチャート : 判断 141"/>
        <xdr:cNvSpPr/>
      </xdr:nvSpPr>
      <xdr:spPr>
        <a:xfrm>
          <a:off x="4584700" y="1008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42926</xdr:rowOff>
    </xdr:from>
    <xdr:to>
      <xdr:col>5</xdr:col>
      <xdr:colOff>409575</xdr:colOff>
      <xdr:row>59</xdr:row>
      <xdr:rowOff>144526</xdr:rowOff>
    </xdr:to>
    <xdr:sp macro="" textlink="">
      <xdr:nvSpPr>
        <xdr:cNvPr id="143" name="フローチャート : 判断 142"/>
        <xdr:cNvSpPr/>
      </xdr:nvSpPr>
      <xdr:spPr>
        <a:xfrm>
          <a:off x="3746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120650</xdr:rowOff>
    </xdr:from>
    <xdr:to>
      <xdr:col>6</xdr:col>
      <xdr:colOff>561975</xdr:colOff>
      <xdr:row>62</xdr:row>
      <xdr:rowOff>50800</xdr:rowOff>
    </xdr:to>
    <xdr:sp macro="" textlink="">
      <xdr:nvSpPr>
        <xdr:cNvPr id="149" name="円/楕円 148"/>
        <xdr:cNvSpPr/>
      </xdr:nvSpPr>
      <xdr:spPr>
        <a:xfrm>
          <a:off x="4584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99077</xdr:rowOff>
    </xdr:from>
    <xdr:ext cx="405111" cy="259045"/>
    <xdr:sp macro="" textlink="">
      <xdr:nvSpPr>
        <xdr:cNvPr id="150" name="【橋りょう・トンネル】&#10;有形固定資産減価償却率該当値テキスト"/>
        <xdr:cNvSpPr txBox="1"/>
      </xdr:nvSpPr>
      <xdr:spPr>
        <a:xfrm>
          <a:off x="4724400"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5</xdr:col>
      <xdr:colOff>307975</xdr:colOff>
      <xdr:row>62</xdr:row>
      <xdr:rowOff>22352</xdr:rowOff>
    </xdr:from>
    <xdr:to>
      <xdr:col>5</xdr:col>
      <xdr:colOff>409575</xdr:colOff>
      <xdr:row>62</xdr:row>
      <xdr:rowOff>123952</xdr:rowOff>
    </xdr:to>
    <xdr:sp macro="" textlink="">
      <xdr:nvSpPr>
        <xdr:cNvPr id="151" name="円/楕円 150"/>
        <xdr:cNvSpPr/>
      </xdr:nvSpPr>
      <xdr:spPr>
        <a:xfrm>
          <a:off x="37465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0</xdr:rowOff>
    </xdr:from>
    <xdr:to>
      <xdr:col>6</xdr:col>
      <xdr:colOff>511175</xdr:colOff>
      <xdr:row>62</xdr:row>
      <xdr:rowOff>73152</xdr:rowOff>
    </xdr:to>
    <xdr:cxnSp macro="">
      <xdr:nvCxnSpPr>
        <xdr:cNvPr id="152" name="直線コネクタ 151"/>
        <xdr:cNvCxnSpPr/>
      </xdr:nvCxnSpPr>
      <xdr:spPr>
        <a:xfrm flipV="1">
          <a:off x="3797300" y="1062990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57</xdr:row>
      <xdr:rowOff>161053</xdr:rowOff>
    </xdr:from>
    <xdr:ext cx="405111" cy="259045"/>
    <xdr:sp macro="" textlink="">
      <xdr:nvSpPr>
        <xdr:cNvPr id="153" name="n_1aveValue【橋りょう・トンネル】&#10;有形固定資産減価償却率"/>
        <xdr:cNvSpPr txBox="1"/>
      </xdr:nvSpPr>
      <xdr:spPr>
        <a:xfrm>
          <a:off x="3582043" y="99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115079</xdr:rowOff>
    </xdr:from>
    <xdr:ext cx="405111" cy="259045"/>
    <xdr:sp macro="" textlink="">
      <xdr:nvSpPr>
        <xdr:cNvPr id="154" name="n_1mainValue【橋りょう・トンネル】&#10;有形固定資産減価償却率"/>
        <xdr:cNvSpPr txBox="1"/>
      </xdr:nvSpPr>
      <xdr:spPr>
        <a:xfrm>
          <a:off x="3582043" y="1074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65</xdr:row>
      <xdr:rowOff>143527</xdr:rowOff>
    </xdr:from>
    <xdr:ext cx="248786" cy="259045"/>
    <xdr:sp macro="" textlink="">
      <xdr:nvSpPr>
        <xdr:cNvPr id="165" name="テキスト ボックス 164"/>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63</xdr:row>
      <xdr:rowOff>57150</xdr:rowOff>
    </xdr:from>
    <xdr:to>
      <xdr:col>16</xdr:col>
      <xdr:colOff>307975</xdr:colOff>
      <xdr:row>63</xdr:row>
      <xdr:rowOff>57150</xdr:rowOff>
    </xdr:to>
    <xdr:cxnSp macro="">
      <xdr:nvCxnSpPr>
        <xdr:cNvPr id="166" name="直線コネクタ 16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86377</xdr:rowOff>
    </xdr:from>
    <xdr:ext cx="595419" cy="259045"/>
    <xdr:sp macro="" textlink="">
      <xdr:nvSpPr>
        <xdr:cNvPr id="167" name="テキスト ボックス 166"/>
        <xdr:cNvSpPr txBox="1"/>
      </xdr:nvSpPr>
      <xdr:spPr>
        <a:xfrm>
          <a:off x="6008581" y="1071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9" name="テキスト ボックス 16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114300</xdr:rowOff>
    </xdr:from>
    <xdr:to>
      <xdr:col>16</xdr:col>
      <xdr:colOff>307975</xdr:colOff>
      <xdr:row>56</xdr:row>
      <xdr:rowOff>114300</xdr:rowOff>
    </xdr:to>
    <xdr:cxnSp macro="">
      <xdr:nvCxnSpPr>
        <xdr:cNvPr id="170" name="直線コネクタ 16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143527</xdr:rowOff>
    </xdr:from>
    <xdr:ext cx="595419" cy="259045"/>
    <xdr:sp macro="" textlink="">
      <xdr:nvSpPr>
        <xdr:cNvPr id="171" name="テキスト ボックス 170"/>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3" name="テキスト ボックス 17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69952</xdr:rowOff>
    </xdr:from>
    <xdr:to>
      <xdr:col>15</xdr:col>
      <xdr:colOff>180340</xdr:colOff>
      <xdr:row>63</xdr:row>
      <xdr:rowOff>27021</xdr:rowOff>
    </xdr:to>
    <xdr:cxnSp macro="">
      <xdr:nvCxnSpPr>
        <xdr:cNvPr id="175" name="直線コネクタ 174"/>
        <xdr:cNvCxnSpPr/>
      </xdr:nvCxnSpPr>
      <xdr:spPr>
        <a:xfrm flipV="1">
          <a:off x="10476865" y="9671152"/>
          <a:ext cx="0" cy="1157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30848</xdr:rowOff>
    </xdr:from>
    <xdr:ext cx="599010" cy="259045"/>
    <xdr:sp macro="" textlink="">
      <xdr:nvSpPr>
        <xdr:cNvPr id="176" name="【橋りょう・トンネル】&#10;一人当たり有形固定資産（償却資産）額最小値テキスト"/>
        <xdr:cNvSpPr txBox="1"/>
      </xdr:nvSpPr>
      <xdr:spPr>
        <a:xfrm>
          <a:off x="10566400" y="10832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105,272</a:t>
          </a:r>
          <a:endParaRPr kumimoji="1" lang="ja-JP" altLang="en-US" sz="1000" b="1">
            <a:latin typeface="ＭＳ Ｐゴシック"/>
          </a:endParaRPr>
        </a:p>
      </xdr:txBody>
    </xdr:sp>
    <xdr:clientData/>
  </xdr:oneCellAnchor>
  <xdr:twoCellAnchor>
    <xdr:from>
      <xdr:col>15</xdr:col>
      <xdr:colOff>92075</xdr:colOff>
      <xdr:row>63</xdr:row>
      <xdr:rowOff>27021</xdr:rowOff>
    </xdr:from>
    <xdr:to>
      <xdr:col>15</xdr:col>
      <xdr:colOff>269875</xdr:colOff>
      <xdr:row>63</xdr:row>
      <xdr:rowOff>27021</xdr:rowOff>
    </xdr:to>
    <xdr:cxnSp macro="">
      <xdr:nvCxnSpPr>
        <xdr:cNvPr id="177" name="直線コネクタ 176"/>
        <xdr:cNvCxnSpPr/>
      </xdr:nvCxnSpPr>
      <xdr:spPr>
        <a:xfrm>
          <a:off x="10388600" y="1082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16629</xdr:rowOff>
    </xdr:from>
    <xdr:ext cx="599010" cy="259045"/>
    <xdr:sp macro="" textlink="">
      <xdr:nvSpPr>
        <xdr:cNvPr id="178" name="【橋りょう・トンネル】&#10;一人当たり有形固定資産（償却資産）額最大値テキスト"/>
        <xdr:cNvSpPr txBox="1"/>
      </xdr:nvSpPr>
      <xdr:spPr>
        <a:xfrm>
          <a:off x="10566400" y="944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307,760</a:t>
          </a:r>
          <a:endParaRPr kumimoji="1" lang="ja-JP" altLang="en-US" sz="1000" b="1">
            <a:latin typeface="ＭＳ Ｐゴシック"/>
          </a:endParaRPr>
        </a:p>
      </xdr:txBody>
    </xdr:sp>
    <xdr:clientData/>
  </xdr:oneCellAnchor>
  <xdr:twoCellAnchor>
    <xdr:from>
      <xdr:col>15</xdr:col>
      <xdr:colOff>92075</xdr:colOff>
      <xdr:row>56</xdr:row>
      <xdr:rowOff>69952</xdr:rowOff>
    </xdr:from>
    <xdr:to>
      <xdr:col>15</xdr:col>
      <xdr:colOff>269875</xdr:colOff>
      <xdr:row>56</xdr:row>
      <xdr:rowOff>69952</xdr:rowOff>
    </xdr:to>
    <xdr:cxnSp macro="">
      <xdr:nvCxnSpPr>
        <xdr:cNvPr id="179" name="直線コネクタ 178"/>
        <xdr:cNvCxnSpPr/>
      </xdr:nvCxnSpPr>
      <xdr:spPr>
        <a:xfrm>
          <a:off x="10388600" y="9671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42360</xdr:rowOff>
    </xdr:from>
    <xdr:ext cx="599010" cy="259045"/>
    <xdr:sp macro="" textlink="">
      <xdr:nvSpPr>
        <xdr:cNvPr id="180" name="【橋りょう・トンネル】&#10;一人当たり有形固定資産（償却資産）額平均値テキスト"/>
        <xdr:cNvSpPr txBox="1"/>
      </xdr:nvSpPr>
      <xdr:spPr>
        <a:xfrm>
          <a:off x="10566400" y="9986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217,702</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19483</xdr:rowOff>
    </xdr:from>
    <xdr:to>
      <xdr:col>15</xdr:col>
      <xdr:colOff>231775</xdr:colOff>
      <xdr:row>59</xdr:row>
      <xdr:rowOff>121083</xdr:rowOff>
    </xdr:to>
    <xdr:sp macro="" textlink="">
      <xdr:nvSpPr>
        <xdr:cNvPr id="181" name="フローチャート : 判断 180"/>
        <xdr:cNvSpPr/>
      </xdr:nvSpPr>
      <xdr:spPr>
        <a:xfrm>
          <a:off x="10426700" y="1013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62146</xdr:rowOff>
    </xdr:from>
    <xdr:to>
      <xdr:col>14</xdr:col>
      <xdr:colOff>79375</xdr:colOff>
      <xdr:row>58</xdr:row>
      <xdr:rowOff>163746</xdr:rowOff>
    </xdr:to>
    <xdr:sp macro="" textlink="">
      <xdr:nvSpPr>
        <xdr:cNvPr id="182" name="フローチャート : 判断 181"/>
        <xdr:cNvSpPr/>
      </xdr:nvSpPr>
      <xdr:spPr>
        <a:xfrm>
          <a:off x="9588500" y="1000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80331</xdr:rowOff>
    </xdr:from>
    <xdr:to>
      <xdr:col>15</xdr:col>
      <xdr:colOff>231775</xdr:colOff>
      <xdr:row>61</xdr:row>
      <xdr:rowOff>10481</xdr:rowOff>
    </xdr:to>
    <xdr:sp macro="" textlink="">
      <xdr:nvSpPr>
        <xdr:cNvPr id="188" name="円/楕円 187"/>
        <xdr:cNvSpPr/>
      </xdr:nvSpPr>
      <xdr:spPr>
        <a:xfrm>
          <a:off x="10426700" y="1036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58758</xdr:rowOff>
    </xdr:from>
    <xdr:ext cx="599010" cy="259045"/>
    <xdr:sp macro="" textlink="">
      <xdr:nvSpPr>
        <xdr:cNvPr id="189" name="【橋りょう・トンネル】&#10;一人当たり有形固定資産（償却資産）額該当値テキスト"/>
        <xdr:cNvSpPr txBox="1"/>
      </xdr:nvSpPr>
      <xdr:spPr>
        <a:xfrm>
          <a:off x="10566400" y="10345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177,055</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81508</xdr:rowOff>
    </xdr:from>
    <xdr:to>
      <xdr:col>14</xdr:col>
      <xdr:colOff>79375</xdr:colOff>
      <xdr:row>61</xdr:row>
      <xdr:rowOff>11658</xdr:rowOff>
    </xdr:to>
    <xdr:sp macro="" textlink="">
      <xdr:nvSpPr>
        <xdr:cNvPr id="190" name="円/楕円 189"/>
        <xdr:cNvSpPr/>
      </xdr:nvSpPr>
      <xdr:spPr>
        <a:xfrm>
          <a:off x="9588500" y="1036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131131</xdr:rowOff>
    </xdr:from>
    <xdr:to>
      <xdr:col>15</xdr:col>
      <xdr:colOff>180975</xdr:colOff>
      <xdr:row>60</xdr:row>
      <xdr:rowOff>132308</xdr:rowOff>
    </xdr:to>
    <xdr:cxnSp macro="">
      <xdr:nvCxnSpPr>
        <xdr:cNvPr id="191" name="直線コネクタ 190"/>
        <xdr:cNvCxnSpPr/>
      </xdr:nvCxnSpPr>
      <xdr:spPr>
        <a:xfrm flipV="1">
          <a:off x="9639300" y="10418131"/>
          <a:ext cx="838200" cy="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57</xdr:row>
      <xdr:rowOff>8823</xdr:rowOff>
    </xdr:from>
    <xdr:ext cx="599010" cy="259045"/>
    <xdr:sp macro="" textlink="">
      <xdr:nvSpPr>
        <xdr:cNvPr id="192" name="n_1aveValue【橋りょう・トンネル】&#10;一人当たり有形固定資産（償却資産）額"/>
        <xdr:cNvSpPr txBox="1"/>
      </xdr:nvSpPr>
      <xdr:spPr>
        <a:xfrm>
          <a:off x="9327094" y="978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240,237</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2785</xdr:rowOff>
    </xdr:from>
    <xdr:ext cx="599010" cy="259045"/>
    <xdr:sp macro="" textlink="">
      <xdr:nvSpPr>
        <xdr:cNvPr id="193" name="n_1mainValue【橋りょう・トンネル】&#10;一人当たり有形固定資産（償却資産）額"/>
        <xdr:cNvSpPr txBox="1"/>
      </xdr:nvSpPr>
      <xdr:spPr>
        <a:xfrm>
          <a:off x="9327094" y="10461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176,849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4" name="テキスト ボックス 20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5" name="直線コネクタ 20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6" name="テキスト ボックス 20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7" name="直線コネクタ 20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8" name="テキスト ボックス 20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9" name="直線コネクタ 20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0" name="テキスト ボックス 20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1" name="直線コネクタ 21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2" name="テキスト ボックス 21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3" name="直線コネクタ 21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4" name="テキスト ボックス 21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5" name="直線コネクタ 21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6" name="テキスト ボックス 21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45720</xdr:rowOff>
    </xdr:from>
    <xdr:to>
      <xdr:col>6</xdr:col>
      <xdr:colOff>510540</xdr:colOff>
      <xdr:row>86</xdr:row>
      <xdr:rowOff>148589</xdr:rowOff>
    </xdr:to>
    <xdr:cxnSp macro="">
      <xdr:nvCxnSpPr>
        <xdr:cNvPr id="218" name="直線コネクタ 217"/>
        <xdr:cNvCxnSpPr/>
      </xdr:nvCxnSpPr>
      <xdr:spPr>
        <a:xfrm flipV="1">
          <a:off x="4634865" y="13418820"/>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152416</xdr:rowOff>
    </xdr:from>
    <xdr:ext cx="405111" cy="259045"/>
    <xdr:sp macro="" textlink="">
      <xdr:nvSpPr>
        <xdr:cNvPr id="219" name="【公営住宅】&#10;有形固定資産減価償却率最小値テキスト"/>
        <xdr:cNvSpPr txBox="1"/>
      </xdr:nvSpPr>
      <xdr:spPr>
        <a:xfrm>
          <a:off x="47244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86</xdr:row>
      <xdr:rowOff>148589</xdr:rowOff>
    </xdr:from>
    <xdr:to>
      <xdr:col>6</xdr:col>
      <xdr:colOff>600075</xdr:colOff>
      <xdr:row>86</xdr:row>
      <xdr:rowOff>148589</xdr:rowOff>
    </xdr:to>
    <xdr:cxnSp macro="">
      <xdr:nvCxnSpPr>
        <xdr:cNvPr id="220" name="直線コネクタ 219"/>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163847</xdr:rowOff>
    </xdr:from>
    <xdr:ext cx="405111" cy="259045"/>
    <xdr:sp macro="" textlink="">
      <xdr:nvSpPr>
        <xdr:cNvPr id="221" name="【公営住宅】&#10;有形固定資産減価償却率最大値テキスト"/>
        <xdr:cNvSpPr txBox="1"/>
      </xdr:nvSpPr>
      <xdr:spPr>
        <a:xfrm>
          <a:off x="4724400" y="1319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45720</xdr:rowOff>
    </xdr:from>
    <xdr:to>
      <xdr:col>6</xdr:col>
      <xdr:colOff>600075</xdr:colOff>
      <xdr:row>78</xdr:row>
      <xdr:rowOff>45720</xdr:rowOff>
    </xdr:to>
    <xdr:cxnSp macro="">
      <xdr:nvCxnSpPr>
        <xdr:cNvPr id="222" name="直線コネクタ 221"/>
        <xdr:cNvCxnSpPr/>
      </xdr:nvCxnSpPr>
      <xdr:spPr>
        <a:xfrm>
          <a:off x="4546600" y="134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59707</xdr:rowOff>
    </xdr:from>
    <xdr:ext cx="405111" cy="259045"/>
    <xdr:sp macro="" textlink="">
      <xdr:nvSpPr>
        <xdr:cNvPr id="223" name="【公営住宅】&#10;有形固定資産減価償却率平均値テキスト"/>
        <xdr:cNvSpPr txBox="1"/>
      </xdr:nvSpPr>
      <xdr:spPr>
        <a:xfrm>
          <a:off x="4724400" y="1394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36830</xdr:rowOff>
    </xdr:from>
    <xdr:to>
      <xdr:col>6</xdr:col>
      <xdr:colOff>561975</xdr:colOff>
      <xdr:row>82</xdr:row>
      <xdr:rowOff>138430</xdr:rowOff>
    </xdr:to>
    <xdr:sp macro="" textlink="">
      <xdr:nvSpPr>
        <xdr:cNvPr id="224" name="フローチャート : 判断 223"/>
        <xdr:cNvSpPr/>
      </xdr:nvSpPr>
      <xdr:spPr>
        <a:xfrm>
          <a:off x="45847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71120</xdr:rowOff>
    </xdr:from>
    <xdr:to>
      <xdr:col>5</xdr:col>
      <xdr:colOff>409575</xdr:colOff>
      <xdr:row>82</xdr:row>
      <xdr:rowOff>1270</xdr:rowOff>
    </xdr:to>
    <xdr:sp macro="" textlink="">
      <xdr:nvSpPr>
        <xdr:cNvPr id="225" name="フローチャート : 判断 224"/>
        <xdr:cNvSpPr/>
      </xdr:nvSpPr>
      <xdr:spPr>
        <a:xfrm>
          <a:off x="3746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166370</xdr:rowOff>
    </xdr:from>
    <xdr:to>
      <xdr:col>6</xdr:col>
      <xdr:colOff>561975</xdr:colOff>
      <xdr:row>85</xdr:row>
      <xdr:rowOff>96520</xdr:rowOff>
    </xdr:to>
    <xdr:sp macro="" textlink="">
      <xdr:nvSpPr>
        <xdr:cNvPr id="231" name="円/楕円 230"/>
        <xdr:cNvSpPr/>
      </xdr:nvSpPr>
      <xdr:spPr>
        <a:xfrm>
          <a:off x="45847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144797</xdr:rowOff>
    </xdr:from>
    <xdr:ext cx="405111" cy="259045"/>
    <xdr:sp macro="" textlink="">
      <xdr:nvSpPr>
        <xdr:cNvPr id="232" name="【公営住宅】&#10;有形固定資産減価償却率該当値テキスト"/>
        <xdr:cNvSpPr txBox="1"/>
      </xdr:nvSpPr>
      <xdr:spPr>
        <a:xfrm>
          <a:off x="47244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5</xdr:col>
      <xdr:colOff>307975</xdr:colOff>
      <xdr:row>85</xdr:row>
      <xdr:rowOff>63500</xdr:rowOff>
    </xdr:from>
    <xdr:to>
      <xdr:col>5</xdr:col>
      <xdr:colOff>409575</xdr:colOff>
      <xdr:row>85</xdr:row>
      <xdr:rowOff>165100</xdr:rowOff>
    </xdr:to>
    <xdr:sp macro="" textlink="">
      <xdr:nvSpPr>
        <xdr:cNvPr id="233" name="円/楕円 232"/>
        <xdr:cNvSpPr/>
      </xdr:nvSpPr>
      <xdr:spPr>
        <a:xfrm>
          <a:off x="3746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85</xdr:row>
      <xdr:rowOff>45720</xdr:rowOff>
    </xdr:from>
    <xdr:to>
      <xdr:col>6</xdr:col>
      <xdr:colOff>511175</xdr:colOff>
      <xdr:row>85</xdr:row>
      <xdr:rowOff>114300</xdr:rowOff>
    </xdr:to>
    <xdr:cxnSp macro="">
      <xdr:nvCxnSpPr>
        <xdr:cNvPr id="234" name="直線コネクタ 233"/>
        <xdr:cNvCxnSpPr/>
      </xdr:nvCxnSpPr>
      <xdr:spPr>
        <a:xfrm flipV="1">
          <a:off x="3797300" y="146189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17797</xdr:rowOff>
    </xdr:from>
    <xdr:ext cx="405111" cy="259045"/>
    <xdr:sp macro="" textlink="">
      <xdr:nvSpPr>
        <xdr:cNvPr id="235" name="n_1aveValue【公営住宅】&#10;有形固定資産減価償却率"/>
        <xdr:cNvSpPr txBox="1"/>
      </xdr:nvSpPr>
      <xdr:spPr>
        <a:xfrm>
          <a:off x="3582043"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156227</xdr:rowOff>
    </xdr:from>
    <xdr:ext cx="405111" cy="259045"/>
    <xdr:sp macro="" textlink="">
      <xdr:nvSpPr>
        <xdr:cNvPr id="236" name="n_1mainValue【公営住宅】&#10;有形固定資産減価償却率"/>
        <xdr:cNvSpPr txBox="1"/>
      </xdr:nvSpPr>
      <xdr:spPr>
        <a:xfrm>
          <a:off x="3582043"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7" name="テキスト ボックス 246"/>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48" name="直線コネクタ 24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9" name="テキスト ボックス 24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0" name="直線コネクタ 24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1" name="テキスト ボックス 25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2" name="直線コネクタ 25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3" name="テキスト ボックス 25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4" name="直線コネクタ 25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5" name="テキスト ボックス 25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6" name="直線コネクタ 25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7" name="テキスト ボックス 25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8" name="直線コネクタ 25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9" name="テキスト ボックス 25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126274</xdr:rowOff>
    </xdr:from>
    <xdr:to>
      <xdr:col>15</xdr:col>
      <xdr:colOff>180340</xdr:colOff>
      <xdr:row>86</xdr:row>
      <xdr:rowOff>75656</xdr:rowOff>
    </xdr:to>
    <xdr:cxnSp macro="">
      <xdr:nvCxnSpPr>
        <xdr:cNvPr id="263" name="直線コネクタ 262"/>
        <xdr:cNvCxnSpPr/>
      </xdr:nvCxnSpPr>
      <xdr:spPr>
        <a:xfrm flipV="1">
          <a:off x="10476865" y="13327924"/>
          <a:ext cx="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79483</xdr:rowOff>
    </xdr:from>
    <xdr:ext cx="469744" cy="259045"/>
    <xdr:sp macro="" textlink="">
      <xdr:nvSpPr>
        <xdr:cNvPr id="264" name="【公営住宅】&#10;一人当たり面積最小値テキスト"/>
        <xdr:cNvSpPr txBox="1"/>
      </xdr:nvSpPr>
      <xdr:spPr>
        <a:xfrm>
          <a:off x="10566400" y="1482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0.257</a:t>
          </a:r>
          <a:endParaRPr kumimoji="1" lang="ja-JP" altLang="en-US" sz="1000" b="1">
            <a:latin typeface="ＭＳ Ｐゴシック"/>
          </a:endParaRPr>
        </a:p>
      </xdr:txBody>
    </xdr:sp>
    <xdr:clientData/>
  </xdr:oneCellAnchor>
  <xdr:twoCellAnchor>
    <xdr:from>
      <xdr:col>15</xdr:col>
      <xdr:colOff>92075</xdr:colOff>
      <xdr:row>86</xdr:row>
      <xdr:rowOff>75656</xdr:rowOff>
    </xdr:from>
    <xdr:to>
      <xdr:col>15</xdr:col>
      <xdr:colOff>269875</xdr:colOff>
      <xdr:row>86</xdr:row>
      <xdr:rowOff>75656</xdr:rowOff>
    </xdr:to>
    <xdr:cxnSp macro="">
      <xdr:nvCxnSpPr>
        <xdr:cNvPr id="265" name="直線コネクタ 264"/>
        <xdr:cNvCxnSpPr/>
      </xdr:nvCxnSpPr>
      <xdr:spPr>
        <a:xfrm>
          <a:off x="10388600" y="1482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72951</xdr:rowOff>
    </xdr:from>
    <xdr:ext cx="469744" cy="259045"/>
    <xdr:sp macro="" textlink="">
      <xdr:nvSpPr>
        <xdr:cNvPr id="266" name="【公営住宅】&#10;一人当たり面積最大値テキスト"/>
        <xdr:cNvSpPr txBox="1"/>
      </xdr:nvSpPr>
      <xdr:spPr>
        <a:xfrm>
          <a:off x="10566400" y="1310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a:t>
          </a:r>
          <a:endParaRPr kumimoji="1" lang="ja-JP" altLang="en-US" sz="1000" b="1">
            <a:latin typeface="ＭＳ Ｐゴシック"/>
          </a:endParaRPr>
        </a:p>
      </xdr:txBody>
    </xdr:sp>
    <xdr:clientData/>
  </xdr:oneCellAnchor>
  <xdr:twoCellAnchor>
    <xdr:from>
      <xdr:col>15</xdr:col>
      <xdr:colOff>92075</xdr:colOff>
      <xdr:row>77</xdr:row>
      <xdr:rowOff>126274</xdr:rowOff>
    </xdr:from>
    <xdr:to>
      <xdr:col>15</xdr:col>
      <xdr:colOff>269875</xdr:colOff>
      <xdr:row>77</xdr:row>
      <xdr:rowOff>126274</xdr:rowOff>
    </xdr:to>
    <xdr:cxnSp macro="">
      <xdr:nvCxnSpPr>
        <xdr:cNvPr id="267" name="直線コネクタ 266"/>
        <xdr:cNvCxnSpPr/>
      </xdr:nvCxnSpPr>
      <xdr:spPr>
        <a:xfrm>
          <a:off x="10388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80</xdr:row>
      <xdr:rowOff>135907</xdr:rowOff>
    </xdr:from>
    <xdr:ext cx="469744" cy="259045"/>
    <xdr:sp macro="" textlink="">
      <xdr:nvSpPr>
        <xdr:cNvPr id="268" name="【公営住宅】&#10;一人当たり面積平均値テキスト"/>
        <xdr:cNvSpPr txBox="1"/>
      </xdr:nvSpPr>
      <xdr:spPr>
        <a:xfrm>
          <a:off x="10566400" y="13851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113030</xdr:rowOff>
    </xdr:from>
    <xdr:to>
      <xdr:col>15</xdr:col>
      <xdr:colOff>231775</xdr:colOff>
      <xdr:row>82</xdr:row>
      <xdr:rowOff>43180</xdr:rowOff>
    </xdr:to>
    <xdr:sp macro="" textlink="">
      <xdr:nvSpPr>
        <xdr:cNvPr id="269" name="フローチャート : 判断 268"/>
        <xdr:cNvSpPr/>
      </xdr:nvSpPr>
      <xdr:spPr>
        <a:xfrm>
          <a:off x="10426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122827</xdr:rowOff>
    </xdr:from>
    <xdr:to>
      <xdr:col>14</xdr:col>
      <xdr:colOff>79375</xdr:colOff>
      <xdr:row>79</xdr:row>
      <xdr:rowOff>52977</xdr:rowOff>
    </xdr:to>
    <xdr:sp macro="" textlink="">
      <xdr:nvSpPr>
        <xdr:cNvPr id="270" name="フローチャート : 判断 269"/>
        <xdr:cNvSpPr/>
      </xdr:nvSpPr>
      <xdr:spPr>
        <a:xfrm>
          <a:off x="9588500" y="134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42818</xdr:rowOff>
    </xdr:from>
    <xdr:to>
      <xdr:col>15</xdr:col>
      <xdr:colOff>231775</xdr:colOff>
      <xdr:row>83</xdr:row>
      <xdr:rowOff>144418</xdr:rowOff>
    </xdr:to>
    <xdr:sp macro="" textlink="">
      <xdr:nvSpPr>
        <xdr:cNvPr id="276" name="円/楕円 275"/>
        <xdr:cNvSpPr/>
      </xdr:nvSpPr>
      <xdr:spPr>
        <a:xfrm>
          <a:off x="10426700" y="1427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21245</xdr:rowOff>
    </xdr:from>
    <xdr:ext cx="469744" cy="259045"/>
    <xdr:sp macro="" textlink="">
      <xdr:nvSpPr>
        <xdr:cNvPr id="277" name="【公営住宅】&#10;一人当たり面積該当値テキスト"/>
        <xdr:cNvSpPr txBox="1"/>
      </xdr:nvSpPr>
      <xdr:spPr>
        <a:xfrm>
          <a:off x="10566400" y="1425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0.561</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42818</xdr:rowOff>
    </xdr:from>
    <xdr:to>
      <xdr:col>14</xdr:col>
      <xdr:colOff>79375</xdr:colOff>
      <xdr:row>83</xdr:row>
      <xdr:rowOff>144418</xdr:rowOff>
    </xdr:to>
    <xdr:sp macro="" textlink="">
      <xdr:nvSpPr>
        <xdr:cNvPr id="278" name="円/楕円 277"/>
        <xdr:cNvSpPr/>
      </xdr:nvSpPr>
      <xdr:spPr>
        <a:xfrm>
          <a:off x="9588500" y="1427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93618</xdr:rowOff>
    </xdr:from>
    <xdr:to>
      <xdr:col>15</xdr:col>
      <xdr:colOff>180975</xdr:colOff>
      <xdr:row>83</xdr:row>
      <xdr:rowOff>93618</xdr:rowOff>
    </xdr:to>
    <xdr:cxnSp macro="">
      <xdr:nvCxnSpPr>
        <xdr:cNvPr id="279" name="直線コネクタ 278"/>
        <xdr:cNvCxnSpPr/>
      </xdr:nvCxnSpPr>
      <xdr:spPr>
        <a:xfrm>
          <a:off x="9639300" y="143239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77</xdr:row>
      <xdr:rowOff>69504</xdr:rowOff>
    </xdr:from>
    <xdr:ext cx="469744" cy="259045"/>
    <xdr:sp macro="" textlink="">
      <xdr:nvSpPr>
        <xdr:cNvPr id="280" name="n_1aveValue【公営住宅】&#10;一人当たり面積"/>
        <xdr:cNvSpPr txBox="1"/>
      </xdr:nvSpPr>
      <xdr:spPr>
        <a:xfrm>
          <a:off x="9391727" y="1327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135545</xdr:rowOff>
    </xdr:from>
    <xdr:ext cx="469744" cy="259045"/>
    <xdr:sp macro="" textlink="">
      <xdr:nvSpPr>
        <xdr:cNvPr id="281" name="n_1mainValue【公営住宅】&#10;一人当たり面積"/>
        <xdr:cNvSpPr txBox="1"/>
      </xdr:nvSpPr>
      <xdr:spPr>
        <a:xfrm>
          <a:off x="9391727" y="1436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0.561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83" name="正方形/長方形 282"/>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84" name="正方形/長方形 283"/>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85" name="正方形/長方形 284"/>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86" name="正方形/長方形 285"/>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89" name="正方形/長方形 288"/>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90" name="正方形/長方形 289"/>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91" name="正方形/長方形 290"/>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92" name="正方形/長方形 291"/>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4" name="テキスト ボックス 30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5" name="直線コネクタ 3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6" name="テキスト ボックス 30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7" name="直線コネクタ 3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8" name="テキスト ボックス 3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9" name="直線コネクタ 3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0" name="テキスト ボックス 3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1" name="直線コネクタ 3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2" name="テキスト ボックス 3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3" name="直線コネクタ 3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4" name="テキスト ボックス 31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6" name="テキスト ボックス 31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62865</xdr:rowOff>
    </xdr:from>
    <xdr:to>
      <xdr:col>23</xdr:col>
      <xdr:colOff>516889</xdr:colOff>
      <xdr:row>41</xdr:row>
      <xdr:rowOff>45720</xdr:rowOff>
    </xdr:to>
    <xdr:cxnSp macro="">
      <xdr:nvCxnSpPr>
        <xdr:cNvPr id="318" name="直線コネクタ 317"/>
        <xdr:cNvCxnSpPr/>
      </xdr:nvCxnSpPr>
      <xdr:spPr>
        <a:xfrm flipV="1">
          <a:off x="16318864" y="58921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49547</xdr:rowOff>
    </xdr:from>
    <xdr:ext cx="405111" cy="259045"/>
    <xdr:sp macro="" textlink="">
      <xdr:nvSpPr>
        <xdr:cNvPr id="319" name="【認定こども園・幼稚園・保育所】&#10;有形固定資産減価償却率最小値テキスト"/>
        <xdr:cNvSpPr txBox="1"/>
      </xdr:nvSpPr>
      <xdr:spPr>
        <a:xfrm>
          <a:off x="1640840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428625</xdr:colOff>
      <xdr:row>41</xdr:row>
      <xdr:rowOff>45720</xdr:rowOff>
    </xdr:from>
    <xdr:to>
      <xdr:col>23</xdr:col>
      <xdr:colOff>606425</xdr:colOff>
      <xdr:row>41</xdr:row>
      <xdr:rowOff>45720</xdr:rowOff>
    </xdr:to>
    <xdr:cxnSp macro="">
      <xdr:nvCxnSpPr>
        <xdr:cNvPr id="320" name="直線コネクタ 319"/>
        <xdr:cNvCxnSpPr/>
      </xdr:nvCxnSpPr>
      <xdr:spPr>
        <a:xfrm>
          <a:off x="16230600" y="70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9542</xdr:rowOff>
    </xdr:from>
    <xdr:ext cx="405111" cy="259045"/>
    <xdr:sp macro="" textlink="">
      <xdr:nvSpPr>
        <xdr:cNvPr id="321" name="【認定こども園・幼稚園・保育所】&#10;有形固定資産減価償却率最大値テキスト"/>
        <xdr:cNvSpPr txBox="1"/>
      </xdr:nvSpPr>
      <xdr:spPr>
        <a:xfrm>
          <a:off x="16408400" y="566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23</xdr:col>
      <xdr:colOff>428625</xdr:colOff>
      <xdr:row>34</xdr:row>
      <xdr:rowOff>62865</xdr:rowOff>
    </xdr:from>
    <xdr:to>
      <xdr:col>23</xdr:col>
      <xdr:colOff>606425</xdr:colOff>
      <xdr:row>34</xdr:row>
      <xdr:rowOff>62865</xdr:rowOff>
    </xdr:to>
    <xdr:cxnSp macro="">
      <xdr:nvCxnSpPr>
        <xdr:cNvPr id="322" name="直線コネクタ 321"/>
        <xdr:cNvCxnSpPr/>
      </xdr:nvCxnSpPr>
      <xdr:spPr>
        <a:xfrm>
          <a:off x="16230600" y="589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34942</xdr:rowOff>
    </xdr:from>
    <xdr:ext cx="405111" cy="259045"/>
    <xdr:sp macro="" textlink="">
      <xdr:nvSpPr>
        <xdr:cNvPr id="323" name="【認定こども園・幼稚園・保育所】&#10;有形固定資産減価償却率平均値テキスト"/>
        <xdr:cNvSpPr txBox="1"/>
      </xdr:nvSpPr>
      <xdr:spPr>
        <a:xfrm>
          <a:off x="16408400" y="6550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12065</xdr:rowOff>
    </xdr:from>
    <xdr:to>
      <xdr:col>23</xdr:col>
      <xdr:colOff>568325</xdr:colOff>
      <xdr:row>39</xdr:row>
      <xdr:rowOff>113665</xdr:rowOff>
    </xdr:to>
    <xdr:sp macro="" textlink="">
      <xdr:nvSpPr>
        <xdr:cNvPr id="324" name="フローチャート : 判断 323"/>
        <xdr:cNvSpPr/>
      </xdr:nvSpPr>
      <xdr:spPr>
        <a:xfrm>
          <a:off x="16268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42545</xdr:rowOff>
    </xdr:from>
    <xdr:to>
      <xdr:col>22</xdr:col>
      <xdr:colOff>415925</xdr:colOff>
      <xdr:row>38</xdr:row>
      <xdr:rowOff>144145</xdr:rowOff>
    </xdr:to>
    <xdr:sp macro="" textlink="">
      <xdr:nvSpPr>
        <xdr:cNvPr id="325" name="フローチャート : 判断 324"/>
        <xdr:cNvSpPr/>
      </xdr:nvSpPr>
      <xdr:spPr>
        <a:xfrm>
          <a:off x="154305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40</xdr:row>
      <xdr:rowOff>166370</xdr:rowOff>
    </xdr:from>
    <xdr:to>
      <xdr:col>23</xdr:col>
      <xdr:colOff>568325</xdr:colOff>
      <xdr:row>41</xdr:row>
      <xdr:rowOff>96520</xdr:rowOff>
    </xdr:to>
    <xdr:sp macro="" textlink="">
      <xdr:nvSpPr>
        <xdr:cNvPr id="331" name="円/楕円 330"/>
        <xdr:cNvSpPr/>
      </xdr:nvSpPr>
      <xdr:spPr>
        <a:xfrm>
          <a:off x="162687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81297</xdr:rowOff>
    </xdr:from>
    <xdr:ext cx="405111" cy="259045"/>
    <xdr:sp macro="" textlink="">
      <xdr:nvSpPr>
        <xdr:cNvPr id="332" name="【認定こども園・幼稚園・保育所】&#10;有形固定資産減価償却率該当値テキスト"/>
        <xdr:cNvSpPr txBox="1"/>
      </xdr:nvSpPr>
      <xdr:spPr>
        <a:xfrm>
          <a:off x="16408400" y="693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22</xdr:col>
      <xdr:colOff>314325</xdr:colOff>
      <xdr:row>40</xdr:row>
      <xdr:rowOff>122555</xdr:rowOff>
    </xdr:from>
    <xdr:to>
      <xdr:col>22</xdr:col>
      <xdr:colOff>415925</xdr:colOff>
      <xdr:row>41</xdr:row>
      <xdr:rowOff>52705</xdr:rowOff>
    </xdr:to>
    <xdr:sp macro="" textlink="">
      <xdr:nvSpPr>
        <xdr:cNvPr id="333" name="円/楕円 332"/>
        <xdr:cNvSpPr/>
      </xdr:nvSpPr>
      <xdr:spPr>
        <a:xfrm>
          <a:off x="15430500" y="69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41</xdr:row>
      <xdr:rowOff>1905</xdr:rowOff>
    </xdr:from>
    <xdr:to>
      <xdr:col>23</xdr:col>
      <xdr:colOff>517525</xdr:colOff>
      <xdr:row>41</xdr:row>
      <xdr:rowOff>45720</xdr:rowOff>
    </xdr:to>
    <xdr:cxnSp macro="">
      <xdr:nvCxnSpPr>
        <xdr:cNvPr id="334" name="直線コネクタ 333"/>
        <xdr:cNvCxnSpPr/>
      </xdr:nvCxnSpPr>
      <xdr:spPr>
        <a:xfrm>
          <a:off x="15481300" y="703135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160672</xdr:rowOff>
    </xdr:from>
    <xdr:ext cx="405111" cy="259045"/>
    <xdr:sp macro="" textlink="">
      <xdr:nvSpPr>
        <xdr:cNvPr id="335" name="n_1aveValue【認定こども園・幼稚園・保育所】&#10;有形固定資産減価償却率"/>
        <xdr:cNvSpPr txBox="1"/>
      </xdr:nvSpPr>
      <xdr:spPr>
        <a:xfrm>
          <a:off x="15266043" y="633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43832</xdr:rowOff>
    </xdr:from>
    <xdr:ext cx="405111" cy="259045"/>
    <xdr:sp macro="" textlink="">
      <xdr:nvSpPr>
        <xdr:cNvPr id="336" name="n_1mainValue【認定こども園・幼稚園・保育所】&#10;有形固定資産減価償却率"/>
        <xdr:cNvSpPr txBox="1"/>
      </xdr:nvSpPr>
      <xdr:spPr>
        <a:xfrm>
          <a:off x="15266043"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7" name="正方形/長方形 3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8" name="正方形/長方形 3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9" name="正方形/長方形 3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0" name="正方形/長方形 3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1" name="正方形/長方形 3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2" name="正方形/長方形 3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3" name="正方形/長方形 3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4" name="正方形/長方形 3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5" name="テキスト ボックス 3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6" name="直線コネクタ 3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47" name="直線コネクタ 34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48" name="テキスト ボックス 34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49" name="直線コネクタ 34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0" name="テキスト ボックス 34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1" name="直線コネクタ 35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2" name="テキスト ボックス 35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3" name="直線コネクタ 35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54" name="テキスト ボックス 35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55" name="直線コネクタ 35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56" name="テキスト ボックス 35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7" name="直線コネクタ 3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8" name="テキスト ボックス 35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53340</xdr:rowOff>
    </xdr:from>
    <xdr:to>
      <xdr:col>32</xdr:col>
      <xdr:colOff>186689</xdr:colOff>
      <xdr:row>41</xdr:row>
      <xdr:rowOff>57150</xdr:rowOff>
    </xdr:to>
    <xdr:cxnSp macro="">
      <xdr:nvCxnSpPr>
        <xdr:cNvPr id="360" name="直線コネクタ 359"/>
        <xdr:cNvCxnSpPr/>
      </xdr:nvCxnSpPr>
      <xdr:spPr>
        <a:xfrm flipV="1">
          <a:off x="22160864" y="571119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60977</xdr:rowOff>
    </xdr:from>
    <xdr:ext cx="469744" cy="259045"/>
    <xdr:sp macro="" textlink="">
      <xdr:nvSpPr>
        <xdr:cNvPr id="361" name="【認定こども園・幼稚園・保育所】&#10;一人当たり面積最小値テキスト"/>
        <xdr:cNvSpPr txBox="1"/>
      </xdr:nvSpPr>
      <xdr:spPr>
        <a:xfrm>
          <a:off x="22250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41</xdr:row>
      <xdr:rowOff>57150</xdr:rowOff>
    </xdr:from>
    <xdr:to>
      <xdr:col>32</xdr:col>
      <xdr:colOff>276225</xdr:colOff>
      <xdr:row>41</xdr:row>
      <xdr:rowOff>57150</xdr:rowOff>
    </xdr:to>
    <xdr:cxnSp macro="">
      <xdr:nvCxnSpPr>
        <xdr:cNvPr id="362" name="直線コネクタ 361"/>
        <xdr:cNvCxnSpPr/>
      </xdr:nvCxnSpPr>
      <xdr:spPr>
        <a:xfrm>
          <a:off x="22072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17</xdr:rowOff>
    </xdr:from>
    <xdr:ext cx="469744" cy="259045"/>
    <xdr:sp macro="" textlink="">
      <xdr:nvSpPr>
        <xdr:cNvPr id="363" name="【認定こども園・幼稚園・保育所】&#10;一人当たり面積最大値テキスト"/>
        <xdr:cNvSpPr txBox="1"/>
      </xdr:nvSpPr>
      <xdr:spPr>
        <a:xfrm>
          <a:off x="222504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33</xdr:row>
      <xdr:rowOff>53340</xdr:rowOff>
    </xdr:from>
    <xdr:to>
      <xdr:col>32</xdr:col>
      <xdr:colOff>276225</xdr:colOff>
      <xdr:row>33</xdr:row>
      <xdr:rowOff>53340</xdr:rowOff>
    </xdr:to>
    <xdr:cxnSp macro="">
      <xdr:nvCxnSpPr>
        <xdr:cNvPr id="364" name="直線コネクタ 363"/>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102887</xdr:rowOff>
    </xdr:from>
    <xdr:ext cx="469744" cy="259045"/>
    <xdr:sp macro="" textlink="">
      <xdr:nvSpPr>
        <xdr:cNvPr id="365" name="【認定こども園・幼稚園・保育所】&#10;一人当たり面積平均値テキスト"/>
        <xdr:cNvSpPr txBox="1"/>
      </xdr:nvSpPr>
      <xdr:spPr>
        <a:xfrm>
          <a:off x="22250400" y="6446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124460</xdr:rowOff>
    </xdr:from>
    <xdr:to>
      <xdr:col>32</xdr:col>
      <xdr:colOff>238125</xdr:colOff>
      <xdr:row>38</xdr:row>
      <xdr:rowOff>54610</xdr:rowOff>
    </xdr:to>
    <xdr:sp macro="" textlink="">
      <xdr:nvSpPr>
        <xdr:cNvPr id="366" name="フローチャート : 判断 365"/>
        <xdr:cNvSpPr/>
      </xdr:nvSpPr>
      <xdr:spPr>
        <a:xfrm>
          <a:off x="22110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139700</xdr:rowOff>
    </xdr:from>
    <xdr:to>
      <xdr:col>31</xdr:col>
      <xdr:colOff>85725</xdr:colOff>
      <xdr:row>38</xdr:row>
      <xdr:rowOff>69850</xdr:rowOff>
    </xdr:to>
    <xdr:sp macro="" textlink="">
      <xdr:nvSpPr>
        <xdr:cNvPr id="367" name="フローチャート : 判断 366"/>
        <xdr:cNvSpPr/>
      </xdr:nvSpPr>
      <xdr:spPr>
        <a:xfrm>
          <a:off x="21272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8" name="テキスト ボックス 3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9" name="テキスト ボックス 3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0" name="テキスト ボックス 3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1" name="テキスト ボックス 3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2" name="テキスト ボックス 3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33</xdr:row>
      <xdr:rowOff>2540</xdr:rowOff>
    </xdr:from>
    <xdr:to>
      <xdr:col>32</xdr:col>
      <xdr:colOff>238125</xdr:colOff>
      <xdr:row>33</xdr:row>
      <xdr:rowOff>104140</xdr:rowOff>
    </xdr:to>
    <xdr:sp macro="" textlink="">
      <xdr:nvSpPr>
        <xdr:cNvPr id="373" name="円/楕円 372"/>
        <xdr:cNvSpPr/>
      </xdr:nvSpPr>
      <xdr:spPr>
        <a:xfrm>
          <a:off x="22110700" y="566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32</xdr:row>
      <xdr:rowOff>127017</xdr:rowOff>
    </xdr:from>
    <xdr:ext cx="469744" cy="259045"/>
    <xdr:sp macro="" textlink="">
      <xdr:nvSpPr>
        <xdr:cNvPr id="374" name="【認定こども園・幼稚園・保育所】&#10;一人当たり面積該当値テキスト"/>
        <xdr:cNvSpPr txBox="1"/>
      </xdr:nvSpPr>
      <xdr:spPr>
        <a:xfrm>
          <a:off x="22250400" y="561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0.401</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44450</xdr:rowOff>
    </xdr:from>
    <xdr:to>
      <xdr:col>31</xdr:col>
      <xdr:colOff>85725</xdr:colOff>
      <xdr:row>33</xdr:row>
      <xdr:rowOff>146050</xdr:rowOff>
    </xdr:to>
    <xdr:sp macro="" textlink="">
      <xdr:nvSpPr>
        <xdr:cNvPr id="375" name="円/楕円 374"/>
        <xdr:cNvSpPr/>
      </xdr:nvSpPr>
      <xdr:spPr>
        <a:xfrm>
          <a:off x="212725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33</xdr:row>
      <xdr:rowOff>53340</xdr:rowOff>
    </xdr:from>
    <xdr:to>
      <xdr:col>32</xdr:col>
      <xdr:colOff>187325</xdr:colOff>
      <xdr:row>33</xdr:row>
      <xdr:rowOff>95250</xdr:rowOff>
    </xdr:to>
    <xdr:cxnSp macro="">
      <xdr:nvCxnSpPr>
        <xdr:cNvPr id="376" name="直線コネクタ 375"/>
        <xdr:cNvCxnSpPr/>
      </xdr:nvCxnSpPr>
      <xdr:spPr>
        <a:xfrm flipV="1">
          <a:off x="21323300" y="57111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38</xdr:row>
      <xdr:rowOff>60977</xdr:rowOff>
    </xdr:from>
    <xdr:ext cx="469744" cy="259045"/>
    <xdr:sp macro="" textlink="">
      <xdr:nvSpPr>
        <xdr:cNvPr id="377" name="n_1aveValue【認定こども園・幼稚園・保育所】&#10;一人当たり面積"/>
        <xdr:cNvSpPr txBox="1"/>
      </xdr:nvSpPr>
      <xdr:spPr>
        <a:xfrm>
          <a:off x="2107572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oneCellAnchor>
    <xdr:from>
      <xdr:col>30</xdr:col>
      <xdr:colOff>473152</xdr:colOff>
      <xdr:row>31</xdr:row>
      <xdr:rowOff>162577</xdr:rowOff>
    </xdr:from>
    <xdr:ext cx="469744" cy="259045"/>
    <xdr:sp macro="" textlink="">
      <xdr:nvSpPr>
        <xdr:cNvPr id="378" name="n_1mainValue【認定こども園・幼稚園・保育所】&#10;一人当たり面積"/>
        <xdr:cNvSpPr txBox="1"/>
      </xdr:nvSpPr>
      <xdr:spPr>
        <a:xfrm>
          <a:off x="21075727"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6" name="正方形/長方形 3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7" name="テキスト ボックス 3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8" name="直線コネクタ 3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9" name="テキスト ボックス 38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90" name="直線コネクタ 38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1" name="テキスト ボックス 39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2" name="直線コネクタ 39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3" name="テキスト ボックス 39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4" name="直線コネクタ 39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95" name="テキスト ボックス 39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96" name="直線コネクタ 39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97" name="テキスト ボックス 39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98" name="直線コネクタ 39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9" name="テキスト ボックス 39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0" name="直線コネクタ 3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1" name="テキスト ボックス 40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53340</xdr:rowOff>
    </xdr:from>
    <xdr:to>
      <xdr:col>23</xdr:col>
      <xdr:colOff>516889</xdr:colOff>
      <xdr:row>63</xdr:row>
      <xdr:rowOff>99060</xdr:rowOff>
    </xdr:to>
    <xdr:cxnSp macro="">
      <xdr:nvCxnSpPr>
        <xdr:cNvPr id="403" name="直線コネクタ 402"/>
        <xdr:cNvCxnSpPr/>
      </xdr:nvCxnSpPr>
      <xdr:spPr>
        <a:xfrm flipV="1">
          <a:off x="16318864" y="948309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102887</xdr:rowOff>
    </xdr:from>
    <xdr:ext cx="405111" cy="259045"/>
    <xdr:sp macro="" textlink="">
      <xdr:nvSpPr>
        <xdr:cNvPr id="404" name="【学校施設】&#10;有形固定資産減価償却率最小値テキスト"/>
        <xdr:cNvSpPr txBox="1"/>
      </xdr:nvSpPr>
      <xdr:spPr>
        <a:xfrm>
          <a:off x="16408400"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23</xdr:col>
      <xdr:colOff>428625</xdr:colOff>
      <xdr:row>63</xdr:row>
      <xdr:rowOff>99060</xdr:rowOff>
    </xdr:from>
    <xdr:to>
      <xdr:col>23</xdr:col>
      <xdr:colOff>606425</xdr:colOff>
      <xdr:row>63</xdr:row>
      <xdr:rowOff>99060</xdr:rowOff>
    </xdr:to>
    <xdr:cxnSp macro="">
      <xdr:nvCxnSpPr>
        <xdr:cNvPr id="405" name="直線コネクタ 404"/>
        <xdr:cNvCxnSpPr/>
      </xdr:nvCxnSpPr>
      <xdr:spPr>
        <a:xfrm>
          <a:off x="16230600" y="1090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17</xdr:rowOff>
    </xdr:from>
    <xdr:ext cx="405111" cy="259045"/>
    <xdr:sp macro="" textlink="">
      <xdr:nvSpPr>
        <xdr:cNvPr id="406" name="【学校施設】&#10;有形固定資産減価償却率最大値テキスト"/>
        <xdr:cNvSpPr txBox="1"/>
      </xdr:nvSpPr>
      <xdr:spPr>
        <a:xfrm>
          <a:off x="164084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a:t>
          </a:r>
          <a:endParaRPr kumimoji="1" lang="ja-JP" altLang="en-US" sz="1000" b="1">
            <a:latin typeface="ＭＳ Ｐゴシック"/>
          </a:endParaRPr>
        </a:p>
      </xdr:txBody>
    </xdr:sp>
    <xdr:clientData/>
  </xdr:oneCellAnchor>
  <xdr:twoCellAnchor>
    <xdr:from>
      <xdr:col>23</xdr:col>
      <xdr:colOff>428625</xdr:colOff>
      <xdr:row>55</xdr:row>
      <xdr:rowOff>53340</xdr:rowOff>
    </xdr:from>
    <xdr:to>
      <xdr:col>23</xdr:col>
      <xdr:colOff>606425</xdr:colOff>
      <xdr:row>55</xdr:row>
      <xdr:rowOff>53340</xdr:rowOff>
    </xdr:to>
    <xdr:cxnSp macro="">
      <xdr:nvCxnSpPr>
        <xdr:cNvPr id="407" name="直線コネクタ 406"/>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41927</xdr:rowOff>
    </xdr:from>
    <xdr:ext cx="405111" cy="259045"/>
    <xdr:sp macro="" textlink="">
      <xdr:nvSpPr>
        <xdr:cNvPr id="408" name="【学校施設】&#10;有形固定資産減価償却率平均値テキスト"/>
        <xdr:cNvSpPr txBox="1"/>
      </xdr:nvSpPr>
      <xdr:spPr>
        <a:xfrm>
          <a:off x="164084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409" name="フローチャート : 判断 408"/>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74930</xdr:rowOff>
    </xdr:from>
    <xdr:to>
      <xdr:col>22</xdr:col>
      <xdr:colOff>415925</xdr:colOff>
      <xdr:row>61</xdr:row>
      <xdr:rowOff>5080</xdr:rowOff>
    </xdr:to>
    <xdr:sp macro="" textlink="">
      <xdr:nvSpPr>
        <xdr:cNvPr id="410" name="フローチャート : 判断 409"/>
        <xdr:cNvSpPr/>
      </xdr:nvSpPr>
      <xdr:spPr>
        <a:xfrm>
          <a:off x="15430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1" name="テキスト ボックス 4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2" name="テキスト ボックス 4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3" name="テキスト ボックス 4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4" name="テキスト ボックス 4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5" name="テキスト ボックス 4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2540</xdr:rowOff>
    </xdr:from>
    <xdr:to>
      <xdr:col>23</xdr:col>
      <xdr:colOff>568325</xdr:colOff>
      <xdr:row>59</xdr:row>
      <xdr:rowOff>104140</xdr:rowOff>
    </xdr:to>
    <xdr:sp macro="" textlink="">
      <xdr:nvSpPr>
        <xdr:cNvPr id="416" name="円/楕円 415"/>
        <xdr:cNvSpPr/>
      </xdr:nvSpPr>
      <xdr:spPr>
        <a:xfrm>
          <a:off x="162687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25417</xdr:rowOff>
    </xdr:from>
    <xdr:ext cx="405111" cy="259045"/>
    <xdr:sp macro="" textlink="">
      <xdr:nvSpPr>
        <xdr:cNvPr id="417" name="【学校施設】&#10;有形固定資産減価償却率該当値テキスト"/>
        <xdr:cNvSpPr txBox="1"/>
      </xdr:nvSpPr>
      <xdr:spPr>
        <a:xfrm>
          <a:off x="16408400"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48260</xdr:rowOff>
    </xdr:from>
    <xdr:to>
      <xdr:col>22</xdr:col>
      <xdr:colOff>415925</xdr:colOff>
      <xdr:row>59</xdr:row>
      <xdr:rowOff>149860</xdr:rowOff>
    </xdr:to>
    <xdr:sp macro="" textlink="">
      <xdr:nvSpPr>
        <xdr:cNvPr id="418" name="円/楕円 417"/>
        <xdr:cNvSpPr/>
      </xdr:nvSpPr>
      <xdr:spPr>
        <a:xfrm>
          <a:off x="15430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53340</xdr:rowOff>
    </xdr:from>
    <xdr:to>
      <xdr:col>23</xdr:col>
      <xdr:colOff>517525</xdr:colOff>
      <xdr:row>59</xdr:row>
      <xdr:rowOff>99060</xdr:rowOff>
    </xdr:to>
    <xdr:cxnSp macro="">
      <xdr:nvCxnSpPr>
        <xdr:cNvPr id="419" name="直線コネクタ 418"/>
        <xdr:cNvCxnSpPr/>
      </xdr:nvCxnSpPr>
      <xdr:spPr>
        <a:xfrm flipV="1">
          <a:off x="15481300" y="1016889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167657</xdr:rowOff>
    </xdr:from>
    <xdr:ext cx="405111" cy="259045"/>
    <xdr:sp macro="" textlink="">
      <xdr:nvSpPr>
        <xdr:cNvPr id="420" name="n_1aveValue【学校施設】&#10;有形固定資産減価償却率"/>
        <xdr:cNvSpPr txBox="1"/>
      </xdr:nvSpPr>
      <xdr:spPr>
        <a:xfrm>
          <a:off x="15266043"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166387</xdr:rowOff>
    </xdr:from>
    <xdr:ext cx="405111" cy="259045"/>
    <xdr:sp macro="" textlink="">
      <xdr:nvSpPr>
        <xdr:cNvPr id="421" name="n_1mainValue【学校施設】&#10;有形固定資産減価償却率"/>
        <xdr:cNvSpPr txBox="1"/>
      </xdr:nvSpPr>
      <xdr:spPr>
        <a:xfrm>
          <a:off x="15266043"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2" name="正方形/長方形 4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3" name="正方形/長方形 4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4" name="正方形/長方形 4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5" name="正方形/長方形 4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6" name="正方形/長方形 4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7" name="正方形/長方形 4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8" name="正方形/長方形 4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9" name="正方形/長方形 4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0" name="テキスト ボックス 4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1" name="直線コネクタ 4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2" name="テキスト ボックス 4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33" name="直線コネクタ 43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34" name="テキスト ボックス 43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35" name="直線コネクタ 43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36" name="テキスト ボックス 43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37" name="直線コネクタ 43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38" name="テキスト ボックス 43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39" name="直線コネクタ 43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40" name="テキスト ボックス 43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41" name="直線コネクタ 44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42" name="テキスト ボックス 44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43" name="直線コネクタ 44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44" name="テキスト ボックス 44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5" name="直線コネクタ 4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6" name="テキスト ボックス 4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15784</xdr:rowOff>
    </xdr:from>
    <xdr:to>
      <xdr:col>32</xdr:col>
      <xdr:colOff>186689</xdr:colOff>
      <xdr:row>63</xdr:row>
      <xdr:rowOff>75656</xdr:rowOff>
    </xdr:to>
    <xdr:cxnSp macro="">
      <xdr:nvCxnSpPr>
        <xdr:cNvPr id="448" name="直線コネクタ 447"/>
        <xdr:cNvCxnSpPr/>
      </xdr:nvCxnSpPr>
      <xdr:spPr>
        <a:xfrm flipV="1">
          <a:off x="22160864" y="9445534"/>
          <a:ext cx="0" cy="1431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79483</xdr:rowOff>
    </xdr:from>
    <xdr:ext cx="469744" cy="259045"/>
    <xdr:sp macro="" textlink="">
      <xdr:nvSpPr>
        <xdr:cNvPr id="449" name="【学校施設】&#10;一人当たり面積最小値テキスト"/>
        <xdr:cNvSpPr txBox="1"/>
      </xdr:nvSpPr>
      <xdr:spPr>
        <a:xfrm>
          <a:off x="22250400"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32</xdr:col>
      <xdr:colOff>98425</xdr:colOff>
      <xdr:row>63</xdr:row>
      <xdr:rowOff>75656</xdr:rowOff>
    </xdr:from>
    <xdr:to>
      <xdr:col>32</xdr:col>
      <xdr:colOff>276225</xdr:colOff>
      <xdr:row>63</xdr:row>
      <xdr:rowOff>75656</xdr:rowOff>
    </xdr:to>
    <xdr:cxnSp macro="">
      <xdr:nvCxnSpPr>
        <xdr:cNvPr id="450" name="直線コネクタ 449"/>
        <xdr:cNvCxnSpPr/>
      </xdr:nvCxnSpPr>
      <xdr:spPr>
        <a:xfrm>
          <a:off x="22072600" y="1087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133911</xdr:rowOff>
    </xdr:from>
    <xdr:ext cx="469744" cy="259045"/>
    <xdr:sp macro="" textlink="">
      <xdr:nvSpPr>
        <xdr:cNvPr id="451" name="【学校施設】&#10;一人当たり面積最大値テキスト"/>
        <xdr:cNvSpPr txBox="1"/>
      </xdr:nvSpPr>
      <xdr:spPr>
        <a:xfrm>
          <a:off x="22250400" y="922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2.723</a:t>
          </a:r>
          <a:endParaRPr kumimoji="1" lang="ja-JP" altLang="en-US" sz="1000" b="1">
            <a:latin typeface="ＭＳ Ｐゴシック"/>
          </a:endParaRPr>
        </a:p>
      </xdr:txBody>
    </xdr:sp>
    <xdr:clientData/>
  </xdr:oneCellAnchor>
  <xdr:twoCellAnchor>
    <xdr:from>
      <xdr:col>32</xdr:col>
      <xdr:colOff>98425</xdr:colOff>
      <xdr:row>55</xdr:row>
      <xdr:rowOff>15784</xdr:rowOff>
    </xdr:from>
    <xdr:to>
      <xdr:col>32</xdr:col>
      <xdr:colOff>276225</xdr:colOff>
      <xdr:row>55</xdr:row>
      <xdr:rowOff>15784</xdr:rowOff>
    </xdr:to>
    <xdr:cxnSp macro="">
      <xdr:nvCxnSpPr>
        <xdr:cNvPr id="452" name="直線コネクタ 451"/>
        <xdr:cNvCxnSpPr/>
      </xdr:nvCxnSpPr>
      <xdr:spPr>
        <a:xfrm>
          <a:off x="22072600" y="944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148426</xdr:rowOff>
    </xdr:from>
    <xdr:ext cx="469744" cy="259045"/>
    <xdr:sp macro="" textlink="">
      <xdr:nvSpPr>
        <xdr:cNvPr id="453" name="【学校施設】&#10;一人当たり面積平均値テキスト"/>
        <xdr:cNvSpPr txBox="1"/>
      </xdr:nvSpPr>
      <xdr:spPr>
        <a:xfrm>
          <a:off x="22250400" y="10263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125549</xdr:rowOff>
    </xdr:from>
    <xdr:to>
      <xdr:col>32</xdr:col>
      <xdr:colOff>238125</xdr:colOff>
      <xdr:row>61</xdr:row>
      <xdr:rowOff>55699</xdr:rowOff>
    </xdr:to>
    <xdr:sp macro="" textlink="">
      <xdr:nvSpPr>
        <xdr:cNvPr id="454" name="フローチャート : 判断 453"/>
        <xdr:cNvSpPr/>
      </xdr:nvSpPr>
      <xdr:spPr>
        <a:xfrm>
          <a:off x="22110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144599</xdr:rowOff>
    </xdr:from>
    <xdr:to>
      <xdr:col>31</xdr:col>
      <xdr:colOff>85725</xdr:colOff>
      <xdr:row>60</xdr:row>
      <xdr:rowOff>74749</xdr:rowOff>
    </xdr:to>
    <xdr:sp macro="" textlink="">
      <xdr:nvSpPr>
        <xdr:cNvPr id="455" name="フローチャート : 判断 454"/>
        <xdr:cNvSpPr/>
      </xdr:nvSpPr>
      <xdr:spPr>
        <a:xfrm>
          <a:off x="21272500" y="1026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6" name="テキスト ボックス 4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7" name="テキスト ボックス 4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8" name="テキスト ボックス 4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9" name="テキスト ボックス 4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0" name="テキスト ボックス 4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144054</xdr:rowOff>
    </xdr:from>
    <xdr:to>
      <xdr:col>32</xdr:col>
      <xdr:colOff>238125</xdr:colOff>
      <xdr:row>63</xdr:row>
      <xdr:rowOff>74204</xdr:rowOff>
    </xdr:to>
    <xdr:sp macro="" textlink="">
      <xdr:nvSpPr>
        <xdr:cNvPr id="461" name="円/楕円 460"/>
        <xdr:cNvSpPr/>
      </xdr:nvSpPr>
      <xdr:spPr>
        <a:xfrm>
          <a:off x="22110700" y="1077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58981</xdr:rowOff>
    </xdr:from>
    <xdr:ext cx="469744" cy="259045"/>
    <xdr:sp macro="" textlink="">
      <xdr:nvSpPr>
        <xdr:cNvPr id="462" name="【学校施設】&#10;一人当たり面積該当値テキスト"/>
        <xdr:cNvSpPr txBox="1"/>
      </xdr:nvSpPr>
      <xdr:spPr>
        <a:xfrm>
          <a:off x="22250400" y="1068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1.456</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144054</xdr:rowOff>
    </xdr:from>
    <xdr:to>
      <xdr:col>31</xdr:col>
      <xdr:colOff>85725</xdr:colOff>
      <xdr:row>63</xdr:row>
      <xdr:rowOff>74204</xdr:rowOff>
    </xdr:to>
    <xdr:sp macro="" textlink="">
      <xdr:nvSpPr>
        <xdr:cNvPr id="463" name="円/楕円 462"/>
        <xdr:cNvSpPr/>
      </xdr:nvSpPr>
      <xdr:spPr>
        <a:xfrm>
          <a:off x="21272500" y="1077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23404</xdr:rowOff>
    </xdr:from>
    <xdr:to>
      <xdr:col>32</xdr:col>
      <xdr:colOff>187325</xdr:colOff>
      <xdr:row>63</xdr:row>
      <xdr:rowOff>23404</xdr:rowOff>
    </xdr:to>
    <xdr:cxnSp macro="">
      <xdr:nvCxnSpPr>
        <xdr:cNvPr id="464" name="直線コネクタ 463"/>
        <xdr:cNvCxnSpPr/>
      </xdr:nvCxnSpPr>
      <xdr:spPr>
        <a:xfrm>
          <a:off x="21323300" y="108247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91276</xdr:rowOff>
    </xdr:from>
    <xdr:ext cx="469744" cy="259045"/>
    <xdr:sp macro="" textlink="">
      <xdr:nvSpPr>
        <xdr:cNvPr id="465" name="n_1aveValue【学校施設】&#10;一人当たり面積"/>
        <xdr:cNvSpPr txBox="1"/>
      </xdr:nvSpPr>
      <xdr:spPr>
        <a:xfrm>
          <a:off x="21075727" y="1003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65331</xdr:rowOff>
    </xdr:from>
    <xdr:ext cx="469744" cy="259045"/>
    <xdr:sp macro="" textlink="">
      <xdr:nvSpPr>
        <xdr:cNvPr id="466" name="n_1mainValue【学校施設】&#10;一人当たり面積"/>
        <xdr:cNvSpPr txBox="1"/>
      </xdr:nvSpPr>
      <xdr:spPr>
        <a:xfrm>
          <a:off x="21075727" y="1086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7" name="正方形/長方形 4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8" name="正方形/長方形 4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9" name="正方形/長方形 4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0" name="正方形/長方形 4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1" name="正方形/長方形 4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2" name="正方形/長方形 4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3" name="正方形/長方形 4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4" name="正方形/長方形 4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5" name="テキスト ボックス 4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6" name="直線コネクタ 4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77" name="直線コネクタ 47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78" name="テキスト ボックス 47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79" name="直線コネクタ 47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80" name="テキスト ボックス 47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81" name="直線コネクタ 48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82" name="テキスト ボックス 48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83" name="直線コネクタ 48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84" name="テキスト ボックス 48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85" name="直線コネクタ 48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86" name="テキスト ボックス 48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87" name="直線コネクタ 48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88" name="テキスト ボックス 48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9" name="直線コネクタ 4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0" name="テキスト ボックス 4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113212</xdr:rowOff>
    </xdr:from>
    <xdr:to>
      <xdr:col>23</xdr:col>
      <xdr:colOff>516889</xdr:colOff>
      <xdr:row>86</xdr:row>
      <xdr:rowOff>85452</xdr:rowOff>
    </xdr:to>
    <xdr:cxnSp macro="">
      <xdr:nvCxnSpPr>
        <xdr:cNvPr id="492" name="直線コネクタ 491"/>
        <xdr:cNvCxnSpPr/>
      </xdr:nvCxnSpPr>
      <xdr:spPr>
        <a:xfrm flipV="1">
          <a:off x="16318864" y="13314862"/>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89279</xdr:rowOff>
    </xdr:from>
    <xdr:ext cx="340478" cy="259045"/>
    <xdr:sp macro="" textlink="">
      <xdr:nvSpPr>
        <xdr:cNvPr id="493" name="【児童館】&#10;有形固定資産減価償却率最小値テキスト"/>
        <xdr:cNvSpPr txBox="1"/>
      </xdr:nvSpPr>
      <xdr:spPr>
        <a:xfrm>
          <a:off x="16408400" y="148339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428625</xdr:colOff>
      <xdr:row>86</xdr:row>
      <xdr:rowOff>85452</xdr:rowOff>
    </xdr:from>
    <xdr:to>
      <xdr:col>23</xdr:col>
      <xdr:colOff>606425</xdr:colOff>
      <xdr:row>86</xdr:row>
      <xdr:rowOff>85452</xdr:rowOff>
    </xdr:to>
    <xdr:cxnSp macro="">
      <xdr:nvCxnSpPr>
        <xdr:cNvPr id="494" name="直線コネクタ 493"/>
        <xdr:cNvCxnSpPr/>
      </xdr:nvCxnSpPr>
      <xdr:spPr>
        <a:xfrm>
          <a:off x="16230600" y="1483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59889</xdr:rowOff>
    </xdr:from>
    <xdr:ext cx="405111" cy="259045"/>
    <xdr:sp macro="" textlink="">
      <xdr:nvSpPr>
        <xdr:cNvPr id="495" name="【児童館】&#10;有形固定資産減価償却率最大値テキスト"/>
        <xdr:cNvSpPr txBox="1"/>
      </xdr:nvSpPr>
      <xdr:spPr>
        <a:xfrm>
          <a:off x="16408400" y="13090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a:t>
          </a:r>
          <a:endParaRPr kumimoji="1" lang="ja-JP" altLang="en-US" sz="1000" b="1">
            <a:latin typeface="ＭＳ Ｐゴシック"/>
          </a:endParaRPr>
        </a:p>
      </xdr:txBody>
    </xdr:sp>
    <xdr:clientData/>
  </xdr:oneCellAnchor>
  <xdr:twoCellAnchor>
    <xdr:from>
      <xdr:col>23</xdr:col>
      <xdr:colOff>428625</xdr:colOff>
      <xdr:row>77</xdr:row>
      <xdr:rowOff>113212</xdr:rowOff>
    </xdr:from>
    <xdr:to>
      <xdr:col>23</xdr:col>
      <xdr:colOff>606425</xdr:colOff>
      <xdr:row>77</xdr:row>
      <xdr:rowOff>113212</xdr:rowOff>
    </xdr:to>
    <xdr:cxnSp macro="">
      <xdr:nvCxnSpPr>
        <xdr:cNvPr id="496" name="直線コネクタ 495"/>
        <xdr:cNvCxnSpPr/>
      </xdr:nvCxnSpPr>
      <xdr:spPr>
        <a:xfrm>
          <a:off x="16230600" y="133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112684</xdr:rowOff>
    </xdr:from>
    <xdr:ext cx="405111" cy="259045"/>
    <xdr:sp macro="" textlink="">
      <xdr:nvSpPr>
        <xdr:cNvPr id="497" name="【児童館】&#10;有形固定資産減価償却率平均値テキスト"/>
        <xdr:cNvSpPr txBox="1"/>
      </xdr:nvSpPr>
      <xdr:spPr>
        <a:xfrm>
          <a:off x="16408400" y="143430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134257</xdr:rowOff>
    </xdr:from>
    <xdr:to>
      <xdr:col>23</xdr:col>
      <xdr:colOff>568325</xdr:colOff>
      <xdr:row>84</xdr:row>
      <xdr:rowOff>64407</xdr:rowOff>
    </xdr:to>
    <xdr:sp macro="" textlink="">
      <xdr:nvSpPr>
        <xdr:cNvPr id="498" name="フローチャート : 判断 497"/>
        <xdr:cNvSpPr/>
      </xdr:nvSpPr>
      <xdr:spPr>
        <a:xfrm>
          <a:off x="162687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150586</xdr:rowOff>
    </xdr:from>
    <xdr:to>
      <xdr:col>22</xdr:col>
      <xdr:colOff>415925</xdr:colOff>
      <xdr:row>83</xdr:row>
      <xdr:rowOff>80736</xdr:rowOff>
    </xdr:to>
    <xdr:sp macro="" textlink="">
      <xdr:nvSpPr>
        <xdr:cNvPr id="499" name="フローチャート : 判断 498"/>
        <xdr:cNvSpPr/>
      </xdr:nvSpPr>
      <xdr:spPr>
        <a:xfrm>
          <a:off x="15430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0" name="テキスト ボックス 4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1" name="テキスト ボックス 5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2" name="テキスト ボックス 5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3" name="テキスト ボックス 5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4" name="テキスト ボックス 5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83</xdr:row>
      <xdr:rowOff>116295</xdr:rowOff>
    </xdr:from>
    <xdr:to>
      <xdr:col>23</xdr:col>
      <xdr:colOff>568325</xdr:colOff>
      <xdr:row>84</xdr:row>
      <xdr:rowOff>46445</xdr:rowOff>
    </xdr:to>
    <xdr:sp macro="" textlink="">
      <xdr:nvSpPr>
        <xdr:cNvPr id="505" name="円/楕円 504"/>
        <xdr:cNvSpPr/>
      </xdr:nvSpPr>
      <xdr:spPr>
        <a:xfrm>
          <a:off x="162687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139172</xdr:rowOff>
    </xdr:from>
    <xdr:ext cx="405111" cy="259045"/>
    <xdr:sp macro="" textlink="">
      <xdr:nvSpPr>
        <xdr:cNvPr id="506" name="【児童館】&#10;有形固定資産減価償却率該当値テキスト"/>
        <xdr:cNvSpPr txBox="1"/>
      </xdr:nvSpPr>
      <xdr:spPr>
        <a:xfrm>
          <a:off x="16408400" y="1419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22</xdr:col>
      <xdr:colOff>314325</xdr:colOff>
      <xdr:row>83</xdr:row>
      <xdr:rowOff>160382</xdr:rowOff>
    </xdr:from>
    <xdr:to>
      <xdr:col>22</xdr:col>
      <xdr:colOff>415925</xdr:colOff>
      <xdr:row>84</xdr:row>
      <xdr:rowOff>90532</xdr:rowOff>
    </xdr:to>
    <xdr:sp macro="" textlink="">
      <xdr:nvSpPr>
        <xdr:cNvPr id="507" name="円/楕円 506"/>
        <xdr:cNvSpPr/>
      </xdr:nvSpPr>
      <xdr:spPr>
        <a:xfrm>
          <a:off x="15430500"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83</xdr:row>
      <xdr:rowOff>167095</xdr:rowOff>
    </xdr:from>
    <xdr:to>
      <xdr:col>23</xdr:col>
      <xdr:colOff>517525</xdr:colOff>
      <xdr:row>84</xdr:row>
      <xdr:rowOff>39732</xdr:rowOff>
    </xdr:to>
    <xdr:cxnSp macro="">
      <xdr:nvCxnSpPr>
        <xdr:cNvPr id="508" name="直線コネクタ 507"/>
        <xdr:cNvCxnSpPr/>
      </xdr:nvCxnSpPr>
      <xdr:spPr>
        <a:xfrm flipV="1">
          <a:off x="15481300" y="14397445"/>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97263</xdr:rowOff>
    </xdr:from>
    <xdr:ext cx="405111" cy="259045"/>
    <xdr:sp macro="" textlink="">
      <xdr:nvSpPr>
        <xdr:cNvPr id="509" name="n_1aveValue【児童館】&#10;有形固定資産減価償却率"/>
        <xdr:cNvSpPr txBox="1"/>
      </xdr:nvSpPr>
      <xdr:spPr>
        <a:xfrm>
          <a:off x="15266043"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81659</xdr:rowOff>
    </xdr:from>
    <xdr:ext cx="405111" cy="259045"/>
    <xdr:sp macro="" textlink="">
      <xdr:nvSpPr>
        <xdr:cNvPr id="510" name="n_1mainValue【児童館】&#10;有形固定資産減価償却率"/>
        <xdr:cNvSpPr txBox="1"/>
      </xdr:nvSpPr>
      <xdr:spPr>
        <a:xfrm>
          <a:off x="15266043" y="1448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1" name="正方形/長方形 5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2" name="正方形/長方形 5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3" name="正方形/長方形 5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4" name="正方形/長方形 5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5" name="正方形/長方形 5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6" name="正方形/長方形 5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7" name="正方形/長方形 5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8" name="正方形/長方形 5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9" name="テキスト ボックス 5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0" name="直線コネクタ 5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21" name="直線コネクタ 52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22" name="テキスト ボックス 52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23" name="直線コネクタ 52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24" name="テキスト ボックス 52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25" name="直線コネクタ 52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26" name="テキスト ボックス 52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27" name="直線コネクタ 52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28" name="テキスト ボックス 52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29" name="直線コネクタ 52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0" name="テキスト ボックス 52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1" name="直線コネクタ 5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2" name="テキスト ボックス 5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11430</xdr:rowOff>
    </xdr:from>
    <xdr:to>
      <xdr:col>32</xdr:col>
      <xdr:colOff>186689</xdr:colOff>
      <xdr:row>86</xdr:row>
      <xdr:rowOff>53339</xdr:rowOff>
    </xdr:to>
    <xdr:cxnSp macro="">
      <xdr:nvCxnSpPr>
        <xdr:cNvPr id="534" name="直線コネクタ 533"/>
        <xdr:cNvCxnSpPr/>
      </xdr:nvCxnSpPr>
      <xdr:spPr>
        <a:xfrm flipV="1">
          <a:off x="22160864" y="13555980"/>
          <a:ext cx="0" cy="1242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57166</xdr:rowOff>
    </xdr:from>
    <xdr:ext cx="469744" cy="259045"/>
    <xdr:sp macro="" textlink="">
      <xdr:nvSpPr>
        <xdr:cNvPr id="535" name="【児童館】&#10;一人当たり面積最小値テキスト"/>
        <xdr:cNvSpPr txBox="1"/>
      </xdr:nvSpPr>
      <xdr:spPr>
        <a:xfrm>
          <a:off x="222504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53339</xdr:rowOff>
    </xdr:from>
    <xdr:to>
      <xdr:col>32</xdr:col>
      <xdr:colOff>276225</xdr:colOff>
      <xdr:row>86</xdr:row>
      <xdr:rowOff>53339</xdr:rowOff>
    </xdr:to>
    <xdr:cxnSp macro="">
      <xdr:nvCxnSpPr>
        <xdr:cNvPr id="536" name="直線コネクタ 535"/>
        <xdr:cNvCxnSpPr/>
      </xdr:nvCxnSpPr>
      <xdr:spPr>
        <a:xfrm>
          <a:off x="22072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129557</xdr:rowOff>
    </xdr:from>
    <xdr:ext cx="469744" cy="259045"/>
    <xdr:sp macro="" textlink="">
      <xdr:nvSpPr>
        <xdr:cNvPr id="537" name="【児童館】&#10;一人当たり面積最大値テキスト"/>
        <xdr:cNvSpPr txBox="1"/>
      </xdr:nvSpPr>
      <xdr:spPr>
        <a:xfrm>
          <a:off x="22250400" y="1333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0.171</a:t>
          </a:r>
          <a:endParaRPr kumimoji="1" lang="ja-JP" altLang="en-US" sz="1000" b="1">
            <a:latin typeface="ＭＳ Ｐゴシック"/>
          </a:endParaRPr>
        </a:p>
      </xdr:txBody>
    </xdr:sp>
    <xdr:clientData/>
  </xdr:oneCellAnchor>
  <xdr:twoCellAnchor>
    <xdr:from>
      <xdr:col>32</xdr:col>
      <xdr:colOff>98425</xdr:colOff>
      <xdr:row>79</xdr:row>
      <xdr:rowOff>11430</xdr:rowOff>
    </xdr:from>
    <xdr:to>
      <xdr:col>32</xdr:col>
      <xdr:colOff>276225</xdr:colOff>
      <xdr:row>79</xdr:row>
      <xdr:rowOff>11430</xdr:rowOff>
    </xdr:to>
    <xdr:cxnSp macro="">
      <xdr:nvCxnSpPr>
        <xdr:cNvPr id="538" name="直線コネクタ 537"/>
        <xdr:cNvCxnSpPr/>
      </xdr:nvCxnSpPr>
      <xdr:spPr>
        <a:xfrm>
          <a:off x="22072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53357</xdr:rowOff>
    </xdr:from>
    <xdr:ext cx="469744" cy="259045"/>
    <xdr:sp macro="" textlink="">
      <xdr:nvSpPr>
        <xdr:cNvPr id="539" name="【児童館】&#10;一人当たり面積平均値テキスト"/>
        <xdr:cNvSpPr txBox="1"/>
      </xdr:nvSpPr>
      <xdr:spPr>
        <a:xfrm>
          <a:off x="222504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74930</xdr:rowOff>
    </xdr:from>
    <xdr:to>
      <xdr:col>32</xdr:col>
      <xdr:colOff>238125</xdr:colOff>
      <xdr:row>84</xdr:row>
      <xdr:rowOff>5080</xdr:rowOff>
    </xdr:to>
    <xdr:sp macro="" textlink="">
      <xdr:nvSpPr>
        <xdr:cNvPr id="540" name="フローチャート : 判断 539"/>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116839</xdr:rowOff>
    </xdr:from>
    <xdr:to>
      <xdr:col>31</xdr:col>
      <xdr:colOff>85725</xdr:colOff>
      <xdr:row>85</xdr:row>
      <xdr:rowOff>46989</xdr:rowOff>
    </xdr:to>
    <xdr:sp macro="" textlink="">
      <xdr:nvSpPr>
        <xdr:cNvPr id="541" name="フローチャート : 判断 540"/>
        <xdr:cNvSpPr/>
      </xdr:nvSpPr>
      <xdr:spPr>
        <a:xfrm>
          <a:off x="212725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2" name="テキスト ボックス 5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3" name="テキスト ボックス 5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4" name="テキスト ボックス 5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5" name="テキスト ボックス 5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6" name="テキスト ボックス 5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132080</xdr:rowOff>
    </xdr:from>
    <xdr:to>
      <xdr:col>32</xdr:col>
      <xdr:colOff>238125</xdr:colOff>
      <xdr:row>79</xdr:row>
      <xdr:rowOff>62230</xdr:rowOff>
    </xdr:to>
    <xdr:sp macro="" textlink="">
      <xdr:nvSpPr>
        <xdr:cNvPr id="547" name="円/楕円 546"/>
        <xdr:cNvSpPr/>
      </xdr:nvSpPr>
      <xdr:spPr>
        <a:xfrm>
          <a:off x="22110700"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85107</xdr:rowOff>
    </xdr:from>
    <xdr:ext cx="469744" cy="259045"/>
    <xdr:sp macro="" textlink="">
      <xdr:nvSpPr>
        <xdr:cNvPr id="548" name="【児童館】&#10;一人当たり面積該当値テキスト"/>
        <xdr:cNvSpPr txBox="1"/>
      </xdr:nvSpPr>
      <xdr:spPr>
        <a:xfrm>
          <a:off x="22250400" y="1345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0.171</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101600</xdr:rowOff>
    </xdr:from>
    <xdr:to>
      <xdr:col>31</xdr:col>
      <xdr:colOff>85725</xdr:colOff>
      <xdr:row>79</xdr:row>
      <xdr:rowOff>31750</xdr:rowOff>
    </xdr:to>
    <xdr:sp macro="" textlink="">
      <xdr:nvSpPr>
        <xdr:cNvPr id="549" name="円/楕円 548"/>
        <xdr:cNvSpPr/>
      </xdr:nvSpPr>
      <xdr:spPr>
        <a:xfrm>
          <a:off x="21272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78</xdr:row>
      <xdr:rowOff>152400</xdr:rowOff>
    </xdr:from>
    <xdr:to>
      <xdr:col>32</xdr:col>
      <xdr:colOff>187325</xdr:colOff>
      <xdr:row>79</xdr:row>
      <xdr:rowOff>11430</xdr:rowOff>
    </xdr:to>
    <xdr:cxnSp macro="">
      <xdr:nvCxnSpPr>
        <xdr:cNvPr id="550" name="直線コネクタ 549"/>
        <xdr:cNvCxnSpPr/>
      </xdr:nvCxnSpPr>
      <xdr:spPr>
        <a:xfrm>
          <a:off x="21323300" y="135255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85</xdr:row>
      <xdr:rowOff>38116</xdr:rowOff>
    </xdr:from>
    <xdr:ext cx="469744" cy="259045"/>
    <xdr:sp macro="" textlink="">
      <xdr:nvSpPr>
        <xdr:cNvPr id="551" name="n_1aveValue【児童館】&#10;一人当たり面積"/>
        <xdr:cNvSpPr txBox="1"/>
      </xdr:nvSpPr>
      <xdr:spPr>
        <a:xfrm>
          <a:off x="21075727"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30</xdr:col>
      <xdr:colOff>473152</xdr:colOff>
      <xdr:row>77</xdr:row>
      <xdr:rowOff>48277</xdr:rowOff>
    </xdr:from>
    <xdr:ext cx="469744" cy="259045"/>
    <xdr:sp macro="" textlink="">
      <xdr:nvSpPr>
        <xdr:cNvPr id="552" name="n_1mainValue【児童館】&#10;一人当たり面積"/>
        <xdr:cNvSpPr txBox="1"/>
      </xdr:nvSpPr>
      <xdr:spPr>
        <a:xfrm>
          <a:off x="210757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3" name="正方形/長方形 5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4" name="正方形/長方形 5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5" name="正方形/長方形 5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6" name="正方形/長方形 5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7" name="正方形/長方形 5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8" name="正方形/長方形 5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9" name="正方形/長方形 5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0" name="正方形/長方形 5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1" name="テキスト ボックス 5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2" name="直線コネクタ 5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63" name="テキスト ボックス 56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64" name="直線コネクタ 56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65" name="テキスト ボックス 56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66" name="直線コネクタ 56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67" name="テキスト ボックス 56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68" name="直線コネクタ 56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69" name="テキスト ボックス 56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70" name="直線コネクタ 56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71" name="テキスト ボックス 57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2" name="直線コネクタ 5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3" name="テキスト ボックス 5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21337</xdr:rowOff>
    </xdr:from>
    <xdr:to>
      <xdr:col>23</xdr:col>
      <xdr:colOff>516889</xdr:colOff>
      <xdr:row>106</xdr:row>
      <xdr:rowOff>151637</xdr:rowOff>
    </xdr:to>
    <xdr:cxnSp macro="">
      <xdr:nvCxnSpPr>
        <xdr:cNvPr id="575" name="直線コネクタ 574"/>
        <xdr:cNvCxnSpPr/>
      </xdr:nvCxnSpPr>
      <xdr:spPr>
        <a:xfrm flipV="1">
          <a:off x="16318864" y="17166337"/>
          <a:ext cx="0" cy="1159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155464</xdr:rowOff>
    </xdr:from>
    <xdr:ext cx="405111" cy="259045"/>
    <xdr:sp macro="" textlink="">
      <xdr:nvSpPr>
        <xdr:cNvPr id="576" name="【公民館】&#10;有形固定資産減価償却率最小値テキスト"/>
        <xdr:cNvSpPr txBox="1"/>
      </xdr:nvSpPr>
      <xdr:spPr>
        <a:xfrm>
          <a:off x="16408400" y="18329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23</xdr:col>
      <xdr:colOff>428625</xdr:colOff>
      <xdr:row>106</xdr:row>
      <xdr:rowOff>151637</xdr:rowOff>
    </xdr:from>
    <xdr:to>
      <xdr:col>23</xdr:col>
      <xdr:colOff>606425</xdr:colOff>
      <xdr:row>106</xdr:row>
      <xdr:rowOff>151637</xdr:rowOff>
    </xdr:to>
    <xdr:cxnSp macro="">
      <xdr:nvCxnSpPr>
        <xdr:cNvPr id="577" name="直線コネクタ 576"/>
        <xdr:cNvCxnSpPr/>
      </xdr:nvCxnSpPr>
      <xdr:spPr>
        <a:xfrm>
          <a:off x="16230600" y="1832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139464</xdr:rowOff>
    </xdr:from>
    <xdr:ext cx="405111" cy="259045"/>
    <xdr:sp macro="" textlink="">
      <xdr:nvSpPr>
        <xdr:cNvPr id="578" name="【公民館】&#10;有形固定資産減価償却率最大値テキスト"/>
        <xdr:cNvSpPr txBox="1"/>
      </xdr:nvSpPr>
      <xdr:spPr>
        <a:xfrm>
          <a:off x="16408400" y="1694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428625</xdr:colOff>
      <xdr:row>100</xdr:row>
      <xdr:rowOff>21337</xdr:rowOff>
    </xdr:from>
    <xdr:to>
      <xdr:col>23</xdr:col>
      <xdr:colOff>606425</xdr:colOff>
      <xdr:row>100</xdr:row>
      <xdr:rowOff>21337</xdr:rowOff>
    </xdr:to>
    <xdr:cxnSp macro="">
      <xdr:nvCxnSpPr>
        <xdr:cNvPr id="579" name="直線コネクタ 578"/>
        <xdr:cNvCxnSpPr/>
      </xdr:nvCxnSpPr>
      <xdr:spPr>
        <a:xfrm>
          <a:off x="16230600" y="1716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101</xdr:row>
      <xdr:rowOff>55135</xdr:rowOff>
    </xdr:from>
    <xdr:ext cx="405111" cy="259045"/>
    <xdr:sp macro="" textlink="">
      <xdr:nvSpPr>
        <xdr:cNvPr id="580" name="【公民館】&#10;有形固定資産減価償却率平均値テキスト"/>
        <xdr:cNvSpPr txBox="1"/>
      </xdr:nvSpPr>
      <xdr:spPr>
        <a:xfrm>
          <a:off x="16408400" y="17371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32258</xdr:rowOff>
    </xdr:from>
    <xdr:to>
      <xdr:col>23</xdr:col>
      <xdr:colOff>568325</xdr:colOff>
      <xdr:row>102</xdr:row>
      <xdr:rowOff>133858</xdr:rowOff>
    </xdr:to>
    <xdr:sp macro="" textlink="">
      <xdr:nvSpPr>
        <xdr:cNvPr id="581" name="フローチャート : 判断 580"/>
        <xdr:cNvSpPr/>
      </xdr:nvSpPr>
      <xdr:spPr>
        <a:xfrm>
          <a:off x="162687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77978</xdr:rowOff>
    </xdr:from>
    <xdr:to>
      <xdr:col>22</xdr:col>
      <xdr:colOff>415925</xdr:colOff>
      <xdr:row>103</xdr:row>
      <xdr:rowOff>8128</xdr:rowOff>
    </xdr:to>
    <xdr:sp macro="" textlink="">
      <xdr:nvSpPr>
        <xdr:cNvPr id="582" name="フローチャート : 判断 581"/>
        <xdr:cNvSpPr/>
      </xdr:nvSpPr>
      <xdr:spPr>
        <a:xfrm>
          <a:off x="15430500" y="1756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3" name="テキスト ボックス 5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4" name="テキスト ボックス 5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5" name="テキスト ボックス 5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6" name="テキスト ボックス 5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7" name="テキスト ボックス 5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106</xdr:row>
      <xdr:rowOff>100837</xdr:rowOff>
    </xdr:from>
    <xdr:to>
      <xdr:col>23</xdr:col>
      <xdr:colOff>568325</xdr:colOff>
      <xdr:row>107</xdr:row>
      <xdr:rowOff>30987</xdr:rowOff>
    </xdr:to>
    <xdr:sp macro="" textlink="">
      <xdr:nvSpPr>
        <xdr:cNvPr id="588" name="円/楕円 587"/>
        <xdr:cNvSpPr/>
      </xdr:nvSpPr>
      <xdr:spPr>
        <a:xfrm>
          <a:off x="16268700" y="182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15764</xdr:rowOff>
    </xdr:from>
    <xdr:ext cx="405111" cy="259045"/>
    <xdr:sp macro="" textlink="">
      <xdr:nvSpPr>
        <xdr:cNvPr id="589" name="【公民館】&#10;有形固定資産減価償却率該当値テキスト"/>
        <xdr:cNvSpPr txBox="1"/>
      </xdr:nvSpPr>
      <xdr:spPr>
        <a:xfrm>
          <a:off x="16408400" y="18189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22</xdr:col>
      <xdr:colOff>314325</xdr:colOff>
      <xdr:row>107</xdr:row>
      <xdr:rowOff>254</xdr:rowOff>
    </xdr:from>
    <xdr:to>
      <xdr:col>22</xdr:col>
      <xdr:colOff>415925</xdr:colOff>
      <xdr:row>107</xdr:row>
      <xdr:rowOff>101854</xdr:rowOff>
    </xdr:to>
    <xdr:sp macro="" textlink="">
      <xdr:nvSpPr>
        <xdr:cNvPr id="590" name="円/楕円 589"/>
        <xdr:cNvSpPr/>
      </xdr:nvSpPr>
      <xdr:spPr>
        <a:xfrm>
          <a:off x="15430500" y="183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106</xdr:row>
      <xdr:rowOff>151637</xdr:rowOff>
    </xdr:from>
    <xdr:to>
      <xdr:col>23</xdr:col>
      <xdr:colOff>517525</xdr:colOff>
      <xdr:row>107</xdr:row>
      <xdr:rowOff>51054</xdr:rowOff>
    </xdr:to>
    <xdr:cxnSp macro="">
      <xdr:nvCxnSpPr>
        <xdr:cNvPr id="591" name="直線コネクタ 590"/>
        <xdr:cNvCxnSpPr/>
      </xdr:nvCxnSpPr>
      <xdr:spPr>
        <a:xfrm flipV="1">
          <a:off x="15481300" y="18325337"/>
          <a:ext cx="8382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101</xdr:row>
      <xdr:rowOff>24655</xdr:rowOff>
    </xdr:from>
    <xdr:ext cx="405111" cy="259045"/>
    <xdr:sp macro="" textlink="">
      <xdr:nvSpPr>
        <xdr:cNvPr id="592" name="n_1aveValue【公民館】&#10;有形固定資産減価償却率"/>
        <xdr:cNvSpPr txBox="1"/>
      </xdr:nvSpPr>
      <xdr:spPr>
        <a:xfrm>
          <a:off x="15266043" y="1734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92981</xdr:rowOff>
    </xdr:from>
    <xdr:ext cx="405111" cy="259045"/>
    <xdr:sp macro="" textlink="">
      <xdr:nvSpPr>
        <xdr:cNvPr id="593" name="n_1mainValue【公民館】&#10;有形固定資産減価償却率"/>
        <xdr:cNvSpPr txBox="1"/>
      </xdr:nvSpPr>
      <xdr:spPr>
        <a:xfrm>
          <a:off x="15266043" y="1843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4" name="正方形/長方形 5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5" name="正方形/長方形 5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6" name="正方形/長方形 5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7" name="正方形/長方形 5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8" name="正方形/長方形 5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9" name="正方形/長方形 5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0" name="正方形/長方形 5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1" name="正方形/長方形 6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2" name="テキスト ボックス 6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3" name="直線コネクタ 6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04" name="直線コネクタ 6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05" name="テキスト ボックス 6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06" name="直線コネクタ 6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07" name="テキスト ボックス 6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08" name="直線コネクタ 6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09" name="テキスト ボックス 6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10" name="直線コネクタ 6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11" name="テキスト ボックス 6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2" name="直線コネクタ 6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3" name="テキスト ボックス 6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48768</xdr:rowOff>
    </xdr:from>
    <xdr:to>
      <xdr:col>32</xdr:col>
      <xdr:colOff>186689</xdr:colOff>
      <xdr:row>106</xdr:row>
      <xdr:rowOff>108204</xdr:rowOff>
    </xdr:to>
    <xdr:cxnSp macro="">
      <xdr:nvCxnSpPr>
        <xdr:cNvPr id="615" name="直線コネクタ 614"/>
        <xdr:cNvCxnSpPr/>
      </xdr:nvCxnSpPr>
      <xdr:spPr>
        <a:xfrm flipV="1">
          <a:off x="22160864" y="1719376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112031</xdr:rowOff>
    </xdr:from>
    <xdr:ext cx="469744" cy="259045"/>
    <xdr:sp macro="" textlink="">
      <xdr:nvSpPr>
        <xdr:cNvPr id="616" name="【公民館】&#10;一人当たり面積最小値テキスト"/>
        <xdr:cNvSpPr txBox="1"/>
      </xdr:nvSpPr>
      <xdr:spPr>
        <a:xfrm>
          <a:off x="22250400" y="1828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0.068</a:t>
          </a:r>
          <a:endParaRPr kumimoji="1" lang="ja-JP" altLang="en-US" sz="1000" b="1">
            <a:latin typeface="ＭＳ Ｐゴシック"/>
          </a:endParaRPr>
        </a:p>
      </xdr:txBody>
    </xdr:sp>
    <xdr:clientData/>
  </xdr:oneCellAnchor>
  <xdr:twoCellAnchor>
    <xdr:from>
      <xdr:col>32</xdr:col>
      <xdr:colOff>98425</xdr:colOff>
      <xdr:row>106</xdr:row>
      <xdr:rowOff>108204</xdr:rowOff>
    </xdr:from>
    <xdr:to>
      <xdr:col>32</xdr:col>
      <xdr:colOff>276225</xdr:colOff>
      <xdr:row>106</xdr:row>
      <xdr:rowOff>108204</xdr:rowOff>
    </xdr:to>
    <xdr:cxnSp macro="">
      <xdr:nvCxnSpPr>
        <xdr:cNvPr id="617" name="直線コネクタ 616"/>
        <xdr:cNvCxnSpPr/>
      </xdr:nvCxnSpPr>
      <xdr:spPr>
        <a:xfrm>
          <a:off x="22072600" y="182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166895</xdr:rowOff>
    </xdr:from>
    <xdr:ext cx="469744" cy="259045"/>
    <xdr:sp macro="" textlink="">
      <xdr:nvSpPr>
        <xdr:cNvPr id="618" name="【公民館】&#10;一人当たり面積最大値テキスト"/>
        <xdr:cNvSpPr txBox="1"/>
      </xdr:nvSpPr>
      <xdr:spPr>
        <a:xfrm>
          <a:off x="222504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0.306</a:t>
          </a:r>
          <a:endParaRPr kumimoji="1" lang="ja-JP" altLang="en-US" sz="1000" b="1">
            <a:latin typeface="ＭＳ Ｐゴシック"/>
          </a:endParaRPr>
        </a:p>
      </xdr:txBody>
    </xdr:sp>
    <xdr:clientData/>
  </xdr:oneCellAnchor>
  <xdr:twoCellAnchor>
    <xdr:from>
      <xdr:col>32</xdr:col>
      <xdr:colOff>98425</xdr:colOff>
      <xdr:row>100</xdr:row>
      <xdr:rowOff>48768</xdr:rowOff>
    </xdr:from>
    <xdr:to>
      <xdr:col>32</xdr:col>
      <xdr:colOff>276225</xdr:colOff>
      <xdr:row>100</xdr:row>
      <xdr:rowOff>48768</xdr:rowOff>
    </xdr:to>
    <xdr:cxnSp macro="">
      <xdr:nvCxnSpPr>
        <xdr:cNvPr id="619" name="直線コネクタ 618"/>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7129</xdr:rowOff>
    </xdr:from>
    <xdr:ext cx="469744" cy="259045"/>
    <xdr:sp macro="" textlink="">
      <xdr:nvSpPr>
        <xdr:cNvPr id="620" name="【公民館】&#10;一人当たり面積平均値テキスト"/>
        <xdr:cNvSpPr txBox="1"/>
      </xdr:nvSpPr>
      <xdr:spPr>
        <a:xfrm>
          <a:off x="22250400" y="1766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155702</xdr:rowOff>
    </xdr:from>
    <xdr:to>
      <xdr:col>32</xdr:col>
      <xdr:colOff>238125</xdr:colOff>
      <xdr:row>104</xdr:row>
      <xdr:rowOff>85852</xdr:rowOff>
    </xdr:to>
    <xdr:sp macro="" textlink="">
      <xdr:nvSpPr>
        <xdr:cNvPr id="621" name="フローチャート : 判断 620"/>
        <xdr:cNvSpPr/>
      </xdr:nvSpPr>
      <xdr:spPr>
        <a:xfrm>
          <a:off x="22110700" y="1781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167132</xdr:rowOff>
    </xdr:from>
    <xdr:to>
      <xdr:col>31</xdr:col>
      <xdr:colOff>85725</xdr:colOff>
      <xdr:row>103</xdr:row>
      <xdr:rowOff>97282</xdr:rowOff>
    </xdr:to>
    <xdr:sp macro="" textlink="">
      <xdr:nvSpPr>
        <xdr:cNvPr id="622" name="フローチャート : 判断 621"/>
        <xdr:cNvSpPr/>
      </xdr:nvSpPr>
      <xdr:spPr>
        <a:xfrm>
          <a:off x="21272500" y="1765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3" name="テキスト ボックス 6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4" name="テキスト ボックス 6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5" name="テキスト ボックス 6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6" name="テキスト ボックス 6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7" name="テキスト ボックス 6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57404</xdr:rowOff>
    </xdr:from>
    <xdr:to>
      <xdr:col>32</xdr:col>
      <xdr:colOff>238125</xdr:colOff>
      <xdr:row>106</xdr:row>
      <xdr:rowOff>159004</xdr:rowOff>
    </xdr:to>
    <xdr:sp macro="" textlink="">
      <xdr:nvSpPr>
        <xdr:cNvPr id="628" name="円/楕円 627"/>
        <xdr:cNvSpPr/>
      </xdr:nvSpPr>
      <xdr:spPr>
        <a:xfrm>
          <a:off x="221107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143781</xdr:rowOff>
    </xdr:from>
    <xdr:ext cx="469744" cy="259045"/>
    <xdr:sp macro="" textlink="">
      <xdr:nvSpPr>
        <xdr:cNvPr id="629" name="【公民館】&#10;一人当たり面積該当値テキスト"/>
        <xdr:cNvSpPr txBox="1"/>
      </xdr:nvSpPr>
      <xdr:spPr>
        <a:xfrm>
          <a:off x="22250400" y="1814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0.068</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57404</xdr:rowOff>
    </xdr:from>
    <xdr:to>
      <xdr:col>31</xdr:col>
      <xdr:colOff>85725</xdr:colOff>
      <xdr:row>106</xdr:row>
      <xdr:rowOff>159004</xdr:rowOff>
    </xdr:to>
    <xdr:sp macro="" textlink="">
      <xdr:nvSpPr>
        <xdr:cNvPr id="630" name="円/楕円 629"/>
        <xdr:cNvSpPr/>
      </xdr:nvSpPr>
      <xdr:spPr>
        <a:xfrm>
          <a:off x="21272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108204</xdr:rowOff>
    </xdr:from>
    <xdr:to>
      <xdr:col>32</xdr:col>
      <xdr:colOff>187325</xdr:colOff>
      <xdr:row>106</xdr:row>
      <xdr:rowOff>108204</xdr:rowOff>
    </xdr:to>
    <xdr:cxnSp macro="">
      <xdr:nvCxnSpPr>
        <xdr:cNvPr id="631" name="直線コネクタ 630"/>
        <xdr:cNvCxnSpPr/>
      </xdr:nvCxnSpPr>
      <xdr:spPr>
        <a:xfrm>
          <a:off x="21323300" y="182819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101</xdr:row>
      <xdr:rowOff>113809</xdr:rowOff>
    </xdr:from>
    <xdr:ext cx="469744" cy="259045"/>
    <xdr:sp macro="" textlink="">
      <xdr:nvSpPr>
        <xdr:cNvPr id="632" name="n_1aveValue【公民館】&#10;一人当たり面積"/>
        <xdr:cNvSpPr txBox="1"/>
      </xdr:nvSpPr>
      <xdr:spPr>
        <a:xfrm>
          <a:off x="21075727" y="1743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150131</xdr:rowOff>
    </xdr:from>
    <xdr:ext cx="469744" cy="259045"/>
    <xdr:sp macro="" textlink="">
      <xdr:nvSpPr>
        <xdr:cNvPr id="633" name="n_1mainValue【公民館】&#10;一人当たり面積"/>
        <xdr:cNvSpPr txBox="1"/>
      </xdr:nvSpPr>
      <xdr:spPr>
        <a:xfrm>
          <a:off x="210757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34" name="正方形/長方形 6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5" name="正方形/長方形 6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6" name="テキスト ボックス 6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認定こども園については統廃合による施設の新築と、安心して子供を生み育てる喜びを実感できる町づくりを目指していることから</a:t>
          </a:r>
          <a:r>
            <a:rPr kumimoji="1" lang="ja-JP" altLang="en-US" sz="1100">
              <a:solidFill>
                <a:schemeClr val="dk1"/>
              </a:solidFill>
              <a:latin typeface="+mn-lt"/>
              <a:ea typeface="+mn-ea"/>
              <a:cs typeface="+mn-cs"/>
            </a:rPr>
            <a:t>、</a:t>
          </a:r>
          <a:r>
            <a:rPr kumimoji="1" lang="en-US" altLang="ja-JP" sz="1100">
              <a:solidFill>
                <a:schemeClr val="dk1"/>
              </a:solidFill>
              <a:latin typeface="+mn-lt"/>
              <a:ea typeface="+mn-ea"/>
              <a:cs typeface="+mn-cs"/>
            </a:rPr>
            <a:t>1</a:t>
          </a:r>
          <a:r>
            <a:rPr kumimoji="1" lang="ja-JP" altLang="ja-JP" sz="1100">
              <a:solidFill>
                <a:schemeClr val="dk1"/>
              </a:solidFill>
              <a:latin typeface="+mn-lt"/>
              <a:ea typeface="+mn-ea"/>
              <a:cs typeface="+mn-cs"/>
            </a:rPr>
            <a:t>人当たり面積が充実している。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インフラ資産については減価償却率は県内平均より低いものの</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経年による減価償却率が上がり維持更新費の増加が見込まれる。</a:t>
          </a:r>
          <a:endParaRPr kumimoji="1" lang="en-US" altLang="ja-JP" sz="1100">
            <a:solidFill>
              <a:schemeClr val="dk1"/>
            </a:solidFill>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石川県能美市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49,993
48,957
84.14
23,911,266
23,070,375
567,300
13,366,547
30,802,606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16.4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46482</xdr:rowOff>
    </xdr:from>
    <xdr:to>
      <xdr:col>6</xdr:col>
      <xdr:colOff>510540</xdr:colOff>
      <xdr:row>41</xdr:row>
      <xdr:rowOff>64770</xdr:rowOff>
    </xdr:to>
    <xdr:cxnSp macro="">
      <xdr:nvCxnSpPr>
        <xdr:cNvPr id="55" name="直線コネクタ 54"/>
        <xdr:cNvCxnSpPr/>
      </xdr:nvCxnSpPr>
      <xdr:spPr>
        <a:xfrm flipV="1">
          <a:off x="4634865" y="587578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6"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57" name="直線コネクタ 56"/>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164609</xdr:rowOff>
    </xdr:from>
    <xdr:ext cx="405111" cy="259045"/>
    <xdr:sp macro="" textlink="">
      <xdr:nvSpPr>
        <xdr:cNvPr id="58" name="【図書館】&#10;有形固定資産減価償却率最大値テキスト"/>
        <xdr:cNvSpPr txBox="1"/>
      </xdr:nvSpPr>
      <xdr:spPr>
        <a:xfrm>
          <a:off x="4724400" y="5651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6</xdr:col>
      <xdr:colOff>422275</xdr:colOff>
      <xdr:row>34</xdr:row>
      <xdr:rowOff>46482</xdr:rowOff>
    </xdr:from>
    <xdr:to>
      <xdr:col>6</xdr:col>
      <xdr:colOff>600075</xdr:colOff>
      <xdr:row>34</xdr:row>
      <xdr:rowOff>46482</xdr:rowOff>
    </xdr:to>
    <xdr:cxnSp macro="">
      <xdr:nvCxnSpPr>
        <xdr:cNvPr id="59" name="直線コネクタ 58"/>
        <xdr:cNvCxnSpPr/>
      </xdr:nvCxnSpPr>
      <xdr:spPr>
        <a:xfrm>
          <a:off x="4546600" y="587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66565</xdr:rowOff>
    </xdr:from>
    <xdr:ext cx="405111" cy="259045"/>
    <xdr:sp macro="" textlink="">
      <xdr:nvSpPr>
        <xdr:cNvPr id="60" name="【図書館】&#10;有形固定資産減価償却率平均値テキスト"/>
        <xdr:cNvSpPr txBox="1"/>
      </xdr:nvSpPr>
      <xdr:spPr>
        <a:xfrm>
          <a:off x="4724400" y="64102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43688</xdr:rowOff>
    </xdr:from>
    <xdr:to>
      <xdr:col>6</xdr:col>
      <xdr:colOff>561975</xdr:colOff>
      <xdr:row>38</xdr:row>
      <xdr:rowOff>145288</xdr:rowOff>
    </xdr:to>
    <xdr:sp macro="" textlink="">
      <xdr:nvSpPr>
        <xdr:cNvPr id="61" name="フローチャート : 判断 60"/>
        <xdr:cNvSpPr/>
      </xdr:nvSpPr>
      <xdr:spPr>
        <a:xfrm>
          <a:off x="45847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164846</xdr:rowOff>
    </xdr:from>
    <xdr:to>
      <xdr:col>5</xdr:col>
      <xdr:colOff>409575</xdr:colOff>
      <xdr:row>39</xdr:row>
      <xdr:rowOff>94996</xdr:rowOff>
    </xdr:to>
    <xdr:sp macro="" textlink="">
      <xdr:nvSpPr>
        <xdr:cNvPr id="62" name="フローチャート : 判断 61"/>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11684</xdr:rowOff>
    </xdr:from>
    <xdr:to>
      <xdr:col>6</xdr:col>
      <xdr:colOff>561975</xdr:colOff>
      <xdr:row>40</xdr:row>
      <xdr:rowOff>113284</xdr:rowOff>
    </xdr:to>
    <xdr:sp macro="" textlink="">
      <xdr:nvSpPr>
        <xdr:cNvPr id="68" name="円/楕円 67"/>
        <xdr:cNvSpPr/>
      </xdr:nvSpPr>
      <xdr:spPr>
        <a:xfrm>
          <a:off x="45847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161561</xdr:rowOff>
    </xdr:from>
    <xdr:ext cx="405111" cy="259045"/>
    <xdr:sp macro="" textlink="">
      <xdr:nvSpPr>
        <xdr:cNvPr id="69" name="【図書館】&#10;有形固定資産減価償却率該当値テキスト"/>
        <xdr:cNvSpPr txBox="1"/>
      </xdr:nvSpPr>
      <xdr:spPr>
        <a:xfrm>
          <a:off x="4724400" y="684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5</xdr:col>
      <xdr:colOff>307975</xdr:colOff>
      <xdr:row>40</xdr:row>
      <xdr:rowOff>57404</xdr:rowOff>
    </xdr:from>
    <xdr:to>
      <xdr:col>5</xdr:col>
      <xdr:colOff>409575</xdr:colOff>
      <xdr:row>40</xdr:row>
      <xdr:rowOff>159004</xdr:rowOff>
    </xdr:to>
    <xdr:sp macro="" textlink="">
      <xdr:nvSpPr>
        <xdr:cNvPr id="70" name="円/楕円 69"/>
        <xdr:cNvSpPr/>
      </xdr:nvSpPr>
      <xdr:spPr>
        <a:xfrm>
          <a:off x="3746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40</xdr:row>
      <xdr:rowOff>62484</xdr:rowOff>
    </xdr:from>
    <xdr:to>
      <xdr:col>6</xdr:col>
      <xdr:colOff>511175</xdr:colOff>
      <xdr:row>40</xdr:row>
      <xdr:rowOff>108204</xdr:rowOff>
    </xdr:to>
    <xdr:cxnSp macro="">
      <xdr:nvCxnSpPr>
        <xdr:cNvPr id="71" name="直線コネクタ 70"/>
        <xdr:cNvCxnSpPr/>
      </xdr:nvCxnSpPr>
      <xdr:spPr>
        <a:xfrm flipV="1">
          <a:off x="3797300" y="692048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111523</xdr:rowOff>
    </xdr:from>
    <xdr:ext cx="405111" cy="259045"/>
    <xdr:sp macro="" textlink="">
      <xdr:nvSpPr>
        <xdr:cNvPr id="72" name="n_1aveValue【図書館】&#10;有形固定資産減価償却率"/>
        <xdr:cNvSpPr txBox="1"/>
      </xdr:nvSpPr>
      <xdr:spPr>
        <a:xfrm>
          <a:off x="3582043"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150131</xdr:rowOff>
    </xdr:from>
    <xdr:ext cx="405111" cy="259045"/>
    <xdr:sp macro="" textlink="">
      <xdr:nvSpPr>
        <xdr:cNvPr id="73" name="n_1mainValue【図書館】&#10;有形固定資産減価償却率"/>
        <xdr:cNvSpPr txBox="1"/>
      </xdr:nvSpPr>
      <xdr:spPr>
        <a:xfrm>
          <a:off x="3582043" y="700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165100</xdr:rowOff>
    </xdr:from>
    <xdr:to>
      <xdr:col>15</xdr:col>
      <xdr:colOff>180340</xdr:colOff>
      <xdr:row>41</xdr:row>
      <xdr:rowOff>19050</xdr:rowOff>
    </xdr:to>
    <xdr:cxnSp macro="">
      <xdr:nvCxnSpPr>
        <xdr:cNvPr id="97" name="直線コネクタ 96"/>
        <xdr:cNvCxnSpPr/>
      </xdr:nvCxnSpPr>
      <xdr:spPr>
        <a:xfrm flipV="1">
          <a:off x="10476865" y="56515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22877</xdr:rowOff>
    </xdr:from>
    <xdr:ext cx="469744" cy="259045"/>
    <xdr:sp macro="" textlink="">
      <xdr:nvSpPr>
        <xdr:cNvPr id="98" name="【図書館】&#10;一人当たり面積最小値テキスト"/>
        <xdr:cNvSpPr txBox="1"/>
      </xdr:nvSpPr>
      <xdr:spPr>
        <a:xfrm>
          <a:off x="105664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41</xdr:row>
      <xdr:rowOff>19050</xdr:rowOff>
    </xdr:from>
    <xdr:to>
      <xdr:col>15</xdr:col>
      <xdr:colOff>269875</xdr:colOff>
      <xdr:row>41</xdr:row>
      <xdr:rowOff>19050</xdr:rowOff>
    </xdr:to>
    <xdr:cxnSp macro="">
      <xdr:nvCxnSpPr>
        <xdr:cNvPr id="99" name="直線コネクタ 98"/>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111777</xdr:rowOff>
    </xdr:from>
    <xdr:ext cx="469744" cy="259045"/>
    <xdr:sp macro="" textlink="">
      <xdr:nvSpPr>
        <xdr:cNvPr id="100" name="【図書館】&#10;一人当たり面積最大値テキスト"/>
        <xdr:cNvSpPr txBox="1"/>
      </xdr:nvSpPr>
      <xdr:spPr>
        <a:xfrm>
          <a:off x="105664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0.125</a:t>
          </a:r>
          <a:endParaRPr kumimoji="1" lang="ja-JP" altLang="en-US" sz="1000" b="1">
            <a:latin typeface="ＭＳ Ｐゴシック"/>
          </a:endParaRPr>
        </a:p>
      </xdr:txBody>
    </xdr:sp>
    <xdr:clientData/>
  </xdr:oneCellAnchor>
  <xdr:twoCellAnchor>
    <xdr:from>
      <xdr:col>15</xdr:col>
      <xdr:colOff>92075</xdr:colOff>
      <xdr:row>32</xdr:row>
      <xdr:rowOff>165100</xdr:rowOff>
    </xdr:from>
    <xdr:to>
      <xdr:col>15</xdr:col>
      <xdr:colOff>269875</xdr:colOff>
      <xdr:row>32</xdr:row>
      <xdr:rowOff>165100</xdr:rowOff>
    </xdr:to>
    <xdr:cxnSp macro="">
      <xdr:nvCxnSpPr>
        <xdr:cNvPr id="101" name="直線コネクタ 100"/>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48277</xdr:rowOff>
    </xdr:from>
    <xdr:ext cx="469744" cy="259045"/>
    <xdr:sp macro="" textlink="">
      <xdr:nvSpPr>
        <xdr:cNvPr id="102" name="【図書館】&#10;一人当たり面積平均値テキスト"/>
        <xdr:cNvSpPr txBox="1"/>
      </xdr:nvSpPr>
      <xdr:spPr>
        <a:xfrm>
          <a:off x="105664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69850</xdr:rowOff>
    </xdr:from>
    <xdr:to>
      <xdr:col>15</xdr:col>
      <xdr:colOff>231775</xdr:colOff>
      <xdr:row>38</xdr:row>
      <xdr:rowOff>0</xdr:rowOff>
    </xdr:to>
    <xdr:sp macro="" textlink="">
      <xdr:nvSpPr>
        <xdr:cNvPr id="103" name="フローチャート : 判断 102"/>
        <xdr:cNvSpPr/>
      </xdr:nvSpPr>
      <xdr:spPr>
        <a:xfrm>
          <a:off x="104267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139700</xdr:rowOff>
    </xdr:from>
    <xdr:to>
      <xdr:col>14</xdr:col>
      <xdr:colOff>79375</xdr:colOff>
      <xdr:row>37</xdr:row>
      <xdr:rowOff>69850</xdr:rowOff>
    </xdr:to>
    <xdr:sp macro="" textlink="">
      <xdr:nvSpPr>
        <xdr:cNvPr id="104" name="フローチャート : 判断 103"/>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114300</xdr:rowOff>
    </xdr:from>
    <xdr:to>
      <xdr:col>15</xdr:col>
      <xdr:colOff>231775</xdr:colOff>
      <xdr:row>33</xdr:row>
      <xdr:rowOff>44450</xdr:rowOff>
    </xdr:to>
    <xdr:sp macro="" textlink="">
      <xdr:nvSpPr>
        <xdr:cNvPr id="110" name="円/楕円 109"/>
        <xdr:cNvSpPr/>
      </xdr:nvSpPr>
      <xdr:spPr>
        <a:xfrm>
          <a:off x="104267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67327</xdr:rowOff>
    </xdr:from>
    <xdr:ext cx="469744" cy="259045"/>
    <xdr:sp macro="" textlink="">
      <xdr:nvSpPr>
        <xdr:cNvPr id="111" name="【図書館】&#10;一人当たり面積該当値テキスト"/>
        <xdr:cNvSpPr txBox="1"/>
      </xdr:nvSpPr>
      <xdr:spPr>
        <a:xfrm>
          <a:off x="10566400"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0.125</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114300</xdr:rowOff>
    </xdr:from>
    <xdr:to>
      <xdr:col>14</xdr:col>
      <xdr:colOff>79375</xdr:colOff>
      <xdr:row>33</xdr:row>
      <xdr:rowOff>44450</xdr:rowOff>
    </xdr:to>
    <xdr:sp macro="" textlink="">
      <xdr:nvSpPr>
        <xdr:cNvPr id="112" name="円/楕円 111"/>
        <xdr:cNvSpPr/>
      </xdr:nvSpPr>
      <xdr:spPr>
        <a:xfrm>
          <a:off x="95885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32</xdr:row>
      <xdr:rowOff>165100</xdr:rowOff>
    </xdr:from>
    <xdr:to>
      <xdr:col>15</xdr:col>
      <xdr:colOff>180975</xdr:colOff>
      <xdr:row>32</xdr:row>
      <xdr:rowOff>165100</xdr:rowOff>
    </xdr:to>
    <xdr:cxnSp macro="">
      <xdr:nvCxnSpPr>
        <xdr:cNvPr id="113" name="直線コネクタ 112"/>
        <xdr:cNvCxnSpPr/>
      </xdr:nvCxnSpPr>
      <xdr:spPr>
        <a:xfrm>
          <a:off x="9639300" y="565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60977</xdr:rowOff>
    </xdr:from>
    <xdr:ext cx="469744" cy="259045"/>
    <xdr:sp macro="" textlink="">
      <xdr:nvSpPr>
        <xdr:cNvPr id="114" name="n_1aveValue【図書館】&#10;一人当たり面積"/>
        <xdr:cNvSpPr txBox="1"/>
      </xdr:nvSpPr>
      <xdr:spPr>
        <a:xfrm>
          <a:off x="93917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0.069</a:t>
          </a:r>
          <a:endParaRPr kumimoji="1" lang="ja-JP" altLang="en-US" sz="1000" b="1">
            <a:solidFill>
              <a:srgbClr val="000080"/>
            </a:solidFill>
            <a:latin typeface="ＭＳ Ｐゴシック"/>
          </a:endParaRPr>
        </a:p>
      </xdr:txBody>
    </xdr:sp>
    <xdr:clientData/>
  </xdr:oneCellAnchor>
  <xdr:oneCellAnchor>
    <xdr:from>
      <xdr:col>13</xdr:col>
      <xdr:colOff>466802</xdr:colOff>
      <xdr:row>31</xdr:row>
      <xdr:rowOff>60977</xdr:rowOff>
    </xdr:from>
    <xdr:ext cx="469744" cy="259045"/>
    <xdr:sp macro="" textlink="">
      <xdr:nvSpPr>
        <xdr:cNvPr id="115" name="n_1mainValue【図書館】&#10;一人当たり面積"/>
        <xdr:cNvSpPr txBox="1"/>
      </xdr:nvSpPr>
      <xdr:spPr>
        <a:xfrm>
          <a:off x="9391727"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83820</xdr:rowOff>
    </xdr:from>
    <xdr:to>
      <xdr:col>6</xdr:col>
      <xdr:colOff>510540</xdr:colOff>
      <xdr:row>64</xdr:row>
      <xdr:rowOff>83820</xdr:rowOff>
    </xdr:to>
    <xdr:cxnSp macro="">
      <xdr:nvCxnSpPr>
        <xdr:cNvPr id="140" name="直線コネクタ 139"/>
        <xdr:cNvCxnSpPr/>
      </xdr:nvCxnSpPr>
      <xdr:spPr>
        <a:xfrm flipV="1">
          <a:off x="4634865" y="96850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87647</xdr:rowOff>
    </xdr:from>
    <xdr:ext cx="405111" cy="259045"/>
    <xdr:sp macro="" textlink="">
      <xdr:nvSpPr>
        <xdr:cNvPr id="141" name="【体育館・プール】&#10;有形固定資産減価償却率最小値テキスト"/>
        <xdr:cNvSpPr txBox="1"/>
      </xdr:nvSpPr>
      <xdr:spPr>
        <a:xfrm>
          <a:off x="4724400"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6</xdr:col>
      <xdr:colOff>422275</xdr:colOff>
      <xdr:row>64</xdr:row>
      <xdr:rowOff>83820</xdr:rowOff>
    </xdr:from>
    <xdr:to>
      <xdr:col>6</xdr:col>
      <xdr:colOff>600075</xdr:colOff>
      <xdr:row>64</xdr:row>
      <xdr:rowOff>83820</xdr:rowOff>
    </xdr:to>
    <xdr:cxnSp macro="">
      <xdr:nvCxnSpPr>
        <xdr:cNvPr id="142" name="直線コネクタ 141"/>
        <xdr:cNvCxnSpPr/>
      </xdr:nvCxnSpPr>
      <xdr:spPr>
        <a:xfrm>
          <a:off x="4546600" y="1105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30497</xdr:rowOff>
    </xdr:from>
    <xdr:ext cx="405111" cy="259045"/>
    <xdr:sp macro="" textlink="">
      <xdr:nvSpPr>
        <xdr:cNvPr id="143" name="【体育館・プール】&#10;有形固定資産減価償却率最大値テキスト"/>
        <xdr:cNvSpPr txBox="1"/>
      </xdr:nvSpPr>
      <xdr:spPr>
        <a:xfrm>
          <a:off x="4724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6</xdr:col>
      <xdr:colOff>422275</xdr:colOff>
      <xdr:row>56</xdr:row>
      <xdr:rowOff>83820</xdr:rowOff>
    </xdr:from>
    <xdr:to>
      <xdr:col>6</xdr:col>
      <xdr:colOff>600075</xdr:colOff>
      <xdr:row>56</xdr:row>
      <xdr:rowOff>83820</xdr:rowOff>
    </xdr:to>
    <xdr:cxnSp macro="">
      <xdr:nvCxnSpPr>
        <xdr:cNvPr id="144" name="直線コネクタ 143"/>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72407</xdr:rowOff>
    </xdr:from>
    <xdr:ext cx="405111" cy="259045"/>
    <xdr:sp macro="" textlink="">
      <xdr:nvSpPr>
        <xdr:cNvPr id="145" name="【体育館・プール】&#10;有形固定資産減価償却率平均値テキスト"/>
        <xdr:cNvSpPr txBox="1"/>
      </xdr:nvSpPr>
      <xdr:spPr>
        <a:xfrm>
          <a:off x="4724400" y="10530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93980</xdr:rowOff>
    </xdr:from>
    <xdr:to>
      <xdr:col>6</xdr:col>
      <xdr:colOff>561975</xdr:colOff>
      <xdr:row>62</xdr:row>
      <xdr:rowOff>24130</xdr:rowOff>
    </xdr:to>
    <xdr:sp macro="" textlink="">
      <xdr:nvSpPr>
        <xdr:cNvPr id="146" name="フローチャート : 判断 145"/>
        <xdr:cNvSpPr/>
      </xdr:nvSpPr>
      <xdr:spPr>
        <a:xfrm>
          <a:off x="45847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154940</xdr:rowOff>
    </xdr:from>
    <xdr:to>
      <xdr:col>5</xdr:col>
      <xdr:colOff>409575</xdr:colOff>
      <xdr:row>62</xdr:row>
      <xdr:rowOff>85090</xdr:rowOff>
    </xdr:to>
    <xdr:sp macro="" textlink="">
      <xdr:nvSpPr>
        <xdr:cNvPr id="147" name="フローチャート : 判断 146"/>
        <xdr:cNvSpPr/>
      </xdr:nvSpPr>
      <xdr:spPr>
        <a:xfrm>
          <a:off x="3746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97790</xdr:rowOff>
    </xdr:from>
    <xdr:to>
      <xdr:col>6</xdr:col>
      <xdr:colOff>561975</xdr:colOff>
      <xdr:row>61</xdr:row>
      <xdr:rowOff>27940</xdr:rowOff>
    </xdr:to>
    <xdr:sp macro="" textlink="">
      <xdr:nvSpPr>
        <xdr:cNvPr id="153" name="円/楕円 152"/>
        <xdr:cNvSpPr/>
      </xdr:nvSpPr>
      <xdr:spPr>
        <a:xfrm>
          <a:off x="4584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120667</xdr:rowOff>
    </xdr:from>
    <xdr:ext cx="405111" cy="259045"/>
    <xdr:sp macro="" textlink="">
      <xdr:nvSpPr>
        <xdr:cNvPr id="154" name="【体育館・プール】&#10;有形固定資産減価償却率該当値テキスト"/>
        <xdr:cNvSpPr txBox="1"/>
      </xdr:nvSpPr>
      <xdr:spPr>
        <a:xfrm>
          <a:off x="4724400" y="10236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116840</xdr:rowOff>
    </xdr:from>
    <xdr:to>
      <xdr:col>5</xdr:col>
      <xdr:colOff>409575</xdr:colOff>
      <xdr:row>61</xdr:row>
      <xdr:rowOff>46990</xdr:rowOff>
    </xdr:to>
    <xdr:sp macro="" textlink="">
      <xdr:nvSpPr>
        <xdr:cNvPr id="155" name="円/楕円 154"/>
        <xdr:cNvSpPr/>
      </xdr:nvSpPr>
      <xdr:spPr>
        <a:xfrm>
          <a:off x="3746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148590</xdr:rowOff>
    </xdr:from>
    <xdr:to>
      <xdr:col>6</xdr:col>
      <xdr:colOff>511175</xdr:colOff>
      <xdr:row>60</xdr:row>
      <xdr:rowOff>167640</xdr:rowOff>
    </xdr:to>
    <xdr:cxnSp macro="">
      <xdr:nvCxnSpPr>
        <xdr:cNvPr id="156" name="直線コネクタ 155"/>
        <xdr:cNvCxnSpPr/>
      </xdr:nvCxnSpPr>
      <xdr:spPr>
        <a:xfrm flipV="1">
          <a:off x="3797300" y="1043559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62</xdr:row>
      <xdr:rowOff>76217</xdr:rowOff>
    </xdr:from>
    <xdr:ext cx="405111" cy="259045"/>
    <xdr:sp macro="" textlink="">
      <xdr:nvSpPr>
        <xdr:cNvPr id="157" name="n_1aveValue【体育館・プール】&#10;有形固定資産減価償却率"/>
        <xdr:cNvSpPr txBox="1"/>
      </xdr:nvSpPr>
      <xdr:spPr>
        <a:xfrm>
          <a:off x="3582043"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63517</xdr:rowOff>
    </xdr:from>
    <xdr:ext cx="405111" cy="259045"/>
    <xdr:sp macro="" textlink="">
      <xdr:nvSpPr>
        <xdr:cNvPr id="158" name="n_1mainValue【体育館・プール】&#10;有形固定資産減価償却率"/>
        <xdr:cNvSpPr txBox="1"/>
      </xdr:nvSpPr>
      <xdr:spPr>
        <a:xfrm>
          <a:off x="3582043"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9" name="テキスト ボックス 168"/>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70" name="直線コネクタ 16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71" name="テキスト ボックス 17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2" name="直線コネクタ 17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73" name="テキスト ボックス 17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4" name="直線コネクタ 17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75" name="テキスト ボックス 17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6" name="直線コネクタ 17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77" name="テキスト ボックス 17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8" name="直線コネクタ 17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9" name="テキスト ボックス 17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80" name="直線コネクタ 17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81" name="テキスト ボックス 180"/>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3" name="テキスト ボックス 18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60416</xdr:rowOff>
    </xdr:from>
    <xdr:to>
      <xdr:col>15</xdr:col>
      <xdr:colOff>180340</xdr:colOff>
      <xdr:row>64</xdr:row>
      <xdr:rowOff>88174</xdr:rowOff>
    </xdr:to>
    <xdr:cxnSp macro="">
      <xdr:nvCxnSpPr>
        <xdr:cNvPr id="185" name="直線コネクタ 184"/>
        <xdr:cNvCxnSpPr/>
      </xdr:nvCxnSpPr>
      <xdr:spPr>
        <a:xfrm flipV="1">
          <a:off x="10476865" y="9490166"/>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92001</xdr:rowOff>
    </xdr:from>
    <xdr:ext cx="469744" cy="259045"/>
    <xdr:sp macro="" textlink="">
      <xdr:nvSpPr>
        <xdr:cNvPr id="186" name="【体育館・プール】&#10;一人当たり面積最小値テキスト"/>
        <xdr:cNvSpPr txBox="1"/>
      </xdr:nvSpPr>
      <xdr:spPr>
        <a:xfrm>
          <a:off x="105664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15</xdr:col>
      <xdr:colOff>92075</xdr:colOff>
      <xdr:row>64</xdr:row>
      <xdr:rowOff>88174</xdr:rowOff>
    </xdr:from>
    <xdr:to>
      <xdr:col>15</xdr:col>
      <xdr:colOff>269875</xdr:colOff>
      <xdr:row>64</xdr:row>
      <xdr:rowOff>88174</xdr:rowOff>
    </xdr:to>
    <xdr:cxnSp macro="">
      <xdr:nvCxnSpPr>
        <xdr:cNvPr id="187" name="直線コネクタ 186"/>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7093</xdr:rowOff>
    </xdr:from>
    <xdr:ext cx="469744" cy="259045"/>
    <xdr:sp macro="" textlink="">
      <xdr:nvSpPr>
        <xdr:cNvPr id="188" name="【体育館・プール】&#10;一人当たり面積最大値テキスト"/>
        <xdr:cNvSpPr txBox="1"/>
      </xdr:nvSpPr>
      <xdr:spPr>
        <a:xfrm>
          <a:off x="10566400" y="926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0.594</a:t>
          </a:r>
          <a:endParaRPr kumimoji="1" lang="ja-JP" altLang="en-US" sz="1000" b="1">
            <a:latin typeface="ＭＳ Ｐゴシック"/>
          </a:endParaRPr>
        </a:p>
      </xdr:txBody>
    </xdr:sp>
    <xdr:clientData/>
  </xdr:oneCellAnchor>
  <xdr:twoCellAnchor>
    <xdr:from>
      <xdr:col>15</xdr:col>
      <xdr:colOff>92075</xdr:colOff>
      <xdr:row>55</xdr:row>
      <xdr:rowOff>60416</xdr:rowOff>
    </xdr:from>
    <xdr:to>
      <xdr:col>15</xdr:col>
      <xdr:colOff>269875</xdr:colOff>
      <xdr:row>55</xdr:row>
      <xdr:rowOff>60416</xdr:rowOff>
    </xdr:to>
    <xdr:cxnSp macro="">
      <xdr:nvCxnSpPr>
        <xdr:cNvPr id="189" name="直線コネクタ 188"/>
        <xdr:cNvCxnSpPr/>
      </xdr:nvCxnSpPr>
      <xdr:spPr>
        <a:xfrm>
          <a:off x="10388600" y="949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120304</xdr:rowOff>
    </xdr:from>
    <xdr:ext cx="469744" cy="259045"/>
    <xdr:sp macro="" textlink="">
      <xdr:nvSpPr>
        <xdr:cNvPr id="190" name="【体育館・プール】&#10;一人当たり面積平均値テキスト"/>
        <xdr:cNvSpPr txBox="1"/>
      </xdr:nvSpPr>
      <xdr:spPr>
        <a:xfrm>
          <a:off x="10566400" y="10407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141877</xdr:rowOff>
    </xdr:from>
    <xdr:to>
      <xdr:col>15</xdr:col>
      <xdr:colOff>231775</xdr:colOff>
      <xdr:row>61</xdr:row>
      <xdr:rowOff>72027</xdr:rowOff>
    </xdr:to>
    <xdr:sp macro="" textlink="">
      <xdr:nvSpPr>
        <xdr:cNvPr id="191" name="フローチャート : 判断 190"/>
        <xdr:cNvSpPr/>
      </xdr:nvSpPr>
      <xdr:spPr>
        <a:xfrm>
          <a:off x="104267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89626</xdr:rowOff>
    </xdr:from>
    <xdr:to>
      <xdr:col>14</xdr:col>
      <xdr:colOff>79375</xdr:colOff>
      <xdr:row>61</xdr:row>
      <xdr:rowOff>19776</xdr:rowOff>
    </xdr:to>
    <xdr:sp macro="" textlink="">
      <xdr:nvSpPr>
        <xdr:cNvPr id="192" name="フローチャート : 判断 191"/>
        <xdr:cNvSpPr/>
      </xdr:nvSpPr>
      <xdr:spPr>
        <a:xfrm>
          <a:off x="9588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133713</xdr:rowOff>
    </xdr:from>
    <xdr:to>
      <xdr:col>15</xdr:col>
      <xdr:colOff>231775</xdr:colOff>
      <xdr:row>58</xdr:row>
      <xdr:rowOff>63863</xdr:rowOff>
    </xdr:to>
    <xdr:sp macro="" textlink="">
      <xdr:nvSpPr>
        <xdr:cNvPr id="198" name="円/楕円 197"/>
        <xdr:cNvSpPr/>
      </xdr:nvSpPr>
      <xdr:spPr>
        <a:xfrm>
          <a:off x="104267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156590</xdr:rowOff>
    </xdr:from>
    <xdr:ext cx="469744" cy="259045"/>
    <xdr:sp macro="" textlink="">
      <xdr:nvSpPr>
        <xdr:cNvPr id="199" name="【体育館・プール】&#10;一人当たり面積該当値テキスト"/>
        <xdr:cNvSpPr txBox="1"/>
      </xdr:nvSpPr>
      <xdr:spPr>
        <a:xfrm>
          <a:off x="10566400" y="975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0.451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133713</xdr:rowOff>
    </xdr:from>
    <xdr:to>
      <xdr:col>14</xdr:col>
      <xdr:colOff>79375</xdr:colOff>
      <xdr:row>58</xdr:row>
      <xdr:rowOff>63863</xdr:rowOff>
    </xdr:to>
    <xdr:sp macro="" textlink="">
      <xdr:nvSpPr>
        <xdr:cNvPr id="200" name="円/楕円 199"/>
        <xdr:cNvSpPr/>
      </xdr:nvSpPr>
      <xdr:spPr>
        <a:xfrm>
          <a:off x="9588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58</xdr:row>
      <xdr:rowOff>13063</xdr:rowOff>
    </xdr:from>
    <xdr:to>
      <xdr:col>15</xdr:col>
      <xdr:colOff>180975</xdr:colOff>
      <xdr:row>58</xdr:row>
      <xdr:rowOff>13063</xdr:rowOff>
    </xdr:to>
    <xdr:cxnSp macro="">
      <xdr:nvCxnSpPr>
        <xdr:cNvPr id="201" name="直線コネクタ 200"/>
        <xdr:cNvCxnSpPr/>
      </xdr:nvCxnSpPr>
      <xdr:spPr>
        <a:xfrm>
          <a:off x="9639300" y="99571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61</xdr:row>
      <xdr:rowOff>10903</xdr:rowOff>
    </xdr:from>
    <xdr:ext cx="469744" cy="259045"/>
    <xdr:sp macro="" textlink="">
      <xdr:nvSpPr>
        <xdr:cNvPr id="202" name="n_1aveValue【体育館・プール】&#10;一人当たり面積"/>
        <xdr:cNvSpPr txBox="1"/>
      </xdr:nvSpPr>
      <xdr:spPr>
        <a:xfrm>
          <a:off x="9391727" y="1046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0.307</a:t>
          </a:r>
          <a:endParaRPr kumimoji="1" lang="ja-JP" altLang="en-US" sz="1000" b="1">
            <a:solidFill>
              <a:srgbClr val="000080"/>
            </a:solidFill>
            <a:latin typeface="ＭＳ Ｐゴシック"/>
          </a:endParaRPr>
        </a:p>
      </xdr:txBody>
    </xdr:sp>
    <xdr:clientData/>
  </xdr:oneCellAnchor>
  <xdr:oneCellAnchor>
    <xdr:from>
      <xdr:col>13</xdr:col>
      <xdr:colOff>466802</xdr:colOff>
      <xdr:row>56</xdr:row>
      <xdr:rowOff>80390</xdr:rowOff>
    </xdr:from>
    <xdr:ext cx="469744" cy="259045"/>
    <xdr:sp macro="" textlink="">
      <xdr:nvSpPr>
        <xdr:cNvPr id="203" name="n_1mainValue【体育館・プール】&#10;一人当たり面積"/>
        <xdr:cNvSpPr txBox="1"/>
      </xdr:nvSpPr>
      <xdr:spPr>
        <a:xfrm>
          <a:off x="9391727" y="96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0.451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4" name="正方形/長方形 2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5" name="正方形/長方形 2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6" name="正方形/長方形 2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7" name="正方形/長方形 2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8" name="正方形/長方形 2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9" name="正方形/長方形 2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0" name="正方形/長方形 2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1" name="正方形/長方形 21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2" name="テキスト ボックス 21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3" name="直線コネクタ 21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4" name="テキスト ボックス 21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5" name="直線コネクタ 21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6" name="テキスト ボックス 21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7" name="直線コネクタ 21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8" name="テキスト ボックス 21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9" name="直線コネクタ 21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0" name="テキスト ボックス 21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1" name="直線コネクタ 22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2" name="テキスト ボックス 22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3" name="直線コネクタ 22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4" name="テキスト ボックス 22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5" name="直線コネクタ 22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6" name="テキスト ボックス 22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11430</xdr:rowOff>
    </xdr:from>
    <xdr:to>
      <xdr:col>6</xdr:col>
      <xdr:colOff>510540</xdr:colOff>
      <xdr:row>85</xdr:row>
      <xdr:rowOff>74295</xdr:rowOff>
    </xdr:to>
    <xdr:cxnSp macro="">
      <xdr:nvCxnSpPr>
        <xdr:cNvPr id="228" name="直線コネクタ 227"/>
        <xdr:cNvCxnSpPr/>
      </xdr:nvCxnSpPr>
      <xdr:spPr>
        <a:xfrm flipV="1">
          <a:off x="4634865" y="1338453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78122</xdr:rowOff>
    </xdr:from>
    <xdr:ext cx="405111" cy="259045"/>
    <xdr:sp macro="" textlink="">
      <xdr:nvSpPr>
        <xdr:cNvPr id="229" name="【福祉施設】&#10;有形固定資産減価償却率最小値テキスト"/>
        <xdr:cNvSpPr txBox="1"/>
      </xdr:nvSpPr>
      <xdr:spPr>
        <a:xfrm>
          <a:off x="47244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422275</xdr:colOff>
      <xdr:row>85</xdr:row>
      <xdr:rowOff>74295</xdr:rowOff>
    </xdr:from>
    <xdr:to>
      <xdr:col>6</xdr:col>
      <xdr:colOff>600075</xdr:colOff>
      <xdr:row>85</xdr:row>
      <xdr:rowOff>74295</xdr:rowOff>
    </xdr:to>
    <xdr:cxnSp macro="">
      <xdr:nvCxnSpPr>
        <xdr:cNvPr id="230" name="直線コネクタ 229"/>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129557</xdr:rowOff>
    </xdr:from>
    <xdr:ext cx="405111" cy="259045"/>
    <xdr:sp macro="" textlink="">
      <xdr:nvSpPr>
        <xdr:cNvPr id="231" name="【福祉施設】&#10;有形固定資産減価償却率最大値テキスト"/>
        <xdr:cNvSpPr txBox="1"/>
      </xdr:nvSpPr>
      <xdr:spPr>
        <a:xfrm>
          <a:off x="47244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11430</xdr:rowOff>
    </xdr:from>
    <xdr:to>
      <xdr:col>6</xdr:col>
      <xdr:colOff>600075</xdr:colOff>
      <xdr:row>78</xdr:row>
      <xdr:rowOff>11430</xdr:rowOff>
    </xdr:to>
    <xdr:cxnSp macro="">
      <xdr:nvCxnSpPr>
        <xdr:cNvPr id="232" name="直線コネクタ 231"/>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31132</xdr:rowOff>
    </xdr:from>
    <xdr:ext cx="405111" cy="259045"/>
    <xdr:sp macro="" textlink="">
      <xdr:nvSpPr>
        <xdr:cNvPr id="233" name="【福祉施設】&#10;有形固定資産減価償却率平均値テキスト"/>
        <xdr:cNvSpPr txBox="1"/>
      </xdr:nvSpPr>
      <xdr:spPr>
        <a:xfrm>
          <a:off x="4724400" y="14090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8255</xdr:rowOff>
    </xdr:from>
    <xdr:to>
      <xdr:col>6</xdr:col>
      <xdr:colOff>561975</xdr:colOff>
      <xdr:row>83</xdr:row>
      <xdr:rowOff>109855</xdr:rowOff>
    </xdr:to>
    <xdr:sp macro="" textlink="">
      <xdr:nvSpPr>
        <xdr:cNvPr id="234" name="フローチャート : 判断 233"/>
        <xdr:cNvSpPr/>
      </xdr:nvSpPr>
      <xdr:spPr>
        <a:xfrm>
          <a:off x="4584700" y="1423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35" name="フローチャート : 判断 234"/>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6" name="テキスト ボックス 23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7" name="テキスト ボックス 23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8" name="テキスト ボックス 23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9" name="テキスト ボックス 23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0" name="テキスト ボックス 23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61595</xdr:rowOff>
    </xdr:from>
    <xdr:to>
      <xdr:col>6</xdr:col>
      <xdr:colOff>561975</xdr:colOff>
      <xdr:row>83</xdr:row>
      <xdr:rowOff>163195</xdr:rowOff>
    </xdr:to>
    <xdr:sp macro="" textlink="">
      <xdr:nvSpPr>
        <xdr:cNvPr id="241" name="円/楕円 240"/>
        <xdr:cNvSpPr/>
      </xdr:nvSpPr>
      <xdr:spPr>
        <a:xfrm>
          <a:off x="45847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40022</xdr:rowOff>
    </xdr:from>
    <xdr:ext cx="405111" cy="259045"/>
    <xdr:sp macro="" textlink="">
      <xdr:nvSpPr>
        <xdr:cNvPr id="242" name="【福祉施設】&#10;有形固定資産減価償却率該当値テキスト"/>
        <xdr:cNvSpPr txBox="1"/>
      </xdr:nvSpPr>
      <xdr:spPr>
        <a:xfrm>
          <a:off x="4724400"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114936</xdr:rowOff>
    </xdr:from>
    <xdr:to>
      <xdr:col>5</xdr:col>
      <xdr:colOff>409575</xdr:colOff>
      <xdr:row>84</xdr:row>
      <xdr:rowOff>45086</xdr:rowOff>
    </xdr:to>
    <xdr:sp macro="" textlink="">
      <xdr:nvSpPr>
        <xdr:cNvPr id="243" name="円/楕円 242"/>
        <xdr:cNvSpPr/>
      </xdr:nvSpPr>
      <xdr:spPr>
        <a:xfrm>
          <a:off x="3746500" y="143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112395</xdr:rowOff>
    </xdr:from>
    <xdr:to>
      <xdr:col>6</xdr:col>
      <xdr:colOff>511175</xdr:colOff>
      <xdr:row>83</xdr:row>
      <xdr:rowOff>165736</xdr:rowOff>
    </xdr:to>
    <xdr:cxnSp macro="">
      <xdr:nvCxnSpPr>
        <xdr:cNvPr id="244" name="直線コネクタ 243"/>
        <xdr:cNvCxnSpPr/>
      </xdr:nvCxnSpPr>
      <xdr:spPr>
        <a:xfrm flipV="1">
          <a:off x="3797300" y="14342745"/>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93997</xdr:rowOff>
    </xdr:from>
    <xdr:ext cx="405111" cy="259045"/>
    <xdr:sp macro="" textlink="">
      <xdr:nvSpPr>
        <xdr:cNvPr id="245" name="n_1aveValue【福祉施設】&#10;有形固定資産減価償却率"/>
        <xdr:cNvSpPr txBox="1"/>
      </xdr:nvSpPr>
      <xdr:spPr>
        <a:xfrm>
          <a:off x="3582043"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36213</xdr:rowOff>
    </xdr:from>
    <xdr:ext cx="405111" cy="259045"/>
    <xdr:sp macro="" textlink="">
      <xdr:nvSpPr>
        <xdr:cNvPr id="246" name="n_1mainValue【福祉施設】&#10;有形固定資産減価償却率"/>
        <xdr:cNvSpPr txBox="1"/>
      </xdr:nvSpPr>
      <xdr:spPr>
        <a:xfrm>
          <a:off x="3582043" y="1443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7" name="正方形/長方形 24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8" name="正方形/長方形 24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9" name="正方形/長方形 24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0" name="正方形/長方形 24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1" name="正方形/長方形 25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2" name="正方形/長方形 25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3" name="正方形/長方形 25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4" name="正方形/長方形 25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5" name="テキスト ボックス 25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6" name="直線コネクタ 25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7" name="直線コネクタ 25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8" name="テキスト ボックス 25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9" name="直線コネクタ 25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60" name="テキスト ボックス 25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61" name="直線コネクタ 26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2" name="テキスト ボックス 26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3" name="直線コネクタ 26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4" name="テキスト ボックス 26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5" name="直線コネクタ 26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6" name="テキスト ボックス 26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7" name="直線コネクタ 26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8" name="テキスト ボックス 26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9" name="直線コネクタ 26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0" name="テキスト ボックス 26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25037</xdr:rowOff>
    </xdr:from>
    <xdr:to>
      <xdr:col>15</xdr:col>
      <xdr:colOff>180340</xdr:colOff>
      <xdr:row>86</xdr:row>
      <xdr:rowOff>109945</xdr:rowOff>
    </xdr:to>
    <xdr:cxnSp macro="">
      <xdr:nvCxnSpPr>
        <xdr:cNvPr id="272" name="直線コネクタ 271"/>
        <xdr:cNvCxnSpPr/>
      </xdr:nvCxnSpPr>
      <xdr:spPr>
        <a:xfrm flipV="1">
          <a:off x="10476865" y="13398137"/>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113772</xdr:rowOff>
    </xdr:from>
    <xdr:ext cx="469744" cy="259045"/>
    <xdr:sp macro="" textlink="">
      <xdr:nvSpPr>
        <xdr:cNvPr id="273" name="【福祉施設】&#10;一人当たり面積最小値テキスト"/>
        <xdr:cNvSpPr txBox="1"/>
      </xdr:nvSpPr>
      <xdr:spPr>
        <a:xfrm>
          <a:off x="105664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86</xdr:row>
      <xdr:rowOff>109945</xdr:rowOff>
    </xdr:from>
    <xdr:to>
      <xdr:col>15</xdr:col>
      <xdr:colOff>269875</xdr:colOff>
      <xdr:row>86</xdr:row>
      <xdr:rowOff>109945</xdr:rowOff>
    </xdr:to>
    <xdr:cxnSp macro="">
      <xdr:nvCxnSpPr>
        <xdr:cNvPr id="274" name="直線コネクタ 273"/>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143164</xdr:rowOff>
    </xdr:from>
    <xdr:ext cx="469744" cy="259045"/>
    <xdr:sp macro="" textlink="">
      <xdr:nvSpPr>
        <xdr:cNvPr id="275" name="【福祉施設】&#10;一人当たり面積最大値テキスト"/>
        <xdr:cNvSpPr txBox="1"/>
      </xdr:nvSpPr>
      <xdr:spPr>
        <a:xfrm>
          <a:off x="105664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0.464</a:t>
          </a:r>
          <a:endParaRPr kumimoji="1" lang="ja-JP" altLang="en-US" sz="1000" b="1">
            <a:latin typeface="ＭＳ Ｐゴシック"/>
          </a:endParaRPr>
        </a:p>
      </xdr:txBody>
    </xdr:sp>
    <xdr:clientData/>
  </xdr:oneCellAnchor>
  <xdr:twoCellAnchor>
    <xdr:from>
      <xdr:col>15</xdr:col>
      <xdr:colOff>92075</xdr:colOff>
      <xdr:row>78</xdr:row>
      <xdr:rowOff>25037</xdr:rowOff>
    </xdr:from>
    <xdr:to>
      <xdr:col>15</xdr:col>
      <xdr:colOff>269875</xdr:colOff>
      <xdr:row>78</xdr:row>
      <xdr:rowOff>25037</xdr:rowOff>
    </xdr:to>
    <xdr:cxnSp macro="">
      <xdr:nvCxnSpPr>
        <xdr:cNvPr id="276" name="直線コネクタ 275"/>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17978</xdr:rowOff>
    </xdr:from>
    <xdr:ext cx="469744" cy="259045"/>
    <xdr:sp macro="" textlink="">
      <xdr:nvSpPr>
        <xdr:cNvPr id="277" name="【福祉施設】&#10;一人当たり面積平均値テキスト"/>
        <xdr:cNvSpPr txBox="1"/>
      </xdr:nvSpPr>
      <xdr:spPr>
        <a:xfrm>
          <a:off x="10566400" y="1441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39551</xdr:rowOff>
    </xdr:from>
    <xdr:to>
      <xdr:col>15</xdr:col>
      <xdr:colOff>231775</xdr:colOff>
      <xdr:row>84</xdr:row>
      <xdr:rowOff>141151</xdr:rowOff>
    </xdr:to>
    <xdr:sp macro="" textlink="">
      <xdr:nvSpPr>
        <xdr:cNvPr id="278" name="フローチャート : 判断 277"/>
        <xdr:cNvSpPr/>
      </xdr:nvSpPr>
      <xdr:spPr>
        <a:xfrm>
          <a:off x="104267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119562</xdr:rowOff>
    </xdr:from>
    <xdr:to>
      <xdr:col>14</xdr:col>
      <xdr:colOff>79375</xdr:colOff>
      <xdr:row>84</xdr:row>
      <xdr:rowOff>49712</xdr:rowOff>
    </xdr:to>
    <xdr:sp macro="" textlink="">
      <xdr:nvSpPr>
        <xdr:cNvPr id="279" name="フローチャート : 判断 278"/>
        <xdr:cNvSpPr/>
      </xdr:nvSpPr>
      <xdr:spPr>
        <a:xfrm>
          <a:off x="9588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0" name="テキスト ボックス 27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1" name="テキスト ボックス 28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2" name="テキスト ボックス 28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3" name="テキスト ボックス 28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4" name="テキスト ボックス 28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145687</xdr:rowOff>
    </xdr:from>
    <xdr:to>
      <xdr:col>15</xdr:col>
      <xdr:colOff>231775</xdr:colOff>
      <xdr:row>78</xdr:row>
      <xdr:rowOff>75837</xdr:rowOff>
    </xdr:to>
    <xdr:sp macro="" textlink="">
      <xdr:nvSpPr>
        <xdr:cNvPr id="285" name="円/楕円 284"/>
        <xdr:cNvSpPr/>
      </xdr:nvSpPr>
      <xdr:spPr>
        <a:xfrm>
          <a:off x="10426700" y="1334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77</xdr:row>
      <xdr:rowOff>98714</xdr:rowOff>
    </xdr:from>
    <xdr:ext cx="469744" cy="259045"/>
    <xdr:sp macro="" textlink="">
      <xdr:nvSpPr>
        <xdr:cNvPr id="286" name="【福祉施設】&#10;一人当たり面積該当値テキスト"/>
        <xdr:cNvSpPr txBox="1"/>
      </xdr:nvSpPr>
      <xdr:spPr>
        <a:xfrm>
          <a:off x="10566400" y="1330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0.464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144055</xdr:rowOff>
    </xdr:from>
    <xdr:to>
      <xdr:col>14</xdr:col>
      <xdr:colOff>79375</xdr:colOff>
      <xdr:row>77</xdr:row>
      <xdr:rowOff>74205</xdr:rowOff>
    </xdr:to>
    <xdr:sp macro="" textlink="">
      <xdr:nvSpPr>
        <xdr:cNvPr id="287" name="円/楕円 286"/>
        <xdr:cNvSpPr/>
      </xdr:nvSpPr>
      <xdr:spPr>
        <a:xfrm>
          <a:off x="9588500" y="1317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77</xdr:row>
      <xdr:rowOff>23405</xdr:rowOff>
    </xdr:from>
    <xdr:to>
      <xdr:col>15</xdr:col>
      <xdr:colOff>180975</xdr:colOff>
      <xdr:row>78</xdr:row>
      <xdr:rowOff>25037</xdr:rowOff>
    </xdr:to>
    <xdr:cxnSp macro="">
      <xdr:nvCxnSpPr>
        <xdr:cNvPr id="288" name="直線コネクタ 287"/>
        <xdr:cNvCxnSpPr/>
      </xdr:nvCxnSpPr>
      <xdr:spPr>
        <a:xfrm>
          <a:off x="9639300" y="13225055"/>
          <a:ext cx="838200" cy="17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84</xdr:row>
      <xdr:rowOff>40839</xdr:rowOff>
    </xdr:from>
    <xdr:ext cx="469744" cy="259045"/>
    <xdr:sp macro="" textlink="">
      <xdr:nvSpPr>
        <xdr:cNvPr id="289" name="n_1aveValue【福祉施設】&#10;一人当たり面積"/>
        <xdr:cNvSpPr txBox="1"/>
      </xdr:nvSpPr>
      <xdr:spPr>
        <a:xfrm>
          <a:off x="9391727" y="1444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13</xdr:col>
      <xdr:colOff>466802</xdr:colOff>
      <xdr:row>75</xdr:row>
      <xdr:rowOff>90731</xdr:rowOff>
    </xdr:from>
    <xdr:ext cx="469744" cy="259045"/>
    <xdr:sp macro="" textlink="">
      <xdr:nvSpPr>
        <xdr:cNvPr id="290" name="n_1mainValue【福祉施設】&#10;一人当たり面積"/>
        <xdr:cNvSpPr txBox="1"/>
      </xdr:nvSpPr>
      <xdr:spPr>
        <a:xfrm>
          <a:off x="9391727" y="1294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0.517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1" name="正方形/長方形 29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2" name="正方形/長方形 29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3" name="正方形/長方形 29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4" name="正方形/長方形 29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5" name="正方形/長方形 29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6" name="正方形/長方形 29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7" name="正方形/長方形 29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8" name="正方形/長方形 29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9" name="テキスト ボックス 29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0" name="直線コネクタ 29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301" name="テキスト ボックス 30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302" name="直線コネクタ 30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303" name="テキスト ボックス 302"/>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304" name="直線コネクタ 30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305" name="テキスト ボックス 30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306" name="直線コネクタ 30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307" name="テキスト ボックス 30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308" name="直線コネクタ 30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309" name="テキスト ボックス 30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0" name="直線コネクタ 30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1" name="テキスト ボックス 31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46482</xdr:rowOff>
    </xdr:from>
    <xdr:to>
      <xdr:col>6</xdr:col>
      <xdr:colOff>510540</xdr:colOff>
      <xdr:row>108</xdr:row>
      <xdr:rowOff>135637</xdr:rowOff>
    </xdr:to>
    <xdr:cxnSp macro="">
      <xdr:nvCxnSpPr>
        <xdr:cNvPr id="313" name="直線コネクタ 312"/>
        <xdr:cNvCxnSpPr/>
      </xdr:nvCxnSpPr>
      <xdr:spPr>
        <a:xfrm flipV="1">
          <a:off x="4634865" y="17191482"/>
          <a:ext cx="0" cy="1460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139464</xdr:rowOff>
    </xdr:from>
    <xdr:ext cx="405111" cy="259045"/>
    <xdr:sp macro="" textlink="">
      <xdr:nvSpPr>
        <xdr:cNvPr id="314" name="【市民会館】&#10;有形固定資産減価償却率最小値テキスト"/>
        <xdr:cNvSpPr txBox="1"/>
      </xdr:nvSpPr>
      <xdr:spPr>
        <a:xfrm>
          <a:off x="47244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422275</xdr:colOff>
      <xdr:row>108</xdr:row>
      <xdr:rowOff>135637</xdr:rowOff>
    </xdr:from>
    <xdr:to>
      <xdr:col>6</xdr:col>
      <xdr:colOff>600075</xdr:colOff>
      <xdr:row>108</xdr:row>
      <xdr:rowOff>135637</xdr:rowOff>
    </xdr:to>
    <xdr:cxnSp macro="">
      <xdr:nvCxnSpPr>
        <xdr:cNvPr id="315" name="直線コネクタ 314"/>
        <xdr:cNvCxnSpPr/>
      </xdr:nvCxnSpPr>
      <xdr:spPr>
        <a:xfrm>
          <a:off x="4546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164609</xdr:rowOff>
    </xdr:from>
    <xdr:ext cx="405111" cy="259045"/>
    <xdr:sp macro="" textlink="">
      <xdr:nvSpPr>
        <xdr:cNvPr id="316" name="【市民会館】&#10;有形固定資産減価償却率最大値テキスト"/>
        <xdr:cNvSpPr txBox="1"/>
      </xdr:nvSpPr>
      <xdr:spPr>
        <a:xfrm>
          <a:off x="4724400" y="1696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100</xdr:row>
      <xdr:rowOff>46482</xdr:rowOff>
    </xdr:from>
    <xdr:to>
      <xdr:col>6</xdr:col>
      <xdr:colOff>600075</xdr:colOff>
      <xdr:row>100</xdr:row>
      <xdr:rowOff>46482</xdr:rowOff>
    </xdr:to>
    <xdr:cxnSp macro="">
      <xdr:nvCxnSpPr>
        <xdr:cNvPr id="317" name="直線コネクタ 316"/>
        <xdr:cNvCxnSpPr/>
      </xdr:nvCxnSpPr>
      <xdr:spPr>
        <a:xfrm>
          <a:off x="4546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132859</xdr:rowOff>
    </xdr:from>
    <xdr:ext cx="405111" cy="259045"/>
    <xdr:sp macro="" textlink="">
      <xdr:nvSpPr>
        <xdr:cNvPr id="318" name="【市民会館】&#10;有形固定資産減価償却率平均値テキスト"/>
        <xdr:cNvSpPr txBox="1"/>
      </xdr:nvSpPr>
      <xdr:spPr>
        <a:xfrm>
          <a:off x="4724400" y="17620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109982</xdr:rowOff>
    </xdr:from>
    <xdr:to>
      <xdr:col>6</xdr:col>
      <xdr:colOff>561975</xdr:colOff>
      <xdr:row>104</xdr:row>
      <xdr:rowOff>40132</xdr:rowOff>
    </xdr:to>
    <xdr:sp macro="" textlink="">
      <xdr:nvSpPr>
        <xdr:cNvPr id="319" name="フローチャート : 判断 318"/>
        <xdr:cNvSpPr/>
      </xdr:nvSpPr>
      <xdr:spPr>
        <a:xfrm>
          <a:off x="45847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25400</xdr:rowOff>
    </xdr:from>
    <xdr:to>
      <xdr:col>5</xdr:col>
      <xdr:colOff>409575</xdr:colOff>
      <xdr:row>104</xdr:row>
      <xdr:rowOff>127000</xdr:rowOff>
    </xdr:to>
    <xdr:sp macro="" textlink="">
      <xdr:nvSpPr>
        <xdr:cNvPr id="320" name="フローチャート : 判断 319"/>
        <xdr:cNvSpPr/>
      </xdr:nvSpPr>
      <xdr:spPr>
        <a:xfrm>
          <a:off x="3746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1" name="テキスト ボックス 32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2" name="テキスト ボックス 32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3" name="テキスト ボックス 32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4" name="テキスト ボックス 32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5" name="テキスト ボックス 32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104</xdr:row>
      <xdr:rowOff>144272</xdr:rowOff>
    </xdr:from>
    <xdr:to>
      <xdr:col>6</xdr:col>
      <xdr:colOff>561975</xdr:colOff>
      <xdr:row>105</xdr:row>
      <xdr:rowOff>74422</xdr:rowOff>
    </xdr:to>
    <xdr:sp macro="" textlink="">
      <xdr:nvSpPr>
        <xdr:cNvPr id="326" name="円/楕円 325"/>
        <xdr:cNvSpPr/>
      </xdr:nvSpPr>
      <xdr:spPr>
        <a:xfrm>
          <a:off x="4584700" y="179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104</xdr:row>
      <xdr:rowOff>122699</xdr:rowOff>
    </xdr:from>
    <xdr:ext cx="405111" cy="259045"/>
    <xdr:sp macro="" textlink="">
      <xdr:nvSpPr>
        <xdr:cNvPr id="327" name="【市民会館】&#10;有形固定資産減価償却率該当値テキスト"/>
        <xdr:cNvSpPr txBox="1"/>
      </xdr:nvSpPr>
      <xdr:spPr>
        <a:xfrm>
          <a:off x="4724400" y="1795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5</xdr:col>
      <xdr:colOff>307975</xdr:colOff>
      <xdr:row>105</xdr:row>
      <xdr:rowOff>16256</xdr:rowOff>
    </xdr:from>
    <xdr:to>
      <xdr:col>5</xdr:col>
      <xdr:colOff>409575</xdr:colOff>
      <xdr:row>105</xdr:row>
      <xdr:rowOff>117856</xdr:rowOff>
    </xdr:to>
    <xdr:sp macro="" textlink="">
      <xdr:nvSpPr>
        <xdr:cNvPr id="328" name="円/楕円 327"/>
        <xdr:cNvSpPr/>
      </xdr:nvSpPr>
      <xdr:spPr>
        <a:xfrm>
          <a:off x="3746500" y="180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105</xdr:row>
      <xdr:rowOff>23622</xdr:rowOff>
    </xdr:from>
    <xdr:to>
      <xdr:col>6</xdr:col>
      <xdr:colOff>511175</xdr:colOff>
      <xdr:row>105</xdr:row>
      <xdr:rowOff>67056</xdr:rowOff>
    </xdr:to>
    <xdr:cxnSp macro="">
      <xdr:nvCxnSpPr>
        <xdr:cNvPr id="329" name="直線コネクタ 328"/>
        <xdr:cNvCxnSpPr/>
      </xdr:nvCxnSpPr>
      <xdr:spPr>
        <a:xfrm flipV="1">
          <a:off x="3797300" y="1802587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102</xdr:row>
      <xdr:rowOff>143527</xdr:rowOff>
    </xdr:from>
    <xdr:ext cx="405111" cy="259045"/>
    <xdr:sp macro="" textlink="">
      <xdr:nvSpPr>
        <xdr:cNvPr id="330" name="n_1aveValue【市民会館】&#10;有形固定資産減価償却率"/>
        <xdr:cNvSpPr txBox="1"/>
      </xdr:nvSpPr>
      <xdr:spPr>
        <a:xfrm>
          <a:off x="3582043"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105</xdr:row>
      <xdr:rowOff>108983</xdr:rowOff>
    </xdr:from>
    <xdr:ext cx="405111" cy="259045"/>
    <xdr:sp macro="" textlink="">
      <xdr:nvSpPr>
        <xdr:cNvPr id="331" name="n_1mainValue【市民会館】&#10;有形固定資産減価償却率"/>
        <xdr:cNvSpPr txBox="1"/>
      </xdr:nvSpPr>
      <xdr:spPr>
        <a:xfrm>
          <a:off x="3582043" y="1811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2" name="正方形/長方形 3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3" name="正方形/長方形 3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4" name="正方形/長方形 3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5" name="正方形/長方形 3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6" name="正方形/長方形 3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7" name="正方形/長方形 3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8" name="正方形/長方形 3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9" name="正方形/長方形 3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0" name="テキスト ボックス 3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1" name="直線コネクタ 3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42" name="直線コネクタ 34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43" name="テキスト ボックス 34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44" name="直線コネクタ 34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45" name="テキスト ボックス 34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46" name="直線コネクタ 34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47" name="テキスト ボックス 34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48" name="直線コネクタ 34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49" name="テキスト ボックス 34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0" name="直線コネクタ 3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1" name="テキスト ボックス 3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32765</xdr:rowOff>
    </xdr:from>
    <xdr:to>
      <xdr:col>15</xdr:col>
      <xdr:colOff>180340</xdr:colOff>
      <xdr:row>108</xdr:row>
      <xdr:rowOff>7620</xdr:rowOff>
    </xdr:to>
    <xdr:cxnSp macro="">
      <xdr:nvCxnSpPr>
        <xdr:cNvPr id="353" name="直線コネクタ 352"/>
        <xdr:cNvCxnSpPr/>
      </xdr:nvCxnSpPr>
      <xdr:spPr>
        <a:xfrm flipV="1">
          <a:off x="10476865" y="17349215"/>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54"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55" name="直線コネクタ 354"/>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150892</xdr:rowOff>
    </xdr:from>
    <xdr:ext cx="469744" cy="259045"/>
    <xdr:sp macro="" textlink="">
      <xdr:nvSpPr>
        <xdr:cNvPr id="356" name="【市民会館】&#10;一人当たり面積最大値テキスト"/>
        <xdr:cNvSpPr txBox="1"/>
      </xdr:nvSpPr>
      <xdr:spPr>
        <a:xfrm>
          <a:off x="10566400" y="1712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0.272</a:t>
          </a:r>
          <a:endParaRPr kumimoji="1" lang="ja-JP" altLang="en-US" sz="1000" b="1">
            <a:latin typeface="ＭＳ Ｐゴシック"/>
          </a:endParaRPr>
        </a:p>
      </xdr:txBody>
    </xdr:sp>
    <xdr:clientData/>
  </xdr:oneCellAnchor>
  <xdr:twoCellAnchor>
    <xdr:from>
      <xdr:col>15</xdr:col>
      <xdr:colOff>92075</xdr:colOff>
      <xdr:row>101</xdr:row>
      <xdr:rowOff>32765</xdr:rowOff>
    </xdr:from>
    <xdr:to>
      <xdr:col>15</xdr:col>
      <xdr:colOff>269875</xdr:colOff>
      <xdr:row>101</xdr:row>
      <xdr:rowOff>32765</xdr:rowOff>
    </xdr:to>
    <xdr:cxnSp macro="">
      <xdr:nvCxnSpPr>
        <xdr:cNvPr id="357" name="直線コネクタ 356"/>
        <xdr:cNvCxnSpPr/>
      </xdr:nvCxnSpPr>
      <xdr:spPr>
        <a:xfrm>
          <a:off x="10388600" y="1734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153433</xdr:rowOff>
    </xdr:from>
    <xdr:ext cx="469744" cy="259045"/>
    <xdr:sp macro="" textlink="">
      <xdr:nvSpPr>
        <xdr:cNvPr id="358" name="【市民会館】&#10;一人当たり面積平均値テキスト"/>
        <xdr:cNvSpPr txBox="1"/>
      </xdr:nvSpPr>
      <xdr:spPr>
        <a:xfrm>
          <a:off x="10566400" y="17812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130556</xdr:rowOff>
    </xdr:from>
    <xdr:to>
      <xdr:col>15</xdr:col>
      <xdr:colOff>231775</xdr:colOff>
      <xdr:row>105</xdr:row>
      <xdr:rowOff>60706</xdr:rowOff>
    </xdr:to>
    <xdr:sp macro="" textlink="">
      <xdr:nvSpPr>
        <xdr:cNvPr id="359" name="フローチャート : 判断 358"/>
        <xdr:cNvSpPr/>
      </xdr:nvSpPr>
      <xdr:spPr>
        <a:xfrm>
          <a:off x="10426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84837</xdr:rowOff>
    </xdr:from>
    <xdr:to>
      <xdr:col>14</xdr:col>
      <xdr:colOff>79375</xdr:colOff>
      <xdr:row>105</xdr:row>
      <xdr:rowOff>14987</xdr:rowOff>
    </xdr:to>
    <xdr:sp macro="" textlink="">
      <xdr:nvSpPr>
        <xdr:cNvPr id="360" name="フローチャート : 判断 359"/>
        <xdr:cNvSpPr/>
      </xdr:nvSpPr>
      <xdr:spPr>
        <a:xfrm>
          <a:off x="9588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1" name="テキスト ボックス 3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2" name="テキスト ボックス 3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3" name="テキスト ボックス 3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4" name="テキスト ボックス 3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5" name="テキスト ボックス 3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105</xdr:row>
      <xdr:rowOff>50546</xdr:rowOff>
    </xdr:from>
    <xdr:to>
      <xdr:col>15</xdr:col>
      <xdr:colOff>231775</xdr:colOff>
      <xdr:row>105</xdr:row>
      <xdr:rowOff>152146</xdr:rowOff>
    </xdr:to>
    <xdr:sp macro="" textlink="">
      <xdr:nvSpPr>
        <xdr:cNvPr id="366" name="円/楕円 365"/>
        <xdr:cNvSpPr/>
      </xdr:nvSpPr>
      <xdr:spPr>
        <a:xfrm>
          <a:off x="10426700" y="180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105</xdr:row>
      <xdr:rowOff>28973</xdr:rowOff>
    </xdr:from>
    <xdr:ext cx="469744" cy="259045"/>
    <xdr:sp macro="" textlink="">
      <xdr:nvSpPr>
        <xdr:cNvPr id="367" name="【市民会館】&#10;一人当たり面積該当値テキスト"/>
        <xdr:cNvSpPr txBox="1"/>
      </xdr:nvSpPr>
      <xdr:spPr>
        <a:xfrm>
          <a:off x="10566400" y="1803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0.107</a:t>
          </a:r>
          <a:endParaRPr kumimoji="1" lang="ja-JP" altLang="en-US" sz="1000" b="1">
            <a:solidFill>
              <a:srgbClr val="FF0000"/>
            </a:solidFill>
            <a:latin typeface="ＭＳ Ｐゴシック"/>
          </a:endParaRPr>
        </a:p>
      </xdr:txBody>
    </xdr:sp>
    <xdr:clientData/>
  </xdr:oneCellAnchor>
  <xdr:twoCellAnchor>
    <xdr:from>
      <xdr:col>13</xdr:col>
      <xdr:colOff>663575</xdr:colOff>
      <xdr:row>105</xdr:row>
      <xdr:rowOff>50546</xdr:rowOff>
    </xdr:from>
    <xdr:to>
      <xdr:col>14</xdr:col>
      <xdr:colOff>79375</xdr:colOff>
      <xdr:row>105</xdr:row>
      <xdr:rowOff>152146</xdr:rowOff>
    </xdr:to>
    <xdr:sp macro="" textlink="">
      <xdr:nvSpPr>
        <xdr:cNvPr id="368" name="円/楕円 367"/>
        <xdr:cNvSpPr/>
      </xdr:nvSpPr>
      <xdr:spPr>
        <a:xfrm>
          <a:off x="9588500" y="180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105</xdr:row>
      <xdr:rowOff>101346</xdr:rowOff>
    </xdr:from>
    <xdr:to>
      <xdr:col>15</xdr:col>
      <xdr:colOff>180975</xdr:colOff>
      <xdr:row>105</xdr:row>
      <xdr:rowOff>101346</xdr:rowOff>
    </xdr:to>
    <xdr:cxnSp macro="">
      <xdr:nvCxnSpPr>
        <xdr:cNvPr id="369" name="直線コネクタ 368"/>
        <xdr:cNvCxnSpPr/>
      </xdr:nvCxnSpPr>
      <xdr:spPr>
        <a:xfrm>
          <a:off x="9639300" y="181035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103</xdr:row>
      <xdr:rowOff>31514</xdr:rowOff>
    </xdr:from>
    <xdr:ext cx="469744" cy="259045"/>
    <xdr:sp macro="" textlink="">
      <xdr:nvSpPr>
        <xdr:cNvPr id="370" name="n_1aveValue【市民会館】&#10;一人当たり面積"/>
        <xdr:cNvSpPr txBox="1"/>
      </xdr:nvSpPr>
      <xdr:spPr>
        <a:xfrm>
          <a:off x="93917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13</xdr:col>
      <xdr:colOff>466802</xdr:colOff>
      <xdr:row>105</xdr:row>
      <xdr:rowOff>143273</xdr:rowOff>
    </xdr:from>
    <xdr:ext cx="469744" cy="259045"/>
    <xdr:sp macro="" textlink="">
      <xdr:nvSpPr>
        <xdr:cNvPr id="371" name="n_1mainValue【市民会館】&#10;一人当たり面積"/>
        <xdr:cNvSpPr txBox="1"/>
      </xdr:nvSpPr>
      <xdr:spPr>
        <a:xfrm>
          <a:off x="93917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9" name="正方形/長方形 37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80" name="正方形/長方形 3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1" name="正方形/長方形 3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2" name="正方形/長方形 3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3" name="正方形/長方形 3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4" name="正方形/長方形 3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5" name="正方形/長方形 3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6" name="正方形/長方形 3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230,000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7" name="正方形/長方形 38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88" name="正方形/長方形 38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9" name="正方形/長方形 38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0" name="正方形/長方形 38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1" name="正方形/長方形 39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2" name="正方形/長方形 39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3" name="正方形/長方形 39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4" name="正方形/長方形 39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5" name="正方形/長方形 39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6" name="テキスト ボックス 39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7" name="直線コネクタ 39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98" name="直線コネクタ 39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99" name="テキスト ボックス 398"/>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00" name="直線コネクタ 39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01" name="テキスト ボックス 40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02" name="直線コネクタ 40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03" name="テキスト ボックス 40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04" name="直線コネクタ 40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5" name="テキスト ボックス 40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6" name="直線コネクタ 40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7" name="テキスト ボックス 40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8" name="直線コネクタ 4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09" name="テキスト ボックス 40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63</xdr:row>
      <xdr:rowOff>158115</xdr:rowOff>
    </xdr:to>
    <xdr:cxnSp macro="">
      <xdr:nvCxnSpPr>
        <xdr:cNvPr id="411" name="直線コネクタ 410"/>
        <xdr:cNvCxnSpPr/>
      </xdr:nvCxnSpPr>
      <xdr:spPr>
        <a:xfrm flipV="1">
          <a:off x="16318864" y="949452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161942</xdr:rowOff>
    </xdr:from>
    <xdr:ext cx="340478" cy="259045"/>
    <xdr:sp macro="" textlink="">
      <xdr:nvSpPr>
        <xdr:cNvPr id="412" name="【保健センター・保健所】&#10;有形固定資産減価償却率最小値テキスト"/>
        <xdr:cNvSpPr txBox="1"/>
      </xdr:nvSpPr>
      <xdr:spPr>
        <a:xfrm>
          <a:off x="16408400" y="109632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63</xdr:row>
      <xdr:rowOff>158115</xdr:rowOff>
    </xdr:from>
    <xdr:to>
      <xdr:col>23</xdr:col>
      <xdr:colOff>606425</xdr:colOff>
      <xdr:row>63</xdr:row>
      <xdr:rowOff>158115</xdr:rowOff>
    </xdr:to>
    <xdr:cxnSp macro="">
      <xdr:nvCxnSpPr>
        <xdr:cNvPr id="413" name="直線コネクタ 412"/>
        <xdr:cNvCxnSpPr/>
      </xdr:nvCxnSpPr>
      <xdr:spPr>
        <a:xfrm>
          <a:off x="16230600" y="1095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414" name="【保健センター・保健所】&#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415" name="直線コネクタ 414"/>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51452</xdr:rowOff>
    </xdr:from>
    <xdr:ext cx="405111" cy="259045"/>
    <xdr:sp macro="" textlink="">
      <xdr:nvSpPr>
        <xdr:cNvPr id="416" name="【保健センター・保健所】&#10;有形固定資産減価償却率平均値テキスト"/>
        <xdr:cNvSpPr txBox="1"/>
      </xdr:nvSpPr>
      <xdr:spPr>
        <a:xfrm>
          <a:off x="16408400" y="1016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73025</xdr:rowOff>
    </xdr:from>
    <xdr:to>
      <xdr:col>23</xdr:col>
      <xdr:colOff>568325</xdr:colOff>
      <xdr:row>60</xdr:row>
      <xdr:rowOff>3175</xdr:rowOff>
    </xdr:to>
    <xdr:sp macro="" textlink="">
      <xdr:nvSpPr>
        <xdr:cNvPr id="417" name="フローチャート : 判断 416"/>
        <xdr:cNvSpPr/>
      </xdr:nvSpPr>
      <xdr:spPr>
        <a:xfrm>
          <a:off x="162687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151130</xdr:rowOff>
    </xdr:from>
    <xdr:to>
      <xdr:col>22</xdr:col>
      <xdr:colOff>415925</xdr:colOff>
      <xdr:row>59</xdr:row>
      <xdr:rowOff>81280</xdr:rowOff>
    </xdr:to>
    <xdr:sp macro="" textlink="">
      <xdr:nvSpPr>
        <xdr:cNvPr id="418" name="フローチャート : 判断 417"/>
        <xdr:cNvSpPr/>
      </xdr:nvSpPr>
      <xdr:spPr>
        <a:xfrm>
          <a:off x="15430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9" name="テキスト ボックス 4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0" name="テキスト ボックス 4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1" name="テキスト ボックス 4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2" name="テキスト ボックス 4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3" name="テキスト ボックス 4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17780</xdr:rowOff>
    </xdr:from>
    <xdr:to>
      <xdr:col>23</xdr:col>
      <xdr:colOff>568325</xdr:colOff>
      <xdr:row>59</xdr:row>
      <xdr:rowOff>119380</xdr:rowOff>
    </xdr:to>
    <xdr:sp macro="" textlink="">
      <xdr:nvSpPr>
        <xdr:cNvPr id="424" name="円/楕円 423"/>
        <xdr:cNvSpPr/>
      </xdr:nvSpPr>
      <xdr:spPr>
        <a:xfrm>
          <a:off x="162687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40657</xdr:rowOff>
    </xdr:from>
    <xdr:ext cx="405111" cy="259045"/>
    <xdr:sp macro="" textlink="">
      <xdr:nvSpPr>
        <xdr:cNvPr id="425" name="【保健センター・保健所】&#10;有形固定資産減価償却率該当値テキスト"/>
        <xdr:cNvSpPr txBox="1"/>
      </xdr:nvSpPr>
      <xdr:spPr>
        <a:xfrm>
          <a:off x="16408400"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57785</xdr:rowOff>
    </xdr:from>
    <xdr:to>
      <xdr:col>22</xdr:col>
      <xdr:colOff>415925</xdr:colOff>
      <xdr:row>59</xdr:row>
      <xdr:rowOff>159385</xdr:rowOff>
    </xdr:to>
    <xdr:sp macro="" textlink="">
      <xdr:nvSpPr>
        <xdr:cNvPr id="426" name="円/楕円 425"/>
        <xdr:cNvSpPr/>
      </xdr:nvSpPr>
      <xdr:spPr>
        <a:xfrm>
          <a:off x="15430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68580</xdr:rowOff>
    </xdr:from>
    <xdr:to>
      <xdr:col>23</xdr:col>
      <xdr:colOff>517525</xdr:colOff>
      <xdr:row>59</xdr:row>
      <xdr:rowOff>108585</xdr:rowOff>
    </xdr:to>
    <xdr:cxnSp macro="">
      <xdr:nvCxnSpPr>
        <xdr:cNvPr id="427" name="直線コネクタ 426"/>
        <xdr:cNvCxnSpPr/>
      </xdr:nvCxnSpPr>
      <xdr:spPr>
        <a:xfrm flipV="1">
          <a:off x="15481300" y="1018413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97807</xdr:rowOff>
    </xdr:from>
    <xdr:ext cx="405111" cy="259045"/>
    <xdr:sp macro="" textlink="">
      <xdr:nvSpPr>
        <xdr:cNvPr id="428" name="n_1aveValue【保健センター・保健所】&#10;有形固定資産減価償却率"/>
        <xdr:cNvSpPr txBox="1"/>
      </xdr:nvSpPr>
      <xdr:spPr>
        <a:xfrm>
          <a:off x="15266043"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150512</xdr:rowOff>
    </xdr:from>
    <xdr:ext cx="405111" cy="259045"/>
    <xdr:sp macro="" textlink="">
      <xdr:nvSpPr>
        <xdr:cNvPr id="429" name="n_1mainValue【保健センター・保健所】&#10;有形固定資産減価償却率"/>
        <xdr:cNvSpPr txBox="1"/>
      </xdr:nvSpPr>
      <xdr:spPr>
        <a:xfrm>
          <a:off x="15266043"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0" name="正方形/長方形 4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1" name="正方形/長方形 4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2" name="正方形/長方形 4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3" name="正方形/長方形 4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4" name="正方形/長方形 4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5" name="正方形/長方形 4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6" name="正方形/長方形 4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7" name="正方形/長方形 4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8" name="テキスト ボックス 4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9" name="直線コネクタ 4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40" name="直線コネクタ 43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41" name="テキスト ボックス 44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42" name="直線コネクタ 44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43" name="テキスト ボックス 44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4" name="直線コネクタ 44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5" name="テキスト ボックス 44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6" name="直線コネクタ 44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47" name="テキスト ボックス 44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8" name="直線コネクタ 44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49" name="テキスト ボックス 44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0" name="直線コネクタ 44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1" name="テキスト ボックス 45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63</xdr:row>
      <xdr:rowOff>118110</xdr:rowOff>
    </xdr:to>
    <xdr:cxnSp macro="">
      <xdr:nvCxnSpPr>
        <xdr:cNvPr id="453" name="直線コネクタ 452"/>
        <xdr:cNvCxnSpPr/>
      </xdr:nvCxnSpPr>
      <xdr:spPr>
        <a:xfrm flipV="1">
          <a:off x="22160864" y="96240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121937</xdr:rowOff>
    </xdr:from>
    <xdr:ext cx="469744" cy="259045"/>
    <xdr:sp macro="" textlink="">
      <xdr:nvSpPr>
        <xdr:cNvPr id="454" name="【保健センター・保健所】&#10;一人当たり面積最小値テキスト"/>
        <xdr:cNvSpPr txBox="1"/>
      </xdr:nvSpPr>
      <xdr:spPr>
        <a:xfrm>
          <a:off x="22250400"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0.017</a:t>
          </a:r>
          <a:endParaRPr kumimoji="1" lang="ja-JP" altLang="en-US" sz="1000" b="1">
            <a:latin typeface="ＭＳ Ｐゴシック"/>
          </a:endParaRPr>
        </a:p>
      </xdr:txBody>
    </xdr:sp>
    <xdr:clientData/>
  </xdr:oneCellAnchor>
  <xdr:twoCellAnchor>
    <xdr:from>
      <xdr:col>32</xdr:col>
      <xdr:colOff>98425</xdr:colOff>
      <xdr:row>63</xdr:row>
      <xdr:rowOff>118110</xdr:rowOff>
    </xdr:from>
    <xdr:to>
      <xdr:col>32</xdr:col>
      <xdr:colOff>276225</xdr:colOff>
      <xdr:row>63</xdr:row>
      <xdr:rowOff>118110</xdr:rowOff>
    </xdr:to>
    <xdr:cxnSp macro="">
      <xdr:nvCxnSpPr>
        <xdr:cNvPr id="455" name="直線コネクタ 454"/>
        <xdr:cNvCxnSpPr/>
      </xdr:nvCxnSpPr>
      <xdr:spPr>
        <a:xfrm>
          <a:off x="22072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456"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0.187</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457" name="直線コネクタ 456"/>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78757</xdr:rowOff>
    </xdr:from>
    <xdr:ext cx="469744" cy="259045"/>
    <xdr:sp macro="" textlink="">
      <xdr:nvSpPr>
        <xdr:cNvPr id="458" name="【保健センター・保健所】&#10;一人当たり面積平均値テキスト"/>
        <xdr:cNvSpPr txBox="1"/>
      </xdr:nvSpPr>
      <xdr:spPr>
        <a:xfrm>
          <a:off x="222504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55880</xdr:rowOff>
    </xdr:from>
    <xdr:to>
      <xdr:col>32</xdr:col>
      <xdr:colOff>238125</xdr:colOff>
      <xdr:row>62</xdr:row>
      <xdr:rowOff>157480</xdr:rowOff>
    </xdr:to>
    <xdr:sp macro="" textlink="">
      <xdr:nvSpPr>
        <xdr:cNvPr id="459" name="フローチャート : 判断 458"/>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128270</xdr:rowOff>
    </xdr:from>
    <xdr:to>
      <xdr:col>31</xdr:col>
      <xdr:colOff>85725</xdr:colOff>
      <xdr:row>62</xdr:row>
      <xdr:rowOff>58420</xdr:rowOff>
    </xdr:to>
    <xdr:sp macro="" textlink="">
      <xdr:nvSpPr>
        <xdr:cNvPr id="460" name="フローチャート : 判断 459"/>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1" name="テキスト ボックス 4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2" name="テキスト ボックス 4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3" name="テキスト ボックス 4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4" name="テキスト ボックス 4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5" name="テキスト ボックス 4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147320</xdr:rowOff>
    </xdr:from>
    <xdr:to>
      <xdr:col>32</xdr:col>
      <xdr:colOff>238125</xdr:colOff>
      <xdr:row>63</xdr:row>
      <xdr:rowOff>77470</xdr:rowOff>
    </xdr:to>
    <xdr:sp macro="" textlink="">
      <xdr:nvSpPr>
        <xdr:cNvPr id="466" name="円/楕円 465"/>
        <xdr:cNvSpPr/>
      </xdr:nvSpPr>
      <xdr:spPr>
        <a:xfrm>
          <a:off x="221107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62247</xdr:rowOff>
    </xdr:from>
    <xdr:ext cx="469744" cy="259045"/>
    <xdr:sp macro="" textlink="">
      <xdr:nvSpPr>
        <xdr:cNvPr id="467" name="【保健センター・保健所】&#10;一人当たり面積該当値テキスト"/>
        <xdr:cNvSpPr txBox="1"/>
      </xdr:nvSpPr>
      <xdr:spPr>
        <a:xfrm>
          <a:off x="22250400" y="1069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147320</xdr:rowOff>
    </xdr:from>
    <xdr:to>
      <xdr:col>31</xdr:col>
      <xdr:colOff>85725</xdr:colOff>
      <xdr:row>63</xdr:row>
      <xdr:rowOff>77470</xdr:rowOff>
    </xdr:to>
    <xdr:sp macro="" textlink="">
      <xdr:nvSpPr>
        <xdr:cNvPr id="468" name="円/楕円 467"/>
        <xdr:cNvSpPr/>
      </xdr:nvSpPr>
      <xdr:spPr>
        <a:xfrm>
          <a:off x="21272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26670</xdr:rowOff>
    </xdr:from>
    <xdr:to>
      <xdr:col>32</xdr:col>
      <xdr:colOff>187325</xdr:colOff>
      <xdr:row>63</xdr:row>
      <xdr:rowOff>26670</xdr:rowOff>
    </xdr:to>
    <xdr:cxnSp macro="">
      <xdr:nvCxnSpPr>
        <xdr:cNvPr id="469" name="直線コネクタ 468"/>
        <xdr:cNvCxnSpPr/>
      </xdr:nvCxnSpPr>
      <xdr:spPr>
        <a:xfrm>
          <a:off x="21323300" y="10828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74947</xdr:rowOff>
    </xdr:from>
    <xdr:ext cx="469744" cy="259045"/>
    <xdr:sp macro="" textlink="">
      <xdr:nvSpPr>
        <xdr:cNvPr id="470" name="n_1aveValue【保健センター・保健所】&#10;一人当たり面積"/>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68597</xdr:rowOff>
    </xdr:from>
    <xdr:ext cx="469744" cy="259045"/>
    <xdr:sp macro="" textlink="">
      <xdr:nvSpPr>
        <xdr:cNvPr id="471" name="n_1mainValue【保健センター・保健所】&#10;一人当たり面積"/>
        <xdr:cNvSpPr txBox="1"/>
      </xdr:nvSpPr>
      <xdr:spPr>
        <a:xfrm>
          <a:off x="210757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2" name="正方形/長方形 4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3" name="正方形/長方形 4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4" name="正方形/長方形 4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5" name="正方形/長方形 4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6" name="正方形/長方形 4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7" name="正方形/長方形 4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8" name="正方形/長方形 4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9" name="正方形/長方形 47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0" name="テキスト ボックス 47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1" name="直線コネクタ 48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82" name="直線コネクタ 48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83" name="テキスト ボックス 48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84" name="直線コネクタ 48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85" name="テキスト ボックス 48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86" name="直線コネクタ 48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87" name="テキスト ボックス 48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88" name="直線コネクタ 48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89" name="テキスト ボックス 48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90" name="直線コネクタ 48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91" name="テキスト ボックス 49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92" name="直線コネクタ 49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93" name="テキスト ボックス 49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4" name="直線コネクタ 49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5" name="テキスト ボックス 49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78921</xdr:rowOff>
    </xdr:from>
    <xdr:to>
      <xdr:col>23</xdr:col>
      <xdr:colOff>516889</xdr:colOff>
      <xdr:row>86</xdr:row>
      <xdr:rowOff>18506</xdr:rowOff>
    </xdr:to>
    <xdr:cxnSp macro="">
      <xdr:nvCxnSpPr>
        <xdr:cNvPr id="497" name="直線コネクタ 496"/>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22333</xdr:rowOff>
    </xdr:from>
    <xdr:ext cx="340478" cy="259045"/>
    <xdr:sp macro="" textlink="">
      <xdr:nvSpPr>
        <xdr:cNvPr id="498" name="【消防施設】&#10;有形固定資産減価償却率最小値テキスト"/>
        <xdr:cNvSpPr txBox="1"/>
      </xdr:nvSpPr>
      <xdr:spPr>
        <a:xfrm>
          <a:off x="164084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23</xdr:col>
      <xdr:colOff>428625</xdr:colOff>
      <xdr:row>86</xdr:row>
      <xdr:rowOff>18506</xdr:rowOff>
    </xdr:from>
    <xdr:to>
      <xdr:col>23</xdr:col>
      <xdr:colOff>606425</xdr:colOff>
      <xdr:row>86</xdr:row>
      <xdr:rowOff>18506</xdr:rowOff>
    </xdr:to>
    <xdr:cxnSp macro="">
      <xdr:nvCxnSpPr>
        <xdr:cNvPr id="499" name="直線コネクタ 498"/>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25598</xdr:rowOff>
    </xdr:from>
    <xdr:ext cx="469744" cy="259045"/>
    <xdr:sp macro="" textlink="">
      <xdr:nvSpPr>
        <xdr:cNvPr id="500" name="【消防施設】&#10;有形固定資産減価償却率最大値テキスト"/>
        <xdr:cNvSpPr txBox="1"/>
      </xdr:nvSpPr>
      <xdr:spPr>
        <a:xfrm>
          <a:off x="164084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78921</xdr:rowOff>
    </xdr:from>
    <xdr:to>
      <xdr:col>23</xdr:col>
      <xdr:colOff>606425</xdr:colOff>
      <xdr:row>77</xdr:row>
      <xdr:rowOff>78921</xdr:rowOff>
    </xdr:to>
    <xdr:cxnSp macro="">
      <xdr:nvCxnSpPr>
        <xdr:cNvPr id="501" name="直線コネクタ 50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163665</xdr:rowOff>
    </xdr:from>
    <xdr:ext cx="405111" cy="259045"/>
    <xdr:sp macro="" textlink="">
      <xdr:nvSpPr>
        <xdr:cNvPr id="502" name="【消防施設】&#10;有形固定資産減価償却率平均値テキスト"/>
        <xdr:cNvSpPr txBox="1"/>
      </xdr:nvSpPr>
      <xdr:spPr>
        <a:xfrm>
          <a:off x="16408400" y="14051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140788</xdr:rowOff>
    </xdr:from>
    <xdr:to>
      <xdr:col>23</xdr:col>
      <xdr:colOff>568325</xdr:colOff>
      <xdr:row>83</xdr:row>
      <xdr:rowOff>70938</xdr:rowOff>
    </xdr:to>
    <xdr:sp macro="" textlink="">
      <xdr:nvSpPr>
        <xdr:cNvPr id="503" name="フローチャート : 判断 502"/>
        <xdr:cNvSpPr/>
      </xdr:nvSpPr>
      <xdr:spPr>
        <a:xfrm>
          <a:off x="162687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80373</xdr:rowOff>
    </xdr:from>
    <xdr:to>
      <xdr:col>22</xdr:col>
      <xdr:colOff>415925</xdr:colOff>
      <xdr:row>82</xdr:row>
      <xdr:rowOff>10523</xdr:rowOff>
    </xdr:to>
    <xdr:sp macro="" textlink="">
      <xdr:nvSpPr>
        <xdr:cNvPr id="504" name="フローチャート : 判断 503"/>
        <xdr:cNvSpPr/>
      </xdr:nvSpPr>
      <xdr:spPr>
        <a:xfrm>
          <a:off x="15430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5" name="テキスト ボックス 5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6" name="テキスト ボックス 5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7" name="テキスト ボックス 5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8" name="テキスト ボックス 5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9" name="テキスト ボックス 5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85</xdr:row>
      <xdr:rowOff>139156</xdr:rowOff>
    </xdr:from>
    <xdr:to>
      <xdr:col>23</xdr:col>
      <xdr:colOff>568325</xdr:colOff>
      <xdr:row>86</xdr:row>
      <xdr:rowOff>69306</xdr:rowOff>
    </xdr:to>
    <xdr:sp macro="" textlink="">
      <xdr:nvSpPr>
        <xdr:cNvPr id="510" name="円/楕円 509"/>
        <xdr:cNvSpPr/>
      </xdr:nvSpPr>
      <xdr:spPr>
        <a:xfrm>
          <a:off x="16268700" y="147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85</xdr:row>
      <xdr:rowOff>54083</xdr:rowOff>
    </xdr:from>
    <xdr:ext cx="340478" cy="259045"/>
    <xdr:sp macro="" textlink="">
      <xdr:nvSpPr>
        <xdr:cNvPr id="511" name="【消防施設】&#10;有形固定資産減価償却率該当値テキスト"/>
        <xdr:cNvSpPr txBox="1"/>
      </xdr:nvSpPr>
      <xdr:spPr>
        <a:xfrm>
          <a:off x="16408400" y="14627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314325</xdr:colOff>
      <xdr:row>82</xdr:row>
      <xdr:rowOff>11793</xdr:rowOff>
    </xdr:from>
    <xdr:to>
      <xdr:col>22</xdr:col>
      <xdr:colOff>415925</xdr:colOff>
      <xdr:row>82</xdr:row>
      <xdr:rowOff>113393</xdr:rowOff>
    </xdr:to>
    <xdr:sp macro="" textlink="">
      <xdr:nvSpPr>
        <xdr:cNvPr id="512" name="円/楕円 511"/>
        <xdr:cNvSpPr/>
      </xdr:nvSpPr>
      <xdr:spPr>
        <a:xfrm>
          <a:off x="15430500" y="140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82</xdr:row>
      <xdr:rowOff>62593</xdr:rowOff>
    </xdr:from>
    <xdr:to>
      <xdr:col>23</xdr:col>
      <xdr:colOff>517525</xdr:colOff>
      <xdr:row>86</xdr:row>
      <xdr:rowOff>18506</xdr:rowOff>
    </xdr:to>
    <xdr:cxnSp macro="">
      <xdr:nvCxnSpPr>
        <xdr:cNvPr id="513" name="直線コネクタ 512"/>
        <xdr:cNvCxnSpPr/>
      </xdr:nvCxnSpPr>
      <xdr:spPr>
        <a:xfrm>
          <a:off x="15481300" y="14121493"/>
          <a:ext cx="838200" cy="64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80</xdr:row>
      <xdr:rowOff>27050</xdr:rowOff>
    </xdr:from>
    <xdr:ext cx="405111" cy="259045"/>
    <xdr:sp macro="" textlink="">
      <xdr:nvSpPr>
        <xdr:cNvPr id="514" name="n_1aveValue【消防施設】&#10;有形固定資産減価償却率"/>
        <xdr:cNvSpPr txBox="1"/>
      </xdr:nvSpPr>
      <xdr:spPr>
        <a:xfrm>
          <a:off x="15266043"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22</xdr:col>
      <xdr:colOff>149868</xdr:colOff>
      <xdr:row>82</xdr:row>
      <xdr:rowOff>104520</xdr:rowOff>
    </xdr:from>
    <xdr:ext cx="405111" cy="259045"/>
    <xdr:sp macro="" textlink="">
      <xdr:nvSpPr>
        <xdr:cNvPr id="515" name="n_1mainValue【消防施設】&#10;有形固定資産減価償却率"/>
        <xdr:cNvSpPr txBox="1"/>
      </xdr:nvSpPr>
      <xdr:spPr>
        <a:xfrm>
          <a:off x="15266043" y="1416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6" name="正方形/長方形 5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7" name="正方形/長方形 5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8" name="正方形/長方形 5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9" name="正方形/長方形 5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0" name="正方形/長方形 5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1" name="正方形/長方形 5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2" name="正方形/長方形 5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3" name="正方形/長方形 52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4" name="テキスト ボックス 52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5" name="直線コネクタ 52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26" name="直線コネクタ 52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27" name="テキスト ボックス 52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28" name="直線コネクタ 52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29" name="テキスト ボックス 52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30" name="直線コネクタ 52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31" name="テキスト ボックス 53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32" name="直線コネクタ 53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33" name="テキスト ボックス 53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4" name="直線コネクタ 5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5" name="テキスト ボックス 5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22098</xdr:rowOff>
    </xdr:from>
    <xdr:to>
      <xdr:col>32</xdr:col>
      <xdr:colOff>186689</xdr:colOff>
      <xdr:row>85</xdr:row>
      <xdr:rowOff>140970</xdr:rowOff>
    </xdr:to>
    <xdr:cxnSp macro="">
      <xdr:nvCxnSpPr>
        <xdr:cNvPr id="537" name="直線コネクタ 536"/>
        <xdr:cNvCxnSpPr/>
      </xdr:nvCxnSpPr>
      <xdr:spPr>
        <a:xfrm flipV="1">
          <a:off x="22160864" y="1356664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144797</xdr:rowOff>
    </xdr:from>
    <xdr:ext cx="469744" cy="259045"/>
    <xdr:sp macro="" textlink="">
      <xdr:nvSpPr>
        <xdr:cNvPr id="538" name="【消防施設】&#10;一人当たり面積最小値テキスト"/>
        <xdr:cNvSpPr txBox="1"/>
      </xdr:nvSpPr>
      <xdr:spPr>
        <a:xfrm>
          <a:off x="222504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85</xdr:row>
      <xdr:rowOff>140970</xdr:rowOff>
    </xdr:from>
    <xdr:to>
      <xdr:col>32</xdr:col>
      <xdr:colOff>276225</xdr:colOff>
      <xdr:row>85</xdr:row>
      <xdr:rowOff>140970</xdr:rowOff>
    </xdr:to>
    <xdr:cxnSp macro="">
      <xdr:nvCxnSpPr>
        <xdr:cNvPr id="539" name="直線コネクタ 538"/>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140225</xdr:rowOff>
    </xdr:from>
    <xdr:ext cx="469744" cy="259045"/>
    <xdr:sp macro="" textlink="">
      <xdr:nvSpPr>
        <xdr:cNvPr id="540" name="【消防施設】&#10;一人当たり面積最大値テキスト"/>
        <xdr:cNvSpPr txBox="1"/>
      </xdr:nvSpPr>
      <xdr:spPr>
        <a:xfrm>
          <a:off x="222504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79</xdr:row>
      <xdr:rowOff>22098</xdr:rowOff>
    </xdr:from>
    <xdr:to>
      <xdr:col>32</xdr:col>
      <xdr:colOff>276225</xdr:colOff>
      <xdr:row>79</xdr:row>
      <xdr:rowOff>22098</xdr:rowOff>
    </xdr:to>
    <xdr:cxnSp macro="">
      <xdr:nvCxnSpPr>
        <xdr:cNvPr id="541" name="直線コネクタ 540"/>
        <xdr:cNvCxnSpPr/>
      </xdr:nvCxnSpPr>
      <xdr:spPr>
        <a:xfrm>
          <a:off x="22072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84599</xdr:rowOff>
    </xdr:from>
    <xdr:ext cx="469744" cy="259045"/>
    <xdr:sp macro="" textlink="">
      <xdr:nvSpPr>
        <xdr:cNvPr id="542" name="【消防施設】&#10;一人当たり面積平均値テキスト"/>
        <xdr:cNvSpPr txBox="1"/>
      </xdr:nvSpPr>
      <xdr:spPr>
        <a:xfrm>
          <a:off x="22250400" y="14143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106172</xdr:rowOff>
    </xdr:from>
    <xdr:to>
      <xdr:col>32</xdr:col>
      <xdr:colOff>238125</xdr:colOff>
      <xdr:row>83</xdr:row>
      <xdr:rowOff>36322</xdr:rowOff>
    </xdr:to>
    <xdr:sp macro="" textlink="">
      <xdr:nvSpPr>
        <xdr:cNvPr id="543" name="フローチャート : 判断 542"/>
        <xdr:cNvSpPr/>
      </xdr:nvSpPr>
      <xdr:spPr>
        <a:xfrm>
          <a:off x="22110700" y="1416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154178</xdr:rowOff>
    </xdr:from>
    <xdr:to>
      <xdr:col>31</xdr:col>
      <xdr:colOff>85725</xdr:colOff>
      <xdr:row>84</xdr:row>
      <xdr:rowOff>84328</xdr:rowOff>
    </xdr:to>
    <xdr:sp macro="" textlink="">
      <xdr:nvSpPr>
        <xdr:cNvPr id="544" name="フローチャート : 判断 543"/>
        <xdr:cNvSpPr/>
      </xdr:nvSpPr>
      <xdr:spPr>
        <a:xfrm>
          <a:off x="21272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5" name="テキスト ボックス 5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6" name="テキスト ボックス 5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7" name="テキスト ボックス 5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8" name="テキスト ボックス 5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9" name="テキスト ボックス 5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46737</xdr:rowOff>
    </xdr:from>
    <xdr:to>
      <xdr:col>32</xdr:col>
      <xdr:colOff>238125</xdr:colOff>
      <xdr:row>82</xdr:row>
      <xdr:rowOff>148337</xdr:rowOff>
    </xdr:to>
    <xdr:sp macro="" textlink="">
      <xdr:nvSpPr>
        <xdr:cNvPr id="550" name="円/楕円 549"/>
        <xdr:cNvSpPr/>
      </xdr:nvSpPr>
      <xdr:spPr>
        <a:xfrm>
          <a:off x="22110700" y="141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69614</xdr:rowOff>
    </xdr:from>
    <xdr:ext cx="469744" cy="259045"/>
    <xdr:sp macro="" textlink="">
      <xdr:nvSpPr>
        <xdr:cNvPr id="551" name="【消防施設】&#10;一人当たり面積該当値テキスト"/>
        <xdr:cNvSpPr txBox="1"/>
      </xdr:nvSpPr>
      <xdr:spPr>
        <a:xfrm>
          <a:off x="22250400" y="1395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0.137</a:t>
          </a:r>
          <a:endParaRPr kumimoji="1" lang="ja-JP" altLang="en-US" sz="1000" b="1">
            <a:solidFill>
              <a:srgbClr val="FF0000"/>
            </a:solidFill>
            <a:latin typeface="ＭＳ Ｐゴシック"/>
          </a:endParaRPr>
        </a:p>
      </xdr:txBody>
    </xdr:sp>
    <xdr:clientData/>
  </xdr:oneCellAnchor>
  <xdr:twoCellAnchor>
    <xdr:from>
      <xdr:col>30</xdr:col>
      <xdr:colOff>669925</xdr:colOff>
      <xdr:row>85</xdr:row>
      <xdr:rowOff>21589</xdr:rowOff>
    </xdr:from>
    <xdr:to>
      <xdr:col>31</xdr:col>
      <xdr:colOff>85725</xdr:colOff>
      <xdr:row>85</xdr:row>
      <xdr:rowOff>123189</xdr:rowOff>
    </xdr:to>
    <xdr:sp macro="" textlink="">
      <xdr:nvSpPr>
        <xdr:cNvPr id="552" name="円/楕円 551"/>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97537</xdr:rowOff>
    </xdr:from>
    <xdr:to>
      <xdr:col>32</xdr:col>
      <xdr:colOff>187325</xdr:colOff>
      <xdr:row>85</xdr:row>
      <xdr:rowOff>72389</xdr:rowOff>
    </xdr:to>
    <xdr:cxnSp macro="">
      <xdr:nvCxnSpPr>
        <xdr:cNvPr id="553" name="直線コネクタ 552"/>
        <xdr:cNvCxnSpPr/>
      </xdr:nvCxnSpPr>
      <xdr:spPr>
        <a:xfrm flipV="1">
          <a:off x="21323300" y="14156437"/>
          <a:ext cx="838200" cy="48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82</xdr:row>
      <xdr:rowOff>100855</xdr:rowOff>
    </xdr:from>
    <xdr:ext cx="469744" cy="259045"/>
    <xdr:sp macro="" textlink="">
      <xdr:nvSpPr>
        <xdr:cNvPr id="554" name="n_1aveValue【消防施設】&#10;一人当たり面積"/>
        <xdr:cNvSpPr txBox="1"/>
      </xdr:nvSpPr>
      <xdr:spPr>
        <a:xfrm>
          <a:off x="210757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114316</xdr:rowOff>
    </xdr:from>
    <xdr:ext cx="469744" cy="259045"/>
    <xdr:sp macro="" textlink="">
      <xdr:nvSpPr>
        <xdr:cNvPr id="555" name="n_1mainValue【消防施設】&#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6" name="正方形/長方形 5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7" name="正方形/長方形 5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8" name="正方形/長方形 5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9" name="正方形/長方形 5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0" name="正方形/長方形 5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1" name="正方形/長方形 5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2" name="正方形/長方形 5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3" name="正方形/長方形 5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4" name="テキスト ボックス 5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5" name="直線コネクタ 5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6" name="テキスト ボックス 56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67" name="直線コネクタ 56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68" name="テキスト ボックス 56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69" name="直線コネクタ 56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70" name="テキスト ボックス 56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71" name="直線コネクタ 57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72" name="テキスト ボックス 57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73" name="直線コネクタ 57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74" name="テキスト ボックス 57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75" name="直線コネクタ 57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76" name="テキスト ボックス 57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7" name="直線コネクタ 5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78" name="テキスト ボックス 57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110489</xdr:rowOff>
    </xdr:from>
    <xdr:to>
      <xdr:col>23</xdr:col>
      <xdr:colOff>516889</xdr:colOff>
      <xdr:row>109</xdr:row>
      <xdr:rowOff>64770</xdr:rowOff>
    </xdr:to>
    <xdr:cxnSp macro="">
      <xdr:nvCxnSpPr>
        <xdr:cNvPr id="580" name="直線コネクタ 579"/>
        <xdr:cNvCxnSpPr/>
      </xdr:nvCxnSpPr>
      <xdr:spPr>
        <a:xfrm flipV="1">
          <a:off x="16318864" y="17084039"/>
          <a:ext cx="0" cy="1668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68597</xdr:rowOff>
    </xdr:from>
    <xdr:ext cx="405111" cy="259045"/>
    <xdr:sp macro="" textlink="">
      <xdr:nvSpPr>
        <xdr:cNvPr id="581" name="【庁舎】&#10;有形固定資産減価償却率最小値テキスト"/>
        <xdr:cNvSpPr txBox="1"/>
      </xdr:nvSpPr>
      <xdr:spPr>
        <a:xfrm>
          <a:off x="16408400" y="187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109</xdr:row>
      <xdr:rowOff>64770</xdr:rowOff>
    </xdr:from>
    <xdr:to>
      <xdr:col>23</xdr:col>
      <xdr:colOff>606425</xdr:colOff>
      <xdr:row>109</xdr:row>
      <xdr:rowOff>64770</xdr:rowOff>
    </xdr:to>
    <xdr:cxnSp macro="">
      <xdr:nvCxnSpPr>
        <xdr:cNvPr id="582" name="直線コネクタ 581"/>
        <xdr:cNvCxnSpPr/>
      </xdr:nvCxnSpPr>
      <xdr:spPr>
        <a:xfrm>
          <a:off x="16230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57166</xdr:rowOff>
    </xdr:from>
    <xdr:ext cx="405111" cy="259045"/>
    <xdr:sp macro="" textlink="">
      <xdr:nvSpPr>
        <xdr:cNvPr id="583" name="【庁舎】&#10;有形固定資産減価償却率最大値テキスト"/>
        <xdr:cNvSpPr txBox="1"/>
      </xdr:nvSpPr>
      <xdr:spPr>
        <a:xfrm>
          <a:off x="164084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99</xdr:row>
      <xdr:rowOff>110489</xdr:rowOff>
    </xdr:from>
    <xdr:to>
      <xdr:col>23</xdr:col>
      <xdr:colOff>606425</xdr:colOff>
      <xdr:row>99</xdr:row>
      <xdr:rowOff>110489</xdr:rowOff>
    </xdr:to>
    <xdr:cxnSp macro="">
      <xdr:nvCxnSpPr>
        <xdr:cNvPr id="584" name="直線コネクタ 583"/>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124477</xdr:rowOff>
    </xdr:from>
    <xdr:ext cx="405111" cy="259045"/>
    <xdr:sp macro="" textlink="">
      <xdr:nvSpPr>
        <xdr:cNvPr id="585" name="【庁舎】&#10;有形固定資産減価償却率平均値テキスト"/>
        <xdr:cNvSpPr txBox="1"/>
      </xdr:nvSpPr>
      <xdr:spPr>
        <a:xfrm>
          <a:off x="16408400" y="1778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586" name="フローチャート : 判断 585"/>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105411</xdr:rowOff>
    </xdr:from>
    <xdr:to>
      <xdr:col>22</xdr:col>
      <xdr:colOff>415925</xdr:colOff>
      <xdr:row>105</xdr:row>
      <xdr:rowOff>35561</xdr:rowOff>
    </xdr:to>
    <xdr:sp macro="" textlink="">
      <xdr:nvSpPr>
        <xdr:cNvPr id="587" name="フローチャート : 判断 586"/>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8" name="テキスト ボックス 5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9" name="テキスト ボックス 5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0" name="テキスト ボックス 5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1" name="テキスト ボックス 5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2" name="テキスト ボックス 5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107</xdr:row>
      <xdr:rowOff>59689</xdr:rowOff>
    </xdr:from>
    <xdr:to>
      <xdr:col>23</xdr:col>
      <xdr:colOff>568325</xdr:colOff>
      <xdr:row>107</xdr:row>
      <xdr:rowOff>161289</xdr:rowOff>
    </xdr:to>
    <xdr:sp macro="" textlink="">
      <xdr:nvSpPr>
        <xdr:cNvPr id="593" name="円/楕円 592"/>
        <xdr:cNvSpPr/>
      </xdr:nvSpPr>
      <xdr:spPr>
        <a:xfrm>
          <a:off x="16268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38116</xdr:rowOff>
    </xdr:from>
    <xdr:ext cx="405111" cy="259045"/>
    <xdr:sp macro="" textlink="">
      <xdr:nvSpPr>
        <xdr:cNvPr id="594" name="【庁舎】&#10;有形固定資産減価償却率該当値テキスト"/>
        <xdr:cNvSpPr txBox="1"/>
      </xdr:nvSpPr>
      <xdr:spPr>
        <a:xfrm>
          <a:off x="16408400"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22</xdr:col>
      <xdr:colOff>314325</xdr:colOff>
      <xdr:row>108</xdr:row>
      <xdr:rowOff>48261</xdr:rowOff>
    </xdr:from>
    <xdr:to>
      <xdr:col>22</xdr:col>
      <xdr:colOff>415925</xdr:colOff>
      <xdr:row>108</xdr:row>
      <xdr:rowOff>149861</xdr:rowOff>
    </xdr:to>
    <xdr:sp macro="" textlink="">
      <xdr:nvSpPr>
        <xdr:cNvPr id="595" name="円/楕円 594"/>
        <xdr:cNvSpPr/>
      </xdr:nvSpPr>
      <xdr:spPr>
        <a:xfrm>
          <a:off x="15430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107</xdr:row>
      <xdr:rowOff>110489</xdr:rowOff>
    </xdr:from>
    <xdr:to>
      <xdr:col>23</xdr:col>
      <xdr:colOff>517525</xdr:colOff>
      <xdr:row>108</xdr:row>
      <xdr:rowOff>99061</xdr:rowOff>
    </xdr:to>
    <xdr:cxnSp macro="">
      <xdr:nvCxnSpPr>
        <xdr:cNvPr id="596" name="直線コネクタ 595"/>
        <xdr:cNvCxnSpPr/>
      </xdr:nvCxnSpPr>
      <xdr:spPr>
        <a:xfrm flipV="1">
          <a:off x="15481300" y="18455639"/>
          <a:ext cx="8382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52088</xdr:rowOff>
    </xdr:from>
    <xdr:ext cx="405111" cy="259045"/>
    <xdr:sp macro="" textlink="">
      <xdr:nvSpPr>
        <xdr:cNvPr id="597" name="n_1aveValue【庁舎】&#10;有形固定資産減価償却率"/>
        <xdr:cNvSpPr txBox="1"/>
      </xdr:nvSpPr>
      <xdr:spPr>
        <a:xfrm>
          <a:off x="15266043"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oneCellAnchor>
    <xdr:from>
      <xdr:col>22</xdr:col>
      <xdr:colOff>149868</xdr:colOff>
      <xdr:row>108</xdr:row>
      <xdr:rowOff>140988</xdr:rowOff>
    </xdr:from>
    <xdr:ext cx="405111" cy="259045"/>
    <xdr:sp macro="" textlink="">
      <xdr:nvSpPr>
        <xdr:cNvPr id="598" name="n_1mainValue【庁舎】&#10;有形固定資産減価償却率"/>
        <xdr:cNvSpPr txBox="1"/>
      </xdr:nvSpPr>
      <xdr:spPr>
        <a:xfrm>
          <a:off x="15266043"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9" name="正方形/長方形 5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0" name="正方形/長方形 5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1" name="正方形/長方形 6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2" name="正方形/長方形 6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3" name="正方形/長方形 6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4" name="正方形/長方形 6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5" name="正方形/長方形 6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6" name="正方形/長方形 6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7" name="テキスト ボックス 6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8" name="直線コネクタ 6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09" name="テキスト ボックス 60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10" name="直線コネクタ 6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1" name="テキスト ボックス 6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2" name="直線コネクタ 6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13" name="テキスト ボックス 6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14" name="直線コネクタ 6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15" name="テキスト ボックス 6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6" name="直線コネクタ 6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7" name="テキスト ボックス 6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8" name="直線コネクタ 6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19" name="テキスト ボックス 6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0" name="直線コネクタ 6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1" name="テキスト ボックス 6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60961</xdr:rowOff>
    </xdr:from>
    <xdr:to>
      <xdr:col>32</xdr:col>
      <xdr:colOff>186689</xdr:colOff>
      <xdr:row>107</xdr:row>
      <xdr:rowOff>99061</xdr:rowOff>
    </xdr:to>
    <xdr:cxnSp macro="">
      <xdr:nvCxnSpPr>
        <xdr:cNvPr id="623" name="直線コネクタ 622"/>
        <xdr:cNvCxnSpPr/>
      </xdr:nvCxnSpPr>
      <xdr:spPr>
        <a:xfrm flipV="1">
          <a:off x="22160864" y="17205961"/>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102888</xdr:rowOff>
    </xdr:from>
    <xdr:ext cx="469744" cy="259045"/>
    <xdr:sp macro="" textlink="">
      <xdr:nvSpPr>
        <xdr:cNvPr id="624" name="【庁舎】&#10;一人当たり面積最小値テキスト"/>
        <xdr:cNvSpPr txBox="1"/>
      </xdr:nvSpPr>
      <xdr:spPr>
        <a:xfrm>
          <a:off x="22250400"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0.159</a:t>
          </a:r>
          <a:endParaRPr kumimoji="1" lang="ja-JP" altLang="en-US" sz="1000" b="1">
            <a:latin typeface="ＭＳ Ｐゴシック"/>
          </a:endParaRPr>
        </a:p>
      </xdr:txBody>
    </xdr:sp>
    <xdr:clientData/>
  </xdr:oneCellAnchor>
  <xdr:twoCellAnchor>
    <xdr:from>
      <xdr:col>32</xdr:col>
      <xdr:colOff>98425</xdr:colOff>
      <xdr:row>107</xdr:row>
      <xdr:rowOff>99061</xdr:rowOff>
    </xdr:from>
    <xdr:to>
      <xdr:col>32</xdr:col>
      <xdr:colOff>276225</xdr:colOff>
      <xdr:row>107</xdr:row>
      <xdr:rowOff>99061</xdr:rowOff>
    </xdr:to>
    <xdr:cxnSp macro="">
      <xdr:nvCxnSpPr>
        <xdr:cNvPr id="625" name="直線コネクタ 624"/>
        <xdr:cNvCxnSpPr/>
      </xdr:nvCxnSpPr>
      <xdr:spPr>
        <a:xfrm>
          <a:off x="22072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7638</xdr:rowOff>
    </xdr:from>
    <xdr:ext cx="469744" cy="259045"/>
    <xdr:sp macro="" textlink="">
      <xdr:nvSpPr>
        <xdr:cNvPr id="626" name="【庁舎】&#10;一人当たり面積最大値テキスト"/>
        <xdr:cNvSpPr txBox="1"/>
      </xdr:nvSpPr>
      <xdr:spPr>
        <a:xfrm>
          <a:off x="222504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0.484</a:t>
          </a:r>
          <a:endParaRPr kumimoji="1" lang="ja-JP" altLang="en-US" sz="1000" b="1">
            <a:latin typeface="ＭＳ Ｐゴシック"/>
          </a:endParaRPr>
        </a:p>
      </xdr:txBody>
    </xdr:sp>
    <xdr:clientData/>
  </xdr:oneCellAnchor>
  <xdr:twoCellAnchor>
    <xdr:from>
      <xdr:col>32</xdr:col>
      <xdr:colOff>98425</xdr:colOff>
      <xdr:row>100</xdr:row>
      <xdr:rowOff>60961</xdr:rowOff>
    </xdr:from>
    <xdr:to>
      <xdr:col>32</xdr:col>
      <xdr:colOff>276225</xdr:colOff>
      <xdr:row>100</xdr:row>
      <xdr:rowOff>60961</xdr:rowOff>
    </xdr:to>
    <xdr:cxnSp macro="">
      <xdr:nvCxnSpPr>
        <xdr:cNvPr id="627" name="直線コネクタ 626"/>
        <xdr:cNvCxnSpPr/>
      </xdr:nvCxnSpPr>
      <xdr:spPr>
        <a:xfrm>
          <a:off x="22072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44466</xdr:rowOff>
    </xdr:from>
    <xdr:ext cx="469744" cy="259045"/>
    <xdr:sp macro="" textlink="">
      <xdr:nvSpPr>
        <xdr:cNvPr id="628" name="【庁舎】&#10;一人当たり面積平均値テキスト"/>
        <xdr:cNvSpPr txBox="1"/>
      </xdr:nvSpPr>
      <xdr:spPr>
        <a:xfrm>
          <a:off x="22250400" y="17875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21589</xdr:rowOff>
    </xdr:from>
    <xdr:to>
      <xdr:col>32</xdr:col>
      <xdr:colOff>238125</xdr:colOff>
      <xdr:row>105</xdr:row>
      <xdr:rowOff>123189</xdr:rowOff>
    </xdr:to>
    <xdr:sp macro="" textlink="">
      <xdr:nvSpPr>
        <xdr:cNvPr id="629" name="フローチャート : 判断 628"/>
        <xdr:cNvSpPr/>
      </xdr:nvSpPr>
      <xdr:spPr>
        <a:xfrm>
          <a:off x="22110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128270</xdr:rowOff>
    </xdr:from>
    <xdr:to>
      <xdr:col>31</xdr:col>
      <xdr:colOff>85725</xdr:colOff>
      <xdr:row>105</xdr:row>
      <xdr:rowOff>58420</xdr:rowOff>
    </xdr:to>
    <xdr:sp macro="" textlink="">
      <xdr:nvSpPr>
        <xdr:cNvPr id="630" name="フローチャート : 判断 629"/>
        <xdr:cNvSpPr/>
      </xdr:nvSpPr>
      <xdr:spPr>
        <a:xfrm>
          <a:off x="2127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1" name="テキスト ボックス 6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2" name="テキスト ボックス 6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3" name="テキスト ボックス 6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4" name="テキスト ボックス 6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5" name="テキスト ボックス 6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10161</xdr:rowOff>
    </xdr:from>
    <xdr:to>
      <xdr:col>32</xdr:col>
      <xdr:colOff>238125</xdr:colOff>
      <xdr:row>107</xdr:row>
      <xdr:rowOff>111761</xdr:rowOff>
    </xdr:to>
    <xdr:sp macro="" textlink="">
      <xdr:nvSpPr>
        <xdr:cNvPr id="636" name="円/楕円 635"/>
        <xdr:cNvSpPr/>
      </xdr:nvSpPr>
      <xdr:spPr>
        <a:xfrm>
          <a:off x="221107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96538</xdr:rowOff>
    </xdr:from>
    <xdr:ext cx="469744" cy="259045"/>
    <xdr:sp macro="" textlink="">
      <xdr:nvSpPr>
        <xdr:cNvPr id="637" name="【庁舎】&#10;一人当たり面積該当値テキスト"/>
        <xdr:cNvSpPr txBox="1"/>
      </xdr:nvSpPr>
      <xdr:spPr>
        <a:xfrm>
          <a:off x="22250400" y="1827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0.169</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10161</xdr:rowOff>
    </xdr:from>
    <xdr:to>
      <xdr:col>31</xdr:col>
      <xdr:colOff>85725</xdr:colOff>
      <xdr:row>107</xdr:row>
      <xdr:rowOff>111761</xdr:rowOff>
    </xdr:to>
    <xdr:sp macro="" textlink="">
      <xdr:nvSpPr>
        <xdr:cNvPr id="638" name="円/楕円 637"/>
        <xdr:cNvSpPr/>
      </xdr:nvSpPr>
      <xdr:spPr>
        <a:xfrm>
          <a:off x="21272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60961</xdr:rowOff>
    </xdr:from>
    <xdr:to>
      <xdr:col>32</xdr:col>
      <xdr:colOff>187325</xdr:colOff>
      <xdr:row>107</xdr:row>
      <xdr:rowOff>60961</xdr:rowOff>
    </xdr:to>
    <xdr:cxnSp macro="">
      <xdr:nvCxnSpPr>
        <xdr:cNvPr id="639" name="直線コネクタ 638"/>
        <xdr:cNvCxnSpPr/>
      </xdr:nvCxnSpPr>
      <xdr:spPr>
        <a:xfrm>
          <a:off x="21323300" y="184061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74947</xdr:rowOff>
    </xdr:from>
    <xdr:ext cx="469744" cy="259045"/>
    <xdr:sp macro="" textlink="">
      <xdr:nvSpPr>
        <xdr:cNvPr id="640" name="n_1aveValue【庁舎】&#10;一人当たり面積"/>
        <xdr:cNvSpPr txBox="1"/>
      </xdr:nvSpPr>
      <xdr:spPr>
        <a:xfrm>
          <a:off x="210757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0.273</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102888</xdr:rowOff>
    </xdr:from>
    <xdr:ext cx="469744" cy="259045"/>
    <xdr:sp macro="" textlink="">
      <xdr:nvSpPr>
        <xdr:cNvPr id="641" name="n_1mainValue【庁舎】&#10;一人当たり面積"/>
        <xdr:cNvSpPr txBox="1"/>
      </xdr:nvSpPr>
      <xdr:spPr>
        <a:xfrm>
          <a:off x="210757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2" name="正方形/長方形 6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3" name="正方形/長方形 6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4" name="テキスト ボックス 6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図書館は一人当たりの面積が充実している。</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消防施設は防災センターの新築により減価償却率が下がっている。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石川県能美市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49,993
48,957
84.14
23,911,266
23,070,375
567,300
13,366,547
30,802,606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16.4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a:solidFill>
                <a:schemeClr val="dk1"/>
              </a:solidFill>
              <a:latin typeface="+mn-lt"/>
              <a:ea typeface="+mn-ea"/>
              <a:cs typeface="+mn-cs"/>
            </a:rPr>
            <a:t>    </a:t>
          </a:r>
          <a:r>
            <a:rPr kumimoji="1" lang="ja-JP" altLang="ja-JP" sz="1050">
              <a:solidFill>
                <a:schemeClr val="dk1"/>
              </a:solidFill>
              <a:latin typeface="+mn-lt"/>
              <a:ea typeface="+mn-ea"/>
              <a:cs typeface="+mn-cs"/>
            </a:rPr>
            <a:t>基準財政収入額の算定に用いる市町村民税のうち</a:t>
          </a:r>
          <a:r>
            <a:rPr kumimoji="1" lang="ja-JP" altLang="en-US" sz="1050">
              <a:solidFill>
                <a:schemeClr val="dk1"/>
              </a:solidFill>
              <a:latin typeface="+mn-lt"/>
              <a:ea typeface="+mn-ea"/>
              <a:cs typeface="+mn-cs"/>
            </a:rPr>
            <a:t>個人・法人市民税は、増加したものの</a:t>
          </a:r>
          <a:r>
            <a:rPr kumimoji="1" lang="ja-JP" altLang="ja-JP" sz="1050">
              <a:solidFill>
                <a:schemeClr val="dk1"/>
              </a:solidFill>
              <a:latin typeface="+mn-lt"/>
              <a:ea typeface="+mn-ea"/>
              <a:cs typeface="+mn-cs"/>
            </a:rPr>
            <a:t>固定資産税</a:t>
          </a:r>
          <a:r>
            <a:rPr kumimoji="1" lang="ja-JP" altLang="en-US" sz="1050">
              <a:solidFill>
                <a:schemeClr val="dk1"/>
              </a:solidFill>
              <a:latin typeface="+mn-lt"/>
              <a:ea typeface="+mn-ea"/>
              <a:cs typeface="+mn-cs"/>
            </a:rPr>
            <a:t>、</a:t>
          </a:r>
          <a:r>
            <a:rPr kumimoji="1" lang="ja-JP" altLang="ja-JP" sz="1050">
              <a:solidFill>
                <a:schemeClr val="dk1"/>
              </a:solidFill>
              <a:latin typeface="+mn-lt"/>
              <a:ea typeface="+mn-ea"/>
              <a:cs typeface="+mn-cs"/>
            </a:rPr>
            <a:t>地方消費税交付金</a:t>
          </a:r>
          <a:r>
            <a:rPr kumimoji="1" lang="ja-JP" altLang="en-US" sz="1050">
              <a:solidFill>
                <a:schemeClr val="dk1"/>
              </a:solidFill>
              <a:latin typeface="+mn-lt"/>
              <a:ea typeface="+mn-ea"/>
              <a:cs typeface="+mn-cs"/>
            </a:rPr>
            <a:t>及び健康志向の高まりから市町村たばこ税</a:t>
          </a:r>
          <a:r>
            <a:rPr kumimoji="1" lang="ja-JP" altLang="ja-JP" sz="1050">
              <a:solidFill>
                <a:schemeClr val="dk1"/>
              </a:solidFill>
              <a:latin typeface="+mn-lt"/>
              <a:ea typeface="+mn-ea"/>
              <a:cs typeface="+mn-cs"/>
            </a:rPr>
            <a:t>が平成</a:t>
          </a:r>
          <a:r>
            <a:rPr kumimoji="1" lang="ja-JP" altLang="en-US" sz="1050">
              <a:solidFill>
                <a:schemeClr val="dk1"/>
              </a:solidFill>
              <a:latin typeface="+mn-lt"/>
              <a:ea typeface="+mn-ea"/>
              <a:cs typeface="+mn-cs"/>
            </a:rPr>
            <a:t>２７年度と</a:t>
          </a:r>
          <a:r>
            <a:rPr kumimoji="1" lang="ja-JP" altLang="ja-JP" sz="1050">
              <a:solidFill>
                <a:schemeClr val="dk1"/>
              </a:solidFill>
              <a:latin typeface="+mn-lt"/>
              <a:ea typeface="+mn-ea"/>
              <a:cs typeface="+mn-cs"/>
            </a:rPr>
            <a:t>比較して減少し</a:t>
          </a:r>
          <a:r>
            <a:rPr kumimoji="1" lang="ja-JP" altLang="en-US" sz="1050">
              <a:solidFill>
                <a:schemeClr val="dk1"/>
              </a:solidFill>
              <a:latin typeface="+mn-lt"/>
              <a:ea typeface="+mn-ea"/>
              <a:cs typeface="+mn-cs"/>
            </a:rPr>
            <a:t>たことにより</a:t>
          </a:r>
          <a:r>
            <a:rPr kumimoji="1" lang="ja-JP" altLang="ja-JP" sz="1050">
              <a:solidFill>
                <a:schemeClr val="dk1"/>
              </a:solidFill>
              <a:latin typeface="+mn-lt"/>
              <a:ea typeface="+mn-ea"/>
              <a:cs typeface="+mn-cs"/>
            </a:rPr>
            <a:t>基準財政収入額は</a:t>
          </a:r>
          <a:r>
            <a:rPr kumimoji="1" lang="ja-JP" altLang="en-US" sz="1050">
              <a:solidFill>
                <a:schemeClr val="dk1"/>
              </a:solidFill>
              <a:latin typeface="+mn-lt"/>
              <a:ea typeface="+mn-ea"/>
              <a:cs typeface="+mn-cs"/>
            </a:rPr>
            <a:t>減少</a:t>
          </a:r>
          <a:r>
            <a:rPr kumimoji="1" lang="ja-JP" altLang="ja-JP" sz="1050">
              <a:solidFill>
                <a:schemeClr val="dk1"/>
              </a:solidFill>
              <a:latin typeface="+mn-lt"/>
              <a:ea typeface="+mn-ea"/>
              <a:cs typeface="+mn-cs"/>
            </a:rPr>
            <a:t>した。</a:t>
          </a:r>
          <a:endParaRPr kumimoji="1" lang="en-US" altLang="ja-JP" sz="1050">
            <a:solidFill>
              <a:schemeClr val="dk1"/>
            </a:solidFill>
            <a:latin typeface="+mn-lt"/>
            <a:ea typeface="+mn-ea"/>
            <a:cs typeface="+mn-cs"/>
          </a:endParaRPr>
        </a:p>
        <a:p>
          <a:r>
            <a:rPr kumimoji="1" lang="ja-JP" altLang="ja-JP" sz="1050">
              <a:solidFill>
                <a:schemeClr val="dk1"/>
              </a:solidFill>
              <a:latin typeface="+mn-lt"/>
              <a:ea typeface="+mn-ea"/>
              <a:cs typeface="+mn-cs"/>
            </a:rPr>
            <a:t>　また、</a:t>
          </a:r>
          <a:r>
            <a:rPr kumimoji="1" lang="ja-JP" altLang="en-US" sz="1050">
              <a:solidFill>
                <a:schemeClr val="dk1"/>
              </a:solidFill>
              <a:latin typeface="+mn-lt"/>
              <a:ea typeface="+mn-ea"/>
              <a:cs typeface="+mn-cs"/>
            </a:rPr>
            <a:t>消防費、</a:t>
          </a:r>
          <a:r>
            <a:rPr kumimoji="1" lang="ja-JP" altLang="ja-JP" sz="1050">
              <a:solidFill>
                <a:schemeClr val="dk1"/>
              </a:solidFill>
              <a:latin typeface="+mn-lt"/>
              <a:ea typeface="+mn-ea"/>
              <a:cs typeface="+mn-cs"/>
            </a:rPr>
            <a:t>社会福祉費、高齢者福祉費及び公債費は増加傾向にあり、道路橋りょう費、</a:t>
          </a:r>
          <a:r>
            <a:rPr kumimoji="1" lang="ja-JP" altLang="en-US" sz="1050">
              <a:solidFill>
                <a:schemeClr val="dk1"/>
              </a:solidFill>
              <a:latin typeface="+mn-lt"/>
              <a:ea typeface="+mn-ea"/>
              <a:cs typeface="+mn-cs"/>
            </a:rPr>
            <a:t>下水道費、</a:t>
          </a:r>
          <a:r>
            <a:rPr kumimoji="1" lang="ja-JP" altLang="ja-JP" sz="1050">
              <a:solidFill>
                <a:schemeClr val="dk1"/>
              </a:solidFill>
              <a:latin typeface="+mn-lt"/>
              <a:ea typeface="+mn-ea"/>
              <a:cs typeface="+mn-cs"/>
            </a:rPr>
            <a:t>地域振興費等</a:t>
          </a:r>
          <a:r>
            <a:rPr kumimoji="1" lang="ja-JP" altLang="en-US" sz="1050">
              <a:solidFill>
                <a:schemeClr val="dk1"/>
              </a:solidFill>
              <a:latin typeface="+mn-lt"/>
              <a:ea typeface="+mn-ea"/>
              <a:cs typeface="+mn-cs"/>
            </a:rPr>
            <a:t>は</a:t>
          </a:r>
          <a:r>
            <a:rPr kumimoji="1" lang="ja-JP" altLang="ja-JP" sz="1050">
              <a:solidFill>
                <a:schemeClr val="dk1"/>
              </a:solidFill>
              <a:latin typeface="+mn-lt"/>
              <a:ea typeface="+mn-ea"/>
              <a:cs typeface="+mn-cs"/>
            </a:rPr>
            <a:t>減少したものの基準財需要額は若干増加した。</a:t>
          </a:r>
          <a:endParaRPr kumimoji="1" lang="en-US" altLang="ja-JP" sz="1050">
            <a:solidFill>
              <a:schemeClr val="dk1"/>
            </a:solidFill>
            <a:latin typeface="+mn-lt"/>
            <a:ea typeface="+mn-ea"/>
            <a:cs typeface="+mn-cs"/>
          </a:endParaRPr>
        </a:p>
        <a:p>
          <a:r>
            <a:rPr kumimoji="1" lang="ja-JP" altLang="ja-JP" sz="1050">
              <a:solidFill>
                <a:schemeClr val="dk1"/>
              </a:solidFill>
              <a:latin typeface="+mn-lt"/>
              <a:ea typeface="+mn-ea"/>
              <a:cs typeface="+mn-cs"/>
            </a:rPr>
            <a:t>　この結果、平成２</a:t>
          </a:r>
          <a:r>
            <a:rPr kumimoji="1" lang="ja-JP" altLang="en-US" sz="1050">
              <a:solidFill>
                <a:schemeClr val="dk1"/>
              </a:solidFill>
              <a:latin typeface="+mn-lt"/>
              <a:ea typeface="+mn-ea"/>
              <a:cs typeface="+mn-cs"/>
            </a:rPr>
            <a:t>８</a:t>
          </a:r>
          <a:r>
            <a:rPr kumimoji="1" lang="ja-JP" altLang="ja-JP" sz="1050">
              <a:solidFill>
                <a:schemeClr val="dk1"/>
              </a:solidFill>
              <a:latin typeface="+mn-lt"/>
              <a:ea typeface="+mn-ea"/>
              <a:cs typeface="+mn-cs"/>
            </a:rPr>
            <a:t>年度算定では、基準財政収入額</a:t>
          </a:r>
          <a:r>
            <a:rPr kumimoji="1" lang="ja-JP" altLang="en-US" sz="1050">
              <a:solidFill>
                <a:schemeClr val="dk1"/>
              </a:solidFill>
              <a:latin typeface="+mn-lt"/>
              <a:ea typeface="+mn-ea"/>
              <a:cs typeface="+mn-cs"/>
            </a:rPr>
            <a:t>は減少し、</a:t>
          </a:r>
          <a:r>
            <a:rPr kumimoji="1" lang="ja-JP" altLang="ja-JP" sz="1050">
              <a:solidFill>
                <a:schemeClr val="dk1"/>
              </a:solidFill>
              <a:latin typeface="+mn-lt"/>
              <a:ea typeface="+mn-ea"/>
              <a:cs typeface="+mn-cs"/>
            </a:rPr>
            <a:t>基準財政需要額</a:t>
          </a:r>
          <a:r>
            <a:rPr kumimoji="1" lang="ja-JP" altLang="en-US" sz="1050">
              <a:solidFill>
                <a:schemeClr val="dk1"/>
              </a:solidFill>
              <a:latin typeface="+mn-lt"/>
              <a:ea typeface="+mn-ea"/>
              <a:cs typeface="+mn-cs"/>
            </a:rPr>
            <a:t>は</a:t>
          </a:r>
          <a:r>
            <a:rPr kumimoji="1" lang="ja-JP" altLang="ja-JP" sz="1050">
              <a:solidFill>
                <a:schemeClr val="dk1"/>
              </a:solidFill>
              <a:latin typeface="+mn-lt"/>
              <a:ea typeface="+mn-ea"/>
              <a:cs typeface="+mn-cs"/>
            </a:rPr>
            <a:t>増加</a:t>
          </a:r>
          <a:r>
            <a:rPr kumimoji="1" lang="ja-JP" altLang="en-US" sz="1050">
              <a:solidFill>
                <a:schemeClr val="dk1"/>
              </a:solidFill>
              <a:latin typeface="+mn-lt"/>
              <a:ea typeface="+mn-ea"/>
              <a:cs typeface="+mn-cs"/>
            </a:rPr>
            <a:t>したため</a:t>
          </a:r>
          <a:r>
            <a:rPr kumimoji="1" lang="ja-JP" altLang="ja-JP" sz="1050">
              <a:solidFill>
                <a:schemeClr val="dk1"/>
              </a:solidFill>
              <a:latin typeface="+mn-lt"/>
              <a:ea typeface="+mn-ea"/>
              <a:cs typeface="+mn-cs"/>
            </a:rPr>
            <a:t>、単年度の財政力指数は前年度を</a:t>
          </a:r>
          <a:r>
            <a:rPr kumimoji="1" lang="ja-JP" altLang="en-US" sz="1050">
              <a:solidFill>
                <a:schemeClr val="dk1"/>
              </a:solidFill>
              <a:latin typeface="+mn-lt"/>
              <a:ea typeface="+mn-ea"/>
              <a:cs typeface="+mn-cs"/>
            </a:rPr>
            <a:t>下</a:t>
          </a:r>
          <a:r>
            <a:rPr kumimoji="1" lang="ja-JP" altLang="ja-JP" sz="1050">
              <a:solidFill>
                <a:schemeClr val="dk1"/>
              </a:solidFill>
              <a:latin typeface="+mn-lt"/>
              <a:ea typeface="+mn-ea"/>
              <a:cs typeface="+mn-cs"/>
            </a:rPr>
            <a:t>回り、３ヶ年の平均（</a:t>
          </a:r>
          <a:r>
            <a:rPr kumimoji="1" lang="en-US" altLang="ja-JP" sz="1050">
              <a:solidFill>
                <a:schemeClr val="dk1"/>
              </a:solidFill>
              <a:latin typeface="+mn-lt"/>
              <a:ea typeface="+mn-ea"/>
              <a:cs typeface="+mn-cs"/>
            </a:rPr>
            <a:t>H26</a:t>
          </a:r>
          <a:r>
            <a:rPr kumimoji="1" lang="ja-JP" altLang="ja-JP" sz="1050">
              <a:solidFill>
                <a:schemeClr val="dk1"/>
              </a:solidFill>
              <a:latin typeface="+mn-lt"/>
              <a:ea typeface="+mn-ea"/>
              <a:cs typeface="+mn-cs"/>
            </a:rPr>
            <a:t>～</a:t>
          </a:r>
          <a:r>
            <a:rPr kumimoji="1" lang="en-US" altLang="ja-JP" sz="1050">
              <a:solidFill>
                <a:schemeClr val="dk1"/>
              </a:solidFill>
              <a:latin typeface="+mn-lt"/>
              <a:ea typeface="+mn-ea"/>
              <a:cs typeface="+mn-cs"/>
            </a:rPr>
            <a:t>H28</a:t>
          </a:r>
          <a:r>
            <a:rPr kumimoji="1" lang="ja-JP" altLang="ja-JP" sz="1050">
              <a:solidFill>
                <a:schemeClr val="dk1"/>
              </a:solidFill>
              <a:latin typeface="+mn-lt"/>
              <a:ea typeface="+mn-ea"/>
              <a:cs typeface="+mn-cs"/>
            </a:rPr>
            <a:t>）である財政力指数も前年度（</a:t>
          </a:r>
          <a:r>
            <a:rPr kumimoji="1" lang="en-US" altLang="ja-JP" sz="1050">
              <a:solidFill>
                <a:schemeClr val="dk1"/>
              </a:solidFill>
              <a:latin typeface="+mn-lt"/>
              <a:ea typeface="+mn-ea"/>
              <a:cs typeface="+mn-cs"/>
            </a:rPr>
            <a:t>H25</a:t>
          </a:r>
          <a:r>
            <a:rPr kumimoji="1" lang="ja-JP" altLang="ja-JP" sz="1050">
              <a:solidFill>
                <a:schemeClr val="dk1"/>
              </a:solidFill>
              <a:latin typeface="+mn-lt"/>
              <a:ea typeface="+mn-ea"/>
              <a:cs typeface="+mn-cs"/>
            </a:rPr>
            <a:t>～</a:t>
          </a:r>
          <a:r>
            <a:rPr kumimoji="1" lang="en-US" altLang="ja-JP" sz="1050">
              <a:solidFill>
                <a:schemeClr val="dk1"/>
              </a:solidFill>
              <a:latin typeface="+mn-lt"/>
              <a:ea typeface="+mn-ea"/>
              <a:cs typeface="+mn-cs"/>
            </a:rPr>
            <a:t>H27</a:t>
          </a:r>
          <a:r>
            <a:rPr kumimoji="1" lang="ja-JP" altLang="ja-JP" sz="1050">
              <a:solidFill>
                <a:schemeClr val="dk1"/>
              </a:solidFill>
              <a:latin typeface="+mn-lt"/>
              <a:ea typeface="+mn-ea"/>
              <a:cs typeface="+mn-cs"/>
            </a:rPr>
            <a:t>）より</a:t>
          </a:r>
          <a:r>
            <a:rPr kumimoji="1" lang="ja-JP" altLang="en-US" sz="1050">
              <a:solidFill>
                <a:schemeClr val="dk1"/>
              </a:solidFill>
              <a:latin typeface="+mn-lt"/>
              <a:ea typeface="+mn-ea"/>
              <a:cs typeface="+mn-cs"/>
            </a:rPr>
            <a:t>下回った。なお、</a:t>
          </a:r>
          <a:r>
            <a:rPr kumimoji="1" lang="ja-JP" altLang="ja-JP" sz="1050">
              <a:solidFill>
                <a:schemeClr val="dk1"/>
              </a:solidFill>
              <a:latin typeface="+mn-lt"/>
              <a:ea typeface="+mn-ea"/>
              <a:cs typeface="+mn-cs"/>
            </a:rPr>
            <a:t>全国平均、石川県平均及び類似団体平均</a:t>
          </a:r>
          <a:r>
            <a:rPr kumimoji="1" lang="ja-JP" altLang="en-US" sz="1050">
              <a:solidFill>
                <a:schemeClr val="dk1"/>
              </a:solidFill>
              <a:latin typeface="+mn-lt"/>
              <a:ea typeface="+mn-ea"/>
              <a:cs typeface="+mn-cs"/>
            </a:rPr>
            <a:t>は</a:t>
          </a:r>
          <a:r>
            <a:rPr kumimoji="1" lang="ja-JP" altLang="ja-JP" sz="1050">
              <a:solidFill>
                <a:schemeClr val="dk1"/>
              </a:solidFill>
              <a:latin typeface="+mn-lt"/>
              <a:ea typeface="+mn-ea"/>
              <a:cs typeface="+mn-cs"/>
            </a:rPr>
            <a:t>上回った。今後も行政の効率化に努めるとともに、企業誘致</a:t>
          </a:r>
          <a:r>
            <a:rPr kumimoji="1" lang="ja-JP" altLang="en-US" sz="1050">
              <a:solidFill>
                <a:schemeClr val="dk1"/>
              </a:solidFill>
              <a:latin typeface="+mn-lt"/>
              <a:ea typeface="+mn-ea"/>
              <a:cs typeface="+mn-cs"/>
            </a:rPr>
            <a:t>、移住・定住及び</a:t>
          </a:r>
          <a:r>
            <a:rPr kumimoji="1" lang="ja-JP" altLang="ja-JP" sz="1050">
              <a:solidFill>
                <a:schemeClr val="dk1"/>
              </a:solidFill>
              <a:latin typeface="+mn-lt"/>
              <a:ea typeface="+mn-ea"/>
              <a:cs typeface="+mn-cs"/>
            </a:rPr>
            <a:t>人口減少・少子化対策を推進し、自主財源の確保に努める。</a:t>
          </a:r>
          <a:endParaRPr lang="ja-JP" altLang="ja-JP" sz="105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117475</xdr:rowOff>
    </xdr:from>
    <xdr:to>
      <xdr:col>7</xdr:col>
      <xdr:colOff>152400</xdr:colOff>
      <xdr:row>39</xdr:row>
      <xdr:rowOff>137583</xdr:rowOff>
    </xdr:to>
    <xdr:cxnSp macro="">
      <xdr:nvCxnSpPr>
        <xdr:cNvPr id="68" name="直線コネクタ 67"/>
        <xdr:cNvCxnSpPr/>
      </xdr:nvCxnSpPr>
      <xdr:spPr>
        <a:xfrm>
          <a:off x="4114800" y="68040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108602</xdr:rowOff>
    </xdr:from>
    <xdr:ext cx="762000" cy="259045"/>
    <xdr:sp macro="" textlink="">
      <xdr:nvSpPr>
        <xdr:cNvPr id="69"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117475</xdr:rowOff>
    </xdr:from>
    <xdr:to>
      <xdr:col>6</xdr:col>
      <xdr:colOff>0</xdr:colOff>
      <xdr:row>39</xdr:row>
      <xdr:rowOff>157692</xdr:rowOff>
    </xdr:to>
    <xdr:cxnSp macro="">
      <xdr:nvCxnSpPr>
        <xdr:cNvPr id="71" name="直線コネクタ 70"/>
        <xdr:cNvCxnSpPr/>
      </xdr:nvCxnSpPr>
      <xdr:spPr>
        <a:xfrm flipV="1">
          <a:off x="3225800" y="68040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91669</xdr:rowOff>
    </xdr:from>
    <xdr:ext cx="736600" cy="259045"/>
    <xdr:sp macro="" textlink="">
      <xdr:nvSpPr>
        <xdr:cNvPr id="73" name="テキスト ボックス 72"/>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157692</xdr:rowOff>
    </xdr:from>
    <xdr:to>
      <xdr:col>4</xdr:col>
      <xdr:colOff>482600</xdr:colOff>
      <xdr:row>40</xdr:row>
      <xdr:rowOff>26458</xdr:rowOff>
    </xdr:to>
    <xdr:cxnSp macro="">
      <xdr:nvCxnSpPr>
        <xdr:cNvPr id="74" name="直線コネクタ 73"/>
        <xdr:cNvCxnSpPr/>
      </xdr:nvCxnSpPr>
      <xdr:spPr>
        <a:xfrm flipV="1">
          <a:off x="2336800" y="68442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26458</xdr:rowOff>
    </xdr:from>
    <xdr:to>
      <xdr:col>3</xdr:col>
      <xdr:colOff>279400</xdr:colOff>
      <xdr:row>40</xdr:row>
      <xdr:rowOff>66675</xdr:rowOff>
    </xdr:to>
    <xdr:cxnSp macro="">
      <xdr:nvCxnSpPr>
        <xdr:cNvPr id="77" name="直線コネクタ 76"/>
        <xdr:cNvCxnSpPr/>
      </xdr:nvCxnSpPr>
      <xdr:spPr>
        <a:xfrm flipV="1">
          <a:off x="1447800" y="68844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147108</xdr:rowOff>
    </xdr:from>
    <xdr:to>
      <xdr:col>3</xdr:col>
      <xdr:colOff>330200</xdr:colOff>
      <xdr:row>40</xdr:row>
      <xdr:rowOff>77258</xdr:rowOff>
    </xdr:to>
    <xdr:sp macro="" textlink="">
      <xdr:nvSpPr>
        <xdr:cNvPr id="78" name="フローチャート : 判断 77"/>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62035</xdr:rowOff>
    </xdr:from>
    <xdr:ext cx="762000" cy="259045"/>
    <xdr:sp macro="" textlink="">
      <xdr:nvSpPr>
        <xdr:cNvPr id="79" name="テキスト ボックス 78"/>
        <xdr:cNvSpPr txBox="1"/>
      </xdr:nvSpPr>
      <xdr:spPr>
        <a:xfrm>
          <a:off x="1955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127000</xdr:rowOff>
    </xdr:from>
    <xdr:to>
      <xdr:col>2</xdr:col>
      <xdr:colOff>127000</xdr:colOff>
      <xdr:row>40</xdr:row>
      <xdr:rowOff>57150</xdr:rowOff>
    </xdr:to>
    <xdr:sp macro="" textlink="">
      <xdr:nvSpPr>
        <xdr:cNvPr id="80" name="フローチャート : 判断 79"/>
        <xdr:cNvSpPr/>
      </xdr:nvSpPr>
      <xdr:spPr>
        <a:xfrm>
          <a:off x="1397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67327</xdr:rowOff>
    </xdr:from>
    <xdr:ext cx="762000" cy="259045"/>
    <xdr:sp macro="" textlink="">
      <xdr:nvSpPr>
        <xdr:cNvPr id="81" name="テキスト ボックス 80"/>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86783</xdr:rowOff>
    </xdr:from>
    <xdr:to>
      <xdr:col>7</xdr:col>
      <xdr:colOff>203200</xdr:colOff>
      <xdr:row>40</xdr:row>
      <xdr:rowOff>16933</xdr:rowOff>
    </xdr:to>
    <xdr:sp macro="" textlink="">
      <xdr:nvSpPr>
        <xdr:cNvPr id="87" name="円/楕円 86"/>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103310</xdr:rowOff>
    </xdr:from>
    <xdr:ext cx="762000" cy="259045"/>
    <xdr:sp macro="" textlink="">
      <xdr:nvSpPr>
        <xdr:cNvPr id="88"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66675</xdr:rowOff>
    </xdr:from>
    <xdr:to>
      <xdr:col>6</xdr:col>
      <xdr:colOff>50800</xdr:colOff>
      <xdr:row>39</xdr:row>
      <xdr:rowOff>168275</xdr:rowOff>
    </xdr:to>
    <xdr:sp macro="" textlink="">
      <xdr:nvSpPr>
        <xdr:cNvPr id="89" name="円/楕円 88"/>
        <xdr:cNvSpPr/>
      </xdr:nvSpPr>
      <xdr:spPr>
        <a:xfrm>
          <a:off x="4064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7002</xdr:rowOff>
    </xdr:from>
    <xdr:ext cx="736600" cy="259045"/>
    <xdr:sp macro="" textlink="">
      <xdr:nvSpPr>
        <xdr:cNvPr id="90" name="テキスト ボックス 89"/>
        <xdr:cNvSpPr txBox="1"/>
      </xdr:nvSpPr>
      <xdr:spPr>
        <a:xfrm>
          <a:off x="3733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106892</xdr:rowOff>
    </xdr:from>
    <xdr:to>
      <xdr:col>4</xdr:col>
      <xdr:colOff>533400</xdr:colOff>
      <xdr:row>40</xdr:row>
      <xdr:rowOff>37042</xdr:rowOff>
    </xdr:to>
    <xdr:sp macro="" textlink="">
      <xdr:nvSpPr>
        <xdr:cNvPr id="91" name="円/楕円 90"/>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47219</xdr:rowOff>
    </xdr:from>
    <xdr:ext cx="762000" cy="259045"/>
    <xdr:sp macro="" textlink="">
      <xdr:nvSpPr>
        <xdr:cNvPr id="92" name="テキスト ボックス 91"/>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147108</xdr:rowOff>
    </xdr:from>
    <xdr:to>
      <xdr:col>3</xdr:col>
      <xdr:colOff>330200</xdr:colOff>
      <xdr:row>40</xdr:row>
      <xdr:rowOff>77258</xdr:rowOff>
    </xdr:to>
    <xdr:sp macro="" textlink="">
      <xdr:nvSpPr>
        <xdr:cNvPr id="93" name="円/楕円 92"/>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87435</xdr:rowOff>
    </xdr:from>
    <xdr:ext cx="762000" cy="259045"/>
    <xdr:sp macro="" textlink="">
      <xdr:nvSpPr>
        <xdr:cNvPr id="94" name="テキスト ボックス 93"/>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95" name="円/楕円 94"/>
        <xdr:cNvSpPr/>
      </xdr:nvSpPr>
      <xdr:spPr>
        <a:xfrm>
          <a:off x="1397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102252</xdr:rowOff>
    </xdr:from>
    <xdr:ext cx="762000" cy="259045"/>
    <xdr:sp macro="" textlink="">
      <xdr:nvSpPr>
        <xdr:cNvPr id="96" name="テキスト ボックス 95"/>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歳入においては、市税</a:t>
          </a:r>
          <a:r>
            <a:rPr kumimoji="1" lang="ja-JP" altLang="en-US" sz="1100">
              <a:solidFill>
                <a:schemeClr val="dk1"/>
              </a:solidFill>
              <a:latin typeface="+mn-lt"/>
              <a:ea typeface="+mn-ea"/>
              <a:cs typeface="+mn-cs"/>
            </a:rPr>
            <a:t>は増加したものの、地方消費税交付金、地方譲与税・交付金の</a:t>
          </a:r>
          <a:r>
            <a:rPr kumimoji="1" lang="ja-JP" altLang="ja-JP" sz="1100">
              <a:solidFill>
                <a:schemeClr val="dk1"/>
              </a:solidFill>
              <a:latin typeface="+mn-lt"/>
              <a:ea typeface="+mn-ea"/>
              <a:cs typeface="+mn-cs"/>
            </a:rPr>
            <a:t>減少により、前年を下回り、</a:t>
          </a:r>
          <a:r>
            <a:rPr kumimoji="1" lang="ja-JP" altLang="en-US" sz="1100">
              <a:solidFill>
                <a:schemeClr val="dk1"/>
              </a:solidFill>
              <a:latin typeface="+mn-lt"/>
              <a:ea typeface="+mn-ea"/>
              <a:cs typeface="+mn-cs"/>
            </a:rPr>
            <a:t>合併算定替え特例の終了により</a:t>
          </a:r>
          <a:r>
            <a:rPr kumimoji="1" lang="ja-JP" altLang="ja-JP" sz="1100">
              <a:solidFill>
                <a:schemeClr val="dk1"/>
              </a:solidFill>
              <a:latin typeface="+mn-lt"/>
              <a:ea typeface="+mn-ea"/>
              <a:cs typeface="+mn-cs"/>
            </a:rPr>
            <a:t>地方交付税及び臨時財政対策債も減少したことから経常一般財源等総額（分母）が前年度より減少した。</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歳出においては、</a:t>
          </a:r>
          <a:r>
            <a:rPr kumimoji="1" lang="ja-JP" altLang="en-US" sz="1100">
              <a:solidFill>
                <a:schemeClr val="dk1"/>
              </a:solidFill>
              <a:latin typeface="+mn-lt"/>
              <a:ea typeface="+mn-ea"/>
              <a:cs typeface="+mn-cs"/>
            </a:rPr>
            <a:t>人件費、物件費、</a:t>
          </a:r>
          <a:r>
            <a:rPr kumimoji="1" lang="ja-JP" altLang="ja-JP" sz="1100">
              <a:solidFill>
                <a:schemeClr val="dk1"/>
              </a:solidFill>
              <a:latin typeface="+mn-lt"/>
              <a:ea typeface="+mn-ea"/>
              <a:cs typeface="+mn-cs"/>
            </a:rPr>
            <a:t>扶助費及び補助費等の</a:t>
          </a:r>
          <a:r>
            <a:rPr kumimoji="1" lang="ja-JP" altLang="en-US" sz="1100">
              <a:solidFill>
                <a:schemeClr val="dk1"/>
              </a:solidFill>
              <a:latin typeface="+mn-lt"/>
              <a:ea typeface="+mn-ea"/>
              <a:cs typeface="+mn-cs"/>
            </a:rPr>
            <a:t>充当分が</a:t>
          </a:r>
          <a:r>
            <a:rPr kumimoji="1" lang="ja-JP" altLang="ja-JP" sz="1100">
              <a:solidFill>
                <a:schemeClr val="dk1"/>
              </a:solidFill>
              <a:latin typeface="+mn-lt"/>
              <a:ea typeface="+mn-ea"/>
              <a:cs typeface="+mn-cs"/>
            </a:rPr>
            <a:t>増加</a:t>
          </a:r>
          <a:r>
            <a:rPr kumimoji="1" lang="ja-JP" altLang="en-US" sz="1100">
              <a:solidFill>
                <a:schemeClr val="dk1"/>
              </a:solidFill>
              <a:latin typeface="+mn-lt"/>
              <a:ea typeface="+mn-ea"/>
              <a:cs typeface="+mn-cs"/>
            </a:rPr>
            <a:t>したものの、合併特例債の一部償還終了により公債費充当分が、約</a:t>
          </a:r>
          <a:r>
            <a:rPr kumimoji="1" lang="en-US" altLang="ja-JP" sz="1100">
              <a:solidFill>
                <a:schemeClr val="dk1"/>
              </a:solidFill>
              <a:latin typeface="+mn-lt"/>
              <a:ea typeface="+mn-ea"/>
              <a:cs typeface="+mn-cs"/>
            </a:rPr>
            <a:t>3</a:t>
          </a:r>
          <a:r>
            <a:rPr kumimoji="1" lang="ja-JP" altLang="en-US" sz="1100">
              <a:solidFill>
                <a:schemeClr val="dk1"/>
              </a:solidFill>
              <a:latin typeface="+mn-lt"/>
              <a:ea typeface="+mn-ea"/>
              <a:cs typeface="+mn-cs"/>
            </a:rPr>
            <a:t>億円減少したことにより</a:t>
          </a:r>
          <a:r>
            <a:rPr kumimoji="1" lang="ja-JP" altLang="ja-JP" sz="1100">
              <a:solidFill>
                <a:schemeClr val="dk1"/>
              </a:solidFill>
              <a:latin typeface="+mn-lt"/>
              <a:ea typeface="+mn-ea"/>
              <a:cs typeface="+mn-cs"/>
            </a:rPr>
            <a:t>、経常経費充当一般財源（分子）も前年度より</a:t>
          </a:r>
          <a:r>
            <a:rPr kumimoji="1" lang="ja-JP" altLang="en-US" sz="1100">
              <a:solidFill>
                <a:schemeClr val="dk1"/>
              </a:solidFill>
              <a:latin typeface="+mn-lt"/>
              <a:ea typeface="+mn-ea"/>
              <a:cs typeface="+mn-cs"/>
            </a:rPr>
            <a:t>減少</a:t>
          </a:r>
          <a:r>
            <a:rPr kumimoji="1" lang="ja-JP" altLang="ja-JP" sz="1100">
              <a:solidFill>
                <a:schemeClr val="dk1"/>
              </a:solidFill>
              <a:latin typeface="+mn-lt"/>
              <a:ea typeface="+mn-ea"/>
              <a:cs typeface="+mn-cs"/>
            </a:rPr>
            <a:t>した。</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その結果、経常一般財源等総額（分母）</a:t>
          </a:r>
          <a:r>
            <a:rPr kumimoji="1" lang="ja-JP" altLang="en-US" sz="1100">
              <a:solidFill>
                <a:schemeClr val="dk1"/>
              </a:solidFill>
              <a:latin typeface="+mn-lt"/>
              <a:ea typeface="+mn-ea"/>
              <a:cs typeface="+mn-cs"/>
            </a:rPr>
            <a:t>の減少幅が大きかったことから</a:t>
          </a:r>
          <a:r>
            <a:rPr kumimoji="1" lang="ja-JP" altLang="ja-JP" sz="1100">
              <a:solidFill>
                <a:schemeClr val="dk1"/>
              </a:solidFill>
              <a:latin typeface="+mn-lt"/>
              <a:ea typeface="+mn-ea"/>
              <a:cs typeface="+mn-cs"/>
            </a:rPr>
            <a:t>前年度より弾力性</a:t>
          </a:r>
          <a:r>
            <a:rPr kumimoji="1" lang="ja-JP" altLang="en-US" sz="1100">
              <a:solidFill>
                <a:schemeClr val="dk1"/>
              </a:solidFill>
              <a:latin typeface="+mn-lt"/>
              <a:ea typeface="+mn-ea"/>
              <a:cs typeface="+mn-cs"/>
            </a:rPr>
            <a:t>が</a:t>
          </a:r>
          <a:r>
            <a:rPr kumimoji="1" lang="ja-JP" altLang="ja-JP" sz="1100">
              <a:solidFill>
                <a:schemeClr val="dk1"/>
              </a:solidFill>
              <a:latin typeface="+mn-lt"/>
              <a:ea typeface="+mn-ea"/>
              <a:cs typeface="+mn-cs"/>
            </a:rPr>
            <a:t>悪化した。類似団体平均、全国、県内平均よりも高い比率となっており、</a:t>
          </a:r>
          <a:r>
            <a:rPr kumimoji="1" lang="ja-JP" altLang="en-US" sz="1100">
              <a:solidFill>
                <a:schemeClr val="dk1"/>
              </a:solidFill>
              <a:latin typeface="+mn-lt"/>
              <a:ea typeface="+mn-ea"/>
              <a:cs typeface="+mn-cs"/>
            </a:rPr>
            <a:t>業務の効率化及び事業の選択と集中</a:t>
          </a:r>
          <a:r>
            <a:rPr kumimoji="1" lang="ja-JP" altLang="ja-JP" sz="1100">
              <a:solidFill>
                <a:schemeClr val="dk1"/>
              </a:solidFill>
              <a:latin typeface="+mn-lt"/>
              <a:ea typeface="+mn-ea"/>
              <a:cs typeface="+mn-cs"/>
            </a:rPr>
            <a:t>等により財政構造の改善を図っていく必要がある。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25146</xdr:rowOff>
    </xdr:from>
    <xdr:to>
      <xdr:col>7</xdr:col>
      <xdr:colOff>152400</xdr:colOff>
      <xdr:row>62</xdr:row>
      <xdr:rowOff>140970</xdr:rowOff>
    </xdr:to>
    <xdr:cxnSp macro="">
      <xdr:nvCxnSpPr>
        <xdr:cNvPr id="129" name="直線コネクタ 128"/>
        <xdr:cNvCxnSpPr/>
      </xdr:nvCxnSpPr>
      <xdr:spPr>
        <a:xfrm>
          <a:off x="4114800" y="10655046"/>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0"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124206</xdr:rowOff>
    </xdr:from>
    <xdr:to>
      <xdr:col>6</xdr:col>
      <xdr:colOff>0</xdr:colOff>
      <xdr:row>62</xdr:row>
      <xdr:rowOff>25146</xdr:rowOff>
    </xdr:to>
    <xdr:cxnSp macro="">
      <xdr:nvCxnSpPr>
        <xdr:cNvPr id="132" name="直線コネクタ 131"/>
        <xdr:cNvCxnSpPr/>
      </xdr:nvCxnSpPr>
      <xdr:spPr>
        <a:xfrm>
          <a:off x="3225800" y="105826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74185</xdr:rowOff>
    </xdr:from>
    <xdr:ext cx="736600" cy="259045"/>
    <xdr:sp macro="" textlink="">
      <xdr:nvSpPr>
        <xdr:cNvPr id="134" name="テキスト ボックス 133"/>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124206</xdr:rowOff>
    </xdr:from>
    <xdr:to>
      <xdr:col>4</xdr:col>
      <xdr:colOff>482600</xdr:colOff>
      <xdr:row>61</xdr:row>
      <xdr:rowOff>138684</xdr:rowOff>
    </xdr:to>
    <xdr:cxnSp macro="">
      <xdr:nvCxnSpPr>
        <xdr:cNvPr id="135" name="直線コネクタ 134"/>
        <xdr:cNvCxnSpPr/>
      </xdr:nvCxnSpPr>
      <xdr:spPr>
        <a:xfrm flipV="1">
          <a:off x="2336800" y="1058265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68580</xdr:rowOff>
    </xdr:from>
    <xdr:to>
      <xdr:col>4</xdr:col>
      <xdr:colOff>533400</xdr:colOff>
      <xdr:row>61</xdr:row>
      <xdr:rowOff>170180</xdr:rowOff>
    </xdr:to>
    <xdr:sp macro="" textlink="">
      <xdr:nvSpPr>
        <xdr:cNvPr id="136" name="フローチャート : 判断 135"/>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8907</xdr:rowOff>
    </xdr:from>
    <xdr:ext cx="762000" cy="259045"/>
    <xdr:sp macro="" textlink="">
      <xdr:nvSpPr>
        <xdr:cNvPr id="137" name="テキスト ボックス 136"/>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138684</xdr:rowOff>
    </xdr:from>
    <xdr:to>
      <xdr:col>3</xdr:col>
      <xdr:colOff>279400</xdr:colOff>
      <xdr:row>62</xdr:row>
      <xdr:rowOff>78232</xdr:rowOff>
    </xdr:to>
    <xdr:cxnSp macro="">
      <xdr:nvCxnSpPr>
        <xdr:cNvPr id="138" name="直線コネクタ 137"/>
        <xdr:cNvCxnSpPr/>
      </xdr:nvCxnSpPr>
      <xdr:spPr>
        <a:xfrm flipV="1">
          <a:off x="1447800" y="1059713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15494</xdr:rowOff>
    </xdr:from>
    <xdr:to>
      <xdr:col>3</xdr:col>
      <xdr:colOff>330200</xdr:colOff>
      <xdr:row>61</xdr:row>
      <xdr:rowOff>117094</xdr:rowOff>
    </xdr:to>
    <xdr:sp macro="" textlink="">
      <xdr:nvSpPr>
        <xdr:cNvPr id="139" name="フローチャート : 判断 138"/>
        <xdr:cNvSpPr/>
      </xdr:nvSpPr>
      <xdr:spPr>
        <a:xfrm>
          <a:off x="2286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127271</xdr:rowOff>
    </xdr:from>
    <xdr:ext cx="762000" cy="259045"/>
    <xdr:sp macro="" textlink="">
      <xdr:nvSpPr>
        <xdr:cNvPr id="140" name="テキスト ボックス 139"/>
        <xdr:cNvSpPr txBox="1"/>
      </xdr:nvSpPr>
      <xdr:spPr>
        <a:xfrm>
          <a:off x="1955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153162</xdr:rowOff>
    </xdr:from>
    <xdr:to>
      <xdr:col>2</xdr:col>
      <xdr:colOff>127000</xdr:colOff>
      <xdr:row>61</xdr:row>
      <xdr:rowOff>83312</xdr:rowOff>
    </xdr:to>
    <xdr:sp macro="" textlink="">
      <xdr:nvSpPr>
        <xdr:cNvPr id="141" name="フローチャート : 判断 140"/>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93489</xdr:rowOff>
    </xdr:from>
    <xdr:ext cx="762000" cy="259045"/>
    <xdr:sp macro="" textlink="">
      <xdr:nvSpPr>
        <xdr:cNvPr id="142" name="テキスト ボックス 141"/>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48" name="円/楕円 147"/>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62247</xdr:rowOff>
    </xdr:from>
    <xdr:ext cx="762000" cy="259045"/>
    <xdr:sp macro="" textlink="">
      <xdr:nvSpPr>
        <xdr:cNvPr id="149" name="財政構造の弾力性該当値テキスト"/>
        <xdr:cNvSpPr txBox="1"/>
      </xdr:nvSpPr>
      <xdr:spPr>
        <a:xfrm>
          <a:off x="5041900" y="1069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145796</xdr:rowOff>
    </xdr:from>
    <xdr:to>
      <xdr:col>6</xdr:col>
      <xdr:colOff>50800</xdr:colOff>
      <xdr:row>62</xdr:row>
      <xdr:rowOff>75946</xdr:rowOff>
    </xdr:to>
    <xdr:sp macro="" textlink="">
      <xdr:nvSpPr>
        <xdr:cNvPr id="150" name="円/楕円 149"/>
        <xdr:cNvSpPr/>
      </xdr:nvSpPr>
      <xdr:spPr>
        <a:xfrm>
          <a:off x="4064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60723</xdr:rowOff>
    </xdr:from>
    <xdr:ext cx="736600" cy="259045"/>
    <xdr:sp macro="" textlink="">
      <xdr:nvSpPr>
        <xdr:cNvPr id="151" name="テキスト ボックス 150"/>
        <xdr:cNvSpPr txBox="1"/>
      </xdr:nvSpPr>
      <xdr:spPr>
        <a:xfrm>
          <a:off x="3733800" y="10690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73406</xdr:rowOff>
    </xdr:from>
    <xdr:to>
      <xdr:col>4</xdr:col>
      <xdr:colOff>533400</xdr:colOff>
      <xdr:row>62</xdr:row>
      <xdr:rowOff>3556</xdr:rowOff>
    </xdr:to>
    <xdr:sp macro="" textlink="">
      <xdr:nvSpPr>
        <xdr:cNvPr id="152" name="円/楕円 151"/>
        <xdr:cNvSpPr/>
      </xdr:nvSpPr>
      <xdr:spPr>
        <a:xfrm>
          <a:off x="3175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159783</xdr:rowOff>
    </xdr:from>
    <xdr:ext cx="762000" cy="259045"/>
    <xdr:sp macro="" textlink="">
      <xdr:nvSpPr>
        <xdr:cNvPr id="153" name="テキスト ボックス 152"/>
        <xdr:cNvSpPr txBox="1"/>
      </xdr:nvSpPr>
      <xdr:spPr>
        <a:xfrm>
          <a:off x="28448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87884</xdr:rowOff>
    </xdr:from>
    <xdr:to>
      <xdr:col>3</xdr:col>
      <xdr:colOff>330200</xdr:colOff>
      <xdr:row>62</xdr:row>
      <xdr:rowOff>18034</xdr:rowOff>
    </xdr:to>
    <xdr:sp macro="" textlink="">
      <xdr:nvSpPr>
        <xdr:cNvPr id="154" name="円/楕円 153"/>
        <xdr:cNvSpPr/>
      </xdr:nvSpPr>
      <xdr:spPr>
        <a:xfrm>
          <a:off x="2286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2811</xdr:rowOff>
    </xdr:from>
    <xdr:ext cx="762000" cy="259045"/>
    <xdr:sp macro="" textlink="">
      <xdr:nvSpPr>
        <xdr:cNvPr id="155" name="テキスト ボックス 154"/>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56" name="円/楕円 155"/>
        <xdr:cNvSpPr/>
      </xdr:nvSpPr>
      <xdr:spPr>
        <a:xfrm>
          <a:off x="1397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113809</xdr:rowOff>
    </xdr:from>
    <xdr:ext cx="762000" cy="259045"/>
    <xdr:sp macro="" textlink="">
      <xdr:nvSpPr>
        <xdr:cNvPr id="157" name="テキスト ボックス 156"/>
        <xdr:cNvSpPr txBox="1"/>
      </xdr:nvSpPr>
      <xdr:spPr>
        <a:xfrm>
          <a:off x="1066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[117,252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114,228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人件費</a:t>
          </a:r>
          <a:r>
            <a:rPr kumimoji="1" lang="ja-JP" altLang="en-US" sz="1100">
              <a:solidFill>
                <a:schemeClr val="dk1"/>
              </a:solidFill>
              <a:latin typeface="+mn-lt"/>
              <a:ea typeface="+mn-ea"/>
              <a:cs typeface="+mn-cs"/>
            </a:rPr>
            <a:t>が、</a:t>
          </a:r>
          <a:r>
            <a:rPr kumimoji="1" lang="ja-JP" altLang="ja-JP" sz="1100">
              <a:solidFill>
                <a:schemeClr val="dk1"/>
              </a:solidFill>
              <a:latin typeface="+mn-lt"/>
              <a:ea typeface="+mn-ea"/>
              <a:cs typeface="+mn-cs"/>
            </a:rPr>
            <a:t>前年度を下回</a:t>
          </a:r>
          <a:r>
            <a:rPr kumimoji="1" lang="ja-JP" altLang="en-US" sz="1100">
              <a:solidFill>
                <a:schemeClr val="dk1"/>
              </a:solidFill>
              <a:latin typeface="+mn-lt"/>
              <a:ea typeface="+mn-ea"/>
              <a:cs typeface="+mn-cs"/>
            </a:rPr>
            <a:t>り、</a:t>
          </a:r>
          <a:r>
            <a:rPr kumimoji="1" lang="ja-JP" altLang="ja-JP" sz="1100">
              <a:solidFill>
                <a:schemeClr val="dk1"/>
              </a:solidFill>
              <a:latin typeface="+mn-lt"/>
              <a:ea typeface="+mn-ea"/>
              <a:cs typeface="+mn-cs"/>
            </a:rPr>
            <a:t>物件費・維持補修費</a:t>
          </a:r>
          <a:r>
            <a:rPr kumimoji="1" lang="ja-JP" altLang="en-US" sz="1100">
              <a:solidFill>
                <a:schemeClr val="dk1"/>
              </a:solidFill>
              <a:latin typeface="+mn-lt"/>
              <a:ea typeface="+mn-ea"/>
              <a:cs typeface="+mn-cs"/>
            </a:rPr>
            <a:t>は、前年度を若干上回る</a:t>
          </a:r>
          <a:r>
            <a:rPr kumimoji="1" lang="ja-JP" altLang="ja-JP" sz="1100">
              <a:solidFill>
                <a:schemeClr val="dk1"/>
              </a:solidFill>
              <a:latin typeface="+mn-lt"/>
              <a:ea typeface="+mn-ea"/>
              <a:cs typeface="+mn-cs"/>
            </a:rPr>
            <a:t>決算額であったことから、人口１人当たり人件費・物件費等決算額は前年度より下回った。</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しかし、今後公共施設の老朽化により維持補修費の増加が見込まれる。このことから平成２７年１０月に施設の長寿命化や統廃合を図るなど、維持補修コストの平準化を図る必要があることから、</a:t>
          </a:r>
          <a:r>
            <a:rPr lang="ja-JP" altLang="ja-JP" sz="1100">
              <a:solidFill>
                <a:schemeClr val="dk1"/>
              </a:solidFill>
              <a:latin typeface="+mn-lt"/>
              <a:ea typeface="+mn-ea"/>
              <a:cs typeface="+mn-cs"/>
            </a:rPr>
            <a:t>保有する公共施設等の総合的かつ計画的な管理を目的として</a:t>
          </a:r>
          <a:r>
            <a:rPr lang="ja-JP" altLang="ja-JP" sz="1100" b="0">
              <a:solidFill>
                <a:schemeClr val="dk1"/>
              </a:solidFill>
              <a:latin typeface="+mn-lt"/>
              <a:ea typeface="+mn-ea"/>
              <a:cs typeface="+mn-cs"/>
            </a:rPr>
            <a:t>公共施設等総合管理計画を策定し</a:t>
          </a:r>
          <a:r>
            <a:rPr lang="ja-JP" altLang="en-US" sz="1100" b="0">
              <a:solidFill>
                <a:schemeClr val="dk1"/>
              </a:solidFill>
              <a:latin typeface="+mn-lt"/>
              <a:ea typeface="+mn-ea"/>
              <a:cs typeface="+mn-cs"/>
            </a:rPr>
            <a:t>た。また、平成</a:t>
          </a:r>
          <a:r>
            <a:rPr lang="en-US" altLang="ja-JP" sz="1100" b="0">
              <a:solidFill>
                <a:schemeClr val="dk1"/>
              </a:solidFill>
              <a:latin typeface="+mn-lt"/>
              <a:ea typeface="+mn-ea"/>
              <a:cs typeface="+mn-cs"/>
            </a:rPr>
            <a:t>28</a:t>
          </a:r>
          <a:r>
            <a:rPr lang="ja-JP" altLang="en-US" sz="1100" b="0">
              <a:solidFill>
                <a:schemeClr val="dk1"/>
              </a:solidFill>
              <a:latin typeface="+mn-lt"/>
              <a:ea typeface="+mn-ea"/>
              <a:cs typeface="+mn-cs"/>
            </a:rPr>
            <a:t>年</a:t>
          </a:r>
          <a:r>
            <a:rPr lang="en-US" altLang="ja-JP" sz="1100" b="0">
              <a:solidFill>
                <a:schemeClr val="dk1"/>
              </a:solidFill>
              <a:latin typeface="+mn-lt"/>
              <a:ea typeface="+mn-ea"/>
              <a:cs typeface="+mn-cs"/>
            </a:rPr>
            <a:t>3</a:t>
          </a:r>
          <a:r>
            <a:rPr lang="ja-JP" altLang="en-US" sz="1100" b="0">
              <a:solidFill>
                <a:schemeClr val="dk1"/>
              </a:solidFill>
              <a:latin typeface="+mn-lt"/>
              <a:ea typeface="+mn-ea"/>
              <a:cs typeface="+mn-cs"/>
            </a:rPr>
            <a:t>月には、建設計画等促進基金を改修及び修繕にも活用できるよう</a:t>
          </a:r>
          <a:r>
            <a:rPr lang="ja-JP" altLang="ja-JP" sz="1100" b="0">
              <a:solidFill>
                <a:schemeClr val="dk1"/>
              </a:solidFill>
              <a:latin typeface="+mn-lt"/>
              <a:ea typeface="+mn-ea"/>
              <a:cs typeface="+mn-cs"/>
            </a:rPr>
            <a:t>能美市基金条例</a:t>
          </a:r>
          <a:r>
            <a:rPr lang="ja-JP" altLang="en-US" sz="1100" b="0">
              <a:solidFill>
                <a:schemeClr val="dk1"/>
              </a:solidFill>
              <a:latin typeface="+mn-lt"/>
              <a:ea typeface="+mn-ea"/>
              <a:cs typeface="+mn-cs"/>
            </a:rPr>
            <a:t>の</a:t>
          </a:r>
          <a:r>
            <a:rPr lang="ja-JP" altLang="ja-JP" sz="1100" b="0">
              <a:solidFill>
                <a:schemeClr val="dk1"/>
              </a:solidFill>
              <a:latin typeface="+mn-lt"/>
              <a:ea typeface="+mn-ea"/>
              <a:cs typeface="+mn-cs"/>
            </a:rPr>
            <a:t>一部改正</a:t>
          </a:r>
          <a:r>
            <a:rPr lang="ja-JP" altLang="en-US" sz="1100" b="0">
              <a:solidFill>
                <a:schemeClr val="dk1"/>
              </a:solidFill>
              <a:latin typeface="+mn-lt"/>
              <a:ea typeface="+mn-ea"/>
              <a:cs typeface="+mn-cs"/>
            </a:rPr>
            <a:t>を行った</a:t>
          </a:r>
          <a:r>
            <a:rPr lang="ja-JP" altLang="ja-JP" sz="1100" b="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154048</xdr:rowOff>
    </xdr:from>
    <xdr:to>
      <xdr:col>7</xdr:col>
      <xdr:colOff>152400</xdr:colOff>
      <xdr:row>80</xdr:row>
      <xdr:rowOff>156056</xdr:rowOff>
    </xdr:to>
    <xdr:cxnSp macro="">
      <xdr:nvCxnSpPr>
        <xdr:cNvPr id="192" name="直線コネクタ 191"/>
        <xdr:cNvCxnSpPr/>
      </xdr:nvCxnSpPr>
      <xdr:spPr>
        <a:xfrm flipV="1">
          <a:off x="4114800" y="13870048"/>
          <a:ext cx="838200" cy="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159808</xdr:rowOff>
    </xdr:from>
    <xdr:ext cx="762000" cy="259045"/>
    <xdr:sp macro="" textlink="">
      <xdr:nvSpPr>
        <xdr:cNvPr id="193" name="人件費・物件費等の状況平均値テキスト"/>
        <xdr:cNvSpPr txBox="1"/>
      </xdr:nvSpPr>
      <xdr:spPr>
        <a:xfrm>
          <a:off x="5041900" y="13875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156056</xdr:rowOff>
    </xdr:from>
    <xdr:to>
      <xdr:col>6</xdr:col>
      <xdr:colOff>0</xdr:colOff>
      <xdr:row>81</xdr:row>
      <xdr:rowOff>2747</xdr:rowOff>
    </xdr:to>
    <xdr:cxnSp macro="">
      <xdr:nvCxnSpPr>
        <xdr:cNvPr id="195" name="直線コネクタ 194"/>
        <xdr:cNvCxnSpPr/>
      </xdr:nvCxnSpPr>
      <xdr:spPr>
        <a:xfrm flipV="1">
          <a:off x="3225800" y="13872056"/>
          <a:ext cx="889000" cy="1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116995</xdr:rowOff>
    </xdr:from>
    <xdr:ext cx="736600" cy="259045"/>
    <xdr:sp macro="" textlink="">
      <xdr:nvSpPr>
        <xdr:cNvPr id="197" name="テキスト ボックス 196"/>
        <xdr:cNvSpPr txBox="1"/>
      </xdr:nvSpPr>
      <xdr:spPr>
        <a:xfrm>
          <a:off x="3733800" y="1400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149951</xdr:rowOff>
    </xdr:from>
    <xdr:to>
      <xdr:col>4</xdr:col>
      <xdr:colOff>482600</xdr:colOff>
      <xdr:row>81</xdr:row>
      <xdr:rowOff>2747</xdr:rowOff>
    </xdr:to>
    <xdr:cxnSp macro="">
      <xdr:nvCxnSpPr>
        <xdr:cNvPr id="198" name="直線コネクタ 197"/>
        <xdr:cNvCxnSpPr/>
      </xdr:nvCxnSpPr>
      <xdr:spPr>
        <a:xfrm>
          <a:off x="2336800" y="13865951"/>
          <a:ext cx="889000" cy="2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130913</xdr:rowOff>
    </xdr:from>
    <xdr:to>
      <xdr:col>4</xdr:col>
      <xdr:colOff>533400</xdr:colOff>
      <xdr:row>81</xdr:row>
      <xdr:rowOff>61063</xdr:rowOff>
    </xdr:to>
    <xdr:sp macro="" textlink="">
      <xdr:nvSpPr>
        <xdr:cNvPr id="199" name="フローチャート : 判断 198"/>
        <xdr:cNvSpPr/>
      </xdr:nvSpPr>
      <xdr:spPr>
        <a:xfrm>
          <a:off x="3175000" y="138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45840</xdr:rowOff>
    </xdr:from>
    <xdr:ext cx="762000" cy="259045"/>
    <xdr:sp macro="" textlink="">
      <xdr:nvSpPr>
        <xdr:cNvPr id="200" name="テキスト ボックス 199"/>
        <xdr:cNvSpPr txBox="1"/>
      </xdr:nvSpPr>
      <xdr:spPr>
        <a:xfrm>
          <a:off x="2844800" y="1393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124,131</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149951</xdr:rowOff>
    </xdr:from>
    <xdr:to>
      <xdr:col>3</xdr:col>
      <xdr:colOff>279400</xdr:colOff>
      <xdr:row>80</xdr:row>
      <xdr:rowOff>155022</xdr:rowOff>
    </xdr:to>
    <xdr:cxnSp macro="">
      <xdr:nvCxnSpPr>
        <xdr:cNvPr id="201" name="直線コネクタ 200"/>
        <xdr:cNvCxnSpPr/>
      </xdr:nvCxnSpPr>
      <xdr:spPr>
        <a:xfrm flipV="1">
          <a:off x="1447800" y="13865951"/>
          <a:ext cx="889000" cy="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112125</xdr:rowOff>
    </xdr:from>
    <xdr:to>
      <xdr:col>3</xdr:col>
      <xdr:colOff>330200</xdr:colOff>
      <xdr:row>81</xdr:row>
      <xdr:rowOff>42275</xdr:rowOff>
    </xdr:to>
    <xdr:sp macro="" textlink="">
      <xdr:nvSpPr>
        <xdr:cNvPr id="202" name="フローチャート : 判断 201"/>
        <xdr:cNvSpPr/>
      </xdr:nvSpPr>
      <xdr:spPr>
        <a:xfrm>
          <a:off x="2286000" y="138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27052</xdr:rowOff>
    </xdr:from>
    <xdr:ext cx="762000" cy="259045"/>
    <xdr:sp macro="" textlink="">
      <xdr:nvSpPr>
        <xdr:cNvPr id="203" name="テキスト ボックス 202"/>
        <xdr:cNvSpPr txBox="1"/>
      </xdr:nvSpPr>
      <xdr:spPr>
        <a:xfrm>
          <a:off x="1955800" y="13914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119,459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127495</xdr:rowOff>
    </xdr:from>
    <xdr:to>
      <xdr:col>2</xdr:col>
      <xdr:colOff>127000</xdr:colOff>
      <xdr:row>81</xdr:row>
      <xdr:rowOff>57645</xdr:rowOff>
    </xdr:to>
    <xdr:sp macro="" textlink="">
      <xdr:nvSpPr>
        <xdr:cNvPr id="204" name="フローチャート : 判断 203"/>
        <xdr:cNvSpPr/>
      </xdr:nvSpPr>
      <xdr:spPr>
        <a:xfrm>
          <a:off x="1397000" y="1384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42422</xdr:rowOff>
    </xdr:from>
    <xdr:ext cx="762000" cy="259045"/>
    <xdr:sp macro="" textlink="">
      <xdr:nvSpPr>
        <xdr:cNvPr id="205" name="テキスト ボックス 204"/>
        <xdr:cNvSpPr txBox="1"/>
      </xdr:nvSpPr>
      <xdr:spPr>
        <a:xfrm>
          <a:off x="1066800" y="1392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123,281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103248</xdr:rowOff>
    </xdr:from>
    <xdr:to>
      <xdr:col>7</xdr:col>
      <xdr:colOff>203200</xdr:colOff>
      <xdr:row>81</xdr:row>
      <xdr:rowOff>33398</xdr:rowOff>
    </xdr:to>
    <xdr:sp macro="" textlink="">
      <xdr:nvSpPr>
        <xdr:cNvPr id="211" name="円/楕円 210"/>
        <xdr:cNvSpPr/>
      </xdr:nvSpPr>
      <xdr:spPr>
        <a:xfrm>
          <a:off x="4902200" y="1381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24525</xdr:rowOff>
    </xdr:from>
    <xdr:ext cx="762000" cy="259045"/>
    <xdr:sp macro="" textlink="">
      <xdr:nvSpPr>
        <xdr:cNvPr id="212" name="人件費・物件費等の状況該当値テキスト"/>
        <xdr:cNvSpPr txBox="1"/>
      </xdr:nvSpPr>
      <xdr:spPr>
        <a:xfrm>
          <a:off x="5041900" y="1374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117,252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105256</xdr:rowOff>
    </xdr:from>
    <xdr:to>
      <xdr:col>6</xdr:col>
      <xdr:colOff>50800</xdr:colOff>
      <xdr:row>81</xdr:row>
      <xdr:rowOff>35406</xdr:rowOff>
    </xdr:to>
    <xdr:sp macro="" textlink="">
      <xdr:nvSpPr>
        <xdr:cNvPr id="213" name="円/楕円 212"/>
        <xdr:cNvSpPr/>
      </xdr:nvSpPr>
      <xdr:spPr>
        <a:xfrm>
          <a:off x="4064000" y="1382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45583</xdr:rowOff>
    </xdr:from>
    <xdr:ext cx="736600" cy="259045"/>
    <xdr:sp macro="" textlink="">
      <xdr:nvSpPr>
        <xdr:cNvPr id="214" name="テキスト ボックス 213"/>
        <xdr:cNvSpPr txBox="1"/>
      </xdr:nvSpPr>
      <xdr:spPr>
        <a:xfrm>
          <a:off x="3733800" y="13590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117,751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123397</xdr:rowOff>
    </xdr:from>
    <xdr:to>
      <xdr:col>4</xdr:col>
      <xdr:colOff>533400</xdr:colOff>
      <xdr:row>81</xdr:row>
      <xdr:rowOff>53547</xdr:rowOff>
    </xdr:to>
    <xdr:sp macro="" textlink="">
      <xdr:nvSpPr>
        <xdr:cNvPr id="215" name="円/楕円 214"/>
        <xdr:cNvSpPr/>
      </xdr:nvSpPr>
      <xdr:spPr>
        <a:xfrm>
          <a:off x="3175000" y="1383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63724</xdr:rowOff>
    </xdr:from>
    <xdr:ext cx="762000" cy="259045"/>
    <xdr:sp macro="" textlink="">
      <xdr:nvSpPr>
        <xdr:cNvPr id="216" name="テキスト ボックス 215"/>
        <xdr:cNvSpPr txBox="1"/>
      </xdr:nvSpPr>
      <xdr:spPr>
        <a:xfrm>
          <a:off x="2844800" y="1360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122,262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99151</xdr:rowOff>
    </xdr:from>
    <xdr:to>
      <xdr:col>3</xdr:col>
      <xdr:colOff>330200</xdr:colOff>
      <xdr:row>81</xdr:row>
      <xdr:rowOff>29301</xdr:rowOff>
    </xdr:to>
    <xdr:sp macro="" textlink="">
      <xdr:nvSpPr>
        <xdr:cNvPr id="217" name="円/楕円 216"/>
        <xdr:cNvSpPr/>
      </xdr:nvSpPr>
      <xdr:spPr>
        <a:xfrm>
          <a:off x="2286000" y="1381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39478</xdr:rowOff>
    </xdr:from>
    <xdr:ext cx="762000" cy="259045"/>
    <xdr:sp macro="" textlink="">
      <xdr:nvSpPr>
        <xdr:cNvPr id="218" name="テキスト ボックス 217"/>
        <xdr:cNvSpPr txBox="1"/>
      </xdr:nvSpPr>
      <xdr:spPr>
        <a:xfrm>
          <a:off x="1955800" y="1358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116,233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104222</xdr:rowOff>
    </xdr:from>
    <xdr:to>
      <xdr:col>2</xdr:col>
      <xdr:colOff>127000</xdr:colOff>
      <xdr:row>81</xdr:row>
      <xdr:rowOff>34372</xdr:rowOff>
    </xdr:to>
    <xdr:sp macro="" textlink="">
      <xdr:nvSpPr>
        <xdr:cNvPr id="219" name="円/楕円 218"/>
        <xdr:cNvSpPr/>
      </xdr:nvSpPr>
      <xdr:spPr>
        <a:xfrm>
          <a:off x="1397000" y="1382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44549</xdr:rowOff>
    </xdr:from>
    <xdr:ext cx="762000" cy="259045"/>
    <xdr:sp macro="" textlink="">
      <xdr:nvSpPr>
        <xdr:cNvPr id="220" name="テキスト ボックス 219"/>
        <xdr:cNvSpPr txBox="1"/>
      </xdr:nvSpPr>
      <xdr:spPr>
        <a:xfrm>
          <a:off x="1066800" y="13589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117,494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　　平成１７年の合併時から緩やかに上昇しており、国の給与減額措置により大きく上昇したものの、まだ全国市町村平均よりかなり低い水準にある。今後も職員手当等の抑制は継続しつつ、住民の理解が得られる範囲で適正なラスパイレス指数を目指す。</a:t>
          </a:r>
          <a:endParaRPr kumimoji="1" lang="ja-JP" altLang="ja-JP" sz="11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88</xdr:row>
      <xdr:rowOff>91923</xdr:rowOff>
    </xdr:to>
    <xdr:cxnSp macro="">
      <xdr:nvCxnSpPr>
        <xdr:cNvPr id="251" name="直線コネクタ 250"/>
        <xdr:cNvCxnSpPr/>
      </xdr:nvCxnSpPr>
      <xdr:spPr>
        <a:xfrm flipV="1">
          <a:off x="17018000" y="13858118"/>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64000</xdr:rowOff>
    </xdr:from>
    <xdr:ext cx="762000" cy="259045"/>
    <xdr:sp macro="" textlink="">
      <xdr:nvSpPr>
        <xdr:cNvPr id="252" name="給与水準   （国との比較）最小値テキスト"/>
        <xdr:cNvSpPr txBox="1"/>
      </xdr:nvSpPr>
      <xdr:spPr>
        <a:xfrm>
          <a:off x="17106900" y="151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88</xdr:row>
      <xdr:rowOff>91923</xdr:rowOff>
    </xdr:from>
    <xdr:to>
      <xdr:col>24</xdr:col>
      <xdr:colOff>647700</xdr:colOff>
      <xdr:row>88</xdr:row>
      <xdr:rowOff>91923</xdr:rowOff>
    </xdr:to>
    <xdr:cxnSp macro="">
      <xdr:nvCxnSpPr>
        <xdr:cNvPr id="253" name="直線コネクタ 252"/>
        <xdr:cNvCxnSpPr/>
      </xdr:nvCxnSpPr>
      <xdr:spPr>
        <a:xfrm>
          <a:off x="16929100" y="1517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132443</xdr:rowOff>
    </xdr:from>
    <xdr:to>
      <xdr:col>24</xdr:col>
      <xdr:colOff>558800</xdr:colOff>
      <xdr:row>83</xdr:row>
      <xdr:rowOff>6955</xdr:rowOff>
    </xdr:to>
    <xdr:cxnSp macro="">
      <xdr:nvCxnSpPr>
        <xdr:cNvPr id="256" name="直線コネクタ 255"/>
        <xdr:cNvCxnSpPr/>
      </xdr:nvCxnSpPr>
      <xdr:spPr>
        <a:xfrm>
          <a:off x="16179800" y="14191343"/>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135968</xdr:rowOff>
    </xdr:from>
    <xdr:ext cx="762000" cy="259045"/>
    <xdr:sp macro="" textlink="">
      <xdr:nvSpPr>
        <xdr:cNvPr id="257"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58" name="フローチャート : 判断 257"/>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40518</xdr:rowOff>
    </xdr:from>
    <xdr:to>
      <xdr:col>23</xdr:col>
      <xdr:colOff>406400</xdr:colOff>
      <xdr:row>82</xdr:row>
      <xdr:rowOff>132443</xdr:rowOff>
    </xdr:to>
    <xdr:cxnSp macro="">
      <xdr:nvCxnSpPr>
        <xdr:cNvPr id="259" name="直線コネクタ 258"/>
        <xdr:cNvCxnSpPr/>
      </xdr:nvCxnSpPr>
      <xdr:spPr>
        <a:xfrm>
          <a:off x="15290800" y="14099418"/>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0" name="フローチャート : 判断 259"/>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1" name="テキスト ボックス 260"/>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108555</xdr:rowOff>
    </xdr:from>
    <xdr:to>
      <xdr:col>22</xdr:col>
      <xdr:colOff>203200</xdr:colOff>
      <xdr:row>82</xdr:row>
      <xdr:rowOff>40518</xdr:rowOff>
    </xdr:to>
    <xdr:cxnSp macro="">
      <xdr:nvCxnSpPr>
        <xdr:cNvPr id="262" name="直線コネクタ 261"/>
        <xdr:cNvCxnSpPr/>
      </xdr:nvCxnSpPr>
      <xdr:spPr>
        <a:xfrm>
          <a:off x="14401800" y="13996005"/>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163891</xdr:rowOff>
    </xdr:from>
    <xdr:to>
      <xdr:col>22</xdr:col>
      <xdr:colOff>254000</xdr:colOff>
      <xdr:row>85</xdr:row>
      <xdr:rowOff>94041</xdr:rowOff>
    </xdr:to>
    <xdr:sp macro="" textlink="">
      <xdr:nvSpPr>
        <xdr:cNvPr id="263" name="フローチャート : 判断 262"/>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78818</xdr:rowOff>
    </xdr:from>
    <xdr:ext cx="762000" cy="259045"/>
    <xdr:sp macro="" textlink="">
      <xdr:nvSpPr>
        <xdr:cNvPr id="264" name="テキスト ボックス 263"/>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108555</xdr:rowOff>
    </xdr:from>
    <xdr:to>
      <xdr:col>21</xdr:col>
      <xdr:colOff>0</xdr:colOff>
      <xdr:row>85</xdr:row>
      <xdr:rowOff>169636</xdr:rowOff>
    </xdr:to>
    <xdr:cxnSp macro="">
      <xdr:nvCxnSpPr>
        <xdr:cNvPr id="265" name="直線コネクタ 264"/>
        <xdr:cNvCxnSpPr/>
      </xdr:nvCxnSpPr>
      <xdr:spPr>
        <a:xfrm flipV="1">
          <a:off x="13512800" y="13996005"/>
          <a:ext cx="889000" cy="74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117929</xdr:rowOff>
    </xdr:from>
    <xdr:to>
      <xdr:col>21</xdr:col>
      <xdr:colOff>50800</xdr:colOff>
      <xdr:row>85</xdr:row>
      <xdr:rowOff>48079</xdr:rowOff>
    </xdr:to>
    <xdr:sp macro="" textlink="">
      <xdr:nvSpPr>
        <xdr:cNvPr id="266" name="フローチャート : 判断 265"/>
        <xdr:cNvSpPr/>
      </xdr:nvSpPr>
      <xdr:spPr>
        <a:xfrm>
          <a:off x="14351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32856</xdr:rowOff>
    </xdr:from>
    <xdr:ext cx="762000" cy="259045"/>
    <xdr:sp macro="" textlink="">
      <xdr:nvSpPr>
        <xdr:cNvPr id="267" name="テキスト ボックス 266"/>
        <xdr:cNvSpPr txBox="1"/>
      </xdr:nvSpPr>
      <xdr:spPr>
        <a:xfrm>
          <a:off x="14020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133955</xdr:rowOff>
    </xdr:from>
    <xdr:to>
      <xdr:col>19</xdr:col>
      <xdr:colOff>533400</xdr:colOff>
      <xdr:row>90</xdr:row>
      <xdr:rowOff>64105</xdr:rowOff>
    </xdr:to>
    <xdr:sp macro="" textlink="">
      <xdr:nvSpPr>
        <xdr:cNvPr id="268" name="フローチャート : 判断 267"/>
        <xdr:cNvSpPr/>
      </xdr:nvSpPr>
      <xdr:spPr>
        <a:xfrm>
          <a:off x="13462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48882</xdr:rowOff>
    </xdr:from>
    <xdr:ext cx="762000" cy="259045"/>
    <xdr:sp macro="" textlink="">
      <xdr:nvSpPr>
        <xdr:cNvPr id="269" name="テキスト ボックス 268"/>
        <xdr:cNvSpPr txBox="1"/>
      </xdr:nvSpPr>
      <xdr:spPr>
        <a:xfrm>
          <a:off x="13131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127605</xdr:rowOff>
    </xdr:from>
    <xdr:to>
      <xdr:col>24</xdr:col>
      <xdr:colOff>609600</xdr:colOff>
      <xdr:row>83</xdr:row>
      <xdr:rowOff>57755</xdr:rowOff>
    </xdr:to>
    <xdr:sp macro="" textlink="">
      <xdr:nvSpPr>
        <xdr:cNvPr id="275" name="円/楕円 274"/>
        <xdr:cNvSpPr/>
      </xdr:nvSpPr>
      <xdr:spPr>
        <a:xfrm>
          <a:off x="169672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144132</xdr:rowOff>
    </xdr:from>
    <xdr:ext cx="762000" cy="259045"/>
    <xdr:sp macro="" textlink="">
      <xdr:nvSpPr>
        <xdr:cNvPr id="276" name="給与水準   （国との比較）該当値テキスト"/>
        <xdr:cNvSpPr txBox="1"/>
      </xdr:nvSpPr>
      <xdr:spPr>
        <a:xfrm>
          <a:off x="17106900" y="1403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81643</xdr:rowOff>
    </xdr:from>
    <xdr:to>
      <xdr:col>23</xdr:col>
      <xdr:colOff>457200</xdr:colOff>
      <xdr:row>83</xdr:row>
      <xdr:rowOff>11793</xdr:rowOff>
    </xdr:to>
    <xdr:sp macro="" textlink="">
      <xdr:nvSpPr>
        <xdr:cNvPr id="277" name="円/楕円 276"/>
        <xdr:cNvSpPr/>
      </xdr:nvSpPr>
      <xdr:spPr>
        <a:xfrm>
          <a:off x="16129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21970</xdr:rowOff>
    </xdr:from>
    <xdr:ext cx="736600" cy="259045"/>
    <xdr:sp macro="" textlink="">
      <xdr:nvSpPr>
        <xdr:cNvPr id="278" name="テキスト ボックス 277"/>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161168</xdr:rowOff>
    </xdr:from>
    <xdr:to>
      <xdr:col>22</xdr:col>
      <xdr:colOff>254000</xdr:colOff>
      <xdr:row>82</xdr:row>
      <xdr:rowOff>91318</xdr:rowOff>
    </xdr:to>
    <xdr:sp macro="" textlink="">
      <xdr:nvSpPr>
        <xdr:cNvPr id="279" name="円/楕円 278"/>
        <xdr:cNvSpPr/>
      </xdr:nvSpPr>
      <xdr:spPr>
        <a:xfrm>
          <a:off x="152400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101495</xdr:rowOff>
    </xdr:from>
    <xdr:ext cx="762000" cy="259045"/>
    <xdr:sp macro="" textlink="">
      <xdr:nvSpPr>
        <xdr:cNvPr id="280" name="テキスト ボックス 279"/>
        <xdr:cNvSpPr txBox="1"/>
      </xdr:nvSpPr>
      <xdr:spPr>
        <a:xfrm>
          <a:off x="14909800" y="138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57755</xdr:rowOff>
    </xdr:from>
    <xdr:to>
      <xdr:col>21</xdr:col>
      <xdr:colOff>50800</xdr:colOff>
      <xdr:row>81</xdr:row>
      <xdr:rowOff>159355</xdr:rowOff>
    </xdr:to>
    <xdr:sp macro="" textlink="">
      <xdr:nvSpPr>
        <xdr:cNvPr id="281" name="円/楕円 280"/>
        <xdr:cNvSpPr/>
      </xdr:nvSpPr>
      <xdr:spPr>
        <a:xfrm>
          <a:off x="14351000" y="1394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169532</xdr:rowOff>
    </xdr:from>
    <xdr:ext cx="762000" cy="259045"/>
    <xdr:sp macro="" textlink="">
      <xdr:nvSpPr>
        <xdr:cNvPr id="282" name="テキスト ボックス 281"/>
        <xdr:cNvSpPr txBox="1"/>
      </xdr:nvSpPr>
      <xdr:spPr>
        <a:xfrm>
          <a:off x="14020800" y="137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118836</xdr:rowOff>
    </xdr:from>
    <xdr:to>
      <xdr:col>19</xdr:col>
      <xdr:colOff>533400</xdr:colOff>
      <xdr:row>86</xdr:row>
      <xdr:rowOff>48986</xdr:rowOff>
    </xdr:to>
    <xdr:sp macro="" textlink="">
      <xdr:nvSpPr>
        <xdr:cNvPr id="283" name="円/楕円 282"/>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59163</xdr:rowOff>
    </xdr:from>
    <xdr:ext cx="762000" cy="259045"/>
    <xdr:sp macro="" textlink="">
      <xdr:nvSpPr>
        <xdr:cNvPr id="284" name="テキスト ボックス 283"/>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a:solidFill>
                <a:schemeClr val="dk1"/>
              </a:solidFill>
              <a:latin typeface="+mn-lt"/>
              <a:ea typeface="+mn-ea"/>
              <a:cs typeface="+mn-cs"/>
            </a:rPr>
            <a:t>　定員適正化計画に基づく新規採用の抑制及び早期退職者により、定員適正化の目標値は達成してい</a:t>
          </a:r>
          <a:r>
            <a:rPr lang="ja-JP" altLang="en-US" sz="1100">
              <a:solidFill>
                <a:schemeClr val="dk1"/>
              </a:solidFill>
              <a:latin typeface="+mn-lt"/>
              <a:ea typeface="+mn-ea"/>
              <a:cs typeface="+mn-cs"/>
            </a:rPr>
            <a:t>た</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しかし、平成</a:t>
          </a:r>
          <a:r>
            <a:rPr lang="en-US" altLang="ja-JP" sz="1100">
              <a:solidFill>
                <a:schemeClr val="dk1"/>
              </a:solidFill>
              <a:latin typeface="+mn-lt"/>
              <a:ea typeface="+mn-ea"/>
              <a:cs typeface="+mn-cs"/>
            </a:rPr>
            <a:t>29</a:t>
          </a:r>
          <a:r>
            <a:rPr lang="ja-JP" altLang="en-US" sz="1100">
              <a:solidFill>
                <a:schemeClr val="dk1"/>
              </a:solidFill>
              <a:latin typeface="+mn-lt"/>
              <a:ea typeface="+mn-ea"/>
              <a:cs typeface="+mn-cs"/>
            </a:rPr>
            <a:t>年</a:t>
          </a:r>
          <a:r>
            <a:rPr lang="en-US" altLang="ja-JP" sz="1100">
              <a:solidFill>
                <a:schemeClr val="dk1"/>
              </a:solidFill>
              <a:latin typeface="+mn-lt"/>
              <a:ea typeface="+mn-ea"/>
              <a:cs typeface="+mn-cs"/>
            </a:rPr>
            <a:t>3</a:t>
          </a:r>
          <a:r>
            <a:rPr lang="ja-JP" altLang="en-US" sz="1100">
              <a:solidFill>
                <a:schemeClr val="dk1"/>
              </a:solidFill>
              <a:latin typeface="+mn-lt"/>
              <a:ea typeface="+mn-ea"/>
              <a:cs typeface="+mn-cs"/>
            </a:rPr>
            <a:t>月</a:t>
          </a:r>
          <a:r>
            <a:rPr lang="en-US" altLang="ja-JP" sz="1100">
              <a:solidFill>
                <a:schemeClr val="dk1"/>
              </a:solidFill>
              <a:latin typeface="+mn-lt"/>
              <a:ea typeface="+mn-ea"/>
              <a:cs typeface="+mn-cs"/>
            </a:rPr>
            <a:t>31</a:t>
          </a:r>
          <a:r>
            <a:rPr lang="ja-JP" altLang="en-US" sz="1100">
              <a:solidFill>
                <a:schemeClr val="dk1"/>
              </a:solidFill>
              <a:latin typeface="+mn-lt"/>
              <a:ea typeface="+mn-ea"/>
              <a:cs typeface="+mn-cs"/>
            </a:rPr>
            <a:t>日をもって能美広域事務組合が解散し、消防、美化の職員が</a:t>
          </a:r>
          <a:r>
            <a:rPr lang="en-US" altLang="ja-JP" sz="1100">
              <a:solidFill>
                <a:schemeClr val="dk1"/>
              </a:solidFill>
              <a:latin typeface="+mn-lt"/>
              <a:ea typeface="+mn-ea"/>
              <a:cs typeface="+mn-cs"/>
            </a:rPr>
            <a:t>100</a:t>
          </a:r>
          <a:r>
            <a:rPr lang="ja-JP" altLang="en-US" sz="1100">
              <a:solidFill>
                <a:schemeClr val="dk1"/>
              </a:solidFill>
              <a:latin typeface="+mn-lt"/>
              <a:ea typeface="+mn-ea"/>
              <a:cs typeface="+mn-cs"/>
            </a:rPr>
            <a:t>名余を能美市として受け入れた結果、類似団体平均、</a:t>
          </a:r>
          <a:r>
            <a:rPr lang="ja-JP" altLang="ja-JP" sz="1100">
              <a:solidFill>
                <a:schemeClr val="dk1"/>
              </a:solidFill>
              <a:latin typeface="+mn-lt"/>
              <a:ea typeface="+mn-ea"/>
              <a:cs typeface="+mn-cs"/>
            </a:rPr>
            <a:t>全国平均、石川県平均より</a:t>
          </a:r>
          <a:r>
            <a:rPr lang="ja-JP" altLang="en-US" sz="1100">
              <a:solidFill>
                <a:schemeClr val="dk1"/>
              </a:solidFill>
              <a:latin typeface="+mn-lt"/>
              <a:ea typeface="+mn-ea"/>
              <a:cs typeface="+mn-cs"/>
            </a:rPr>
            <a:t>大幅に増加した。</a:t>
          </a:r>
          <a:endParaRPr lang="en-US" altLang="ja-JP" sz="1100">
            <a:solidFill>
              <a:schemeClr val="dk1"/>
            </a:solidFill>
            <a:latin typeface="+mn-lt"/>
            <a:ea typeface="+mn-ea"/>
            <a:cs typeface="+mn-cs"/>
          </a:endParaRPr>
        </a:p>
        <a:p>
          <a:pPr rtl="0" fontAlgn="base"/>
          <a:r>
            <a:rPr lang="ja-JP" altLang="ja-JP" sz="1100">
              <a:solidFill>
                <a:schemeClr val="dk1"/>
              </a:solidFill>
              <a:latin typeface="+mn-lt"/>
              <a:ea typeface="+mn-ea"/>
              <a:cs typeface="+mn-cs"/>
            </a:rPr>
            <a:t>　</a:t>
          </a:r>
          <a:r>
            <a:rPr lang="ja-JP" altLang="en-US" sz="1100">
              <a:solidFill>
                <a:schemeClr val="dk1"/>
              </a:solidFill>
              <a:latin typeface="+mn-lt"/>
              <a:ea typeface="+mn-ea"/>
              <a:cs typeface="+mn-cs"/>
            </a:rPr>
            <a:t>これからも、</a:t>
          </a:r>
          <a:r>
            <a:rPr lang="ja-JP" altLang="ja-JP" sz="1100">
              <a:solidFill>
                <a:schemeClr val="dk1"/>
              </a:solidFill>
              <a:latin typeface="+mn-lt"/>
              <a:ea typeface="+mn-ea"/>
              <a:cs typeface="+mn-cs"/>
            </a:rPr>
            <a:t>業務量に対する適正な定員数を見極め、無理な削減が行政サービスの低下を招かないよう、退職と採用のバランス調整に努めていく。</a:t>
          </a:r>
          <a:endParaRPr lang="ja-JP" altLang="ja-JP" sz="1100" b="0" i="0" baseline="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6" name="直線コネクタ 315"/>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7"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8" name="直線コネクタ 317"/>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105591</xdr:rowOff>
    </xdr:from>
    <xdr:to>
      <xdr:col>24</xdr:col>
      <xdr:colOff>558800</xdr:colOff>
      <xdr:row>63</xdr:row>
      <xdr:rowOff>117747</xdr:rowOff>
    </xdr:to>
    <xdr:cxnSp macro="">
      <xdr:nvCxnSpPr>
        <xdr:cNvPr id="321" name="直線コネクタ 320"/>
        <xdr:cNvCxnSpPr/>
      </xdr:nvCxnSpPr>
      <xdr:spPr>
        <a:xfrm>
          <a:off x="16179800" y="10564041"/>
          <a:ext cx="838200" cy="35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135090</xdr:rowOff>
    </xdr:from>
    <xdr:ext cx="762000" cy="259045"/>
    <xdr:sp macro="" textlink="">
      <xdr:nvSpPr>
        <xdr:cNvPr id="322" name="定員管理の状況平均値テキスト"/>
        <xdr:cNvSpPr txBox="1"/>
      </xdr:nvSpPr>
      <xdr:spPr>
        <a:xfrm>
          <a:off x="17106900" y="10422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3" name="フローチャート : 判断 322"/>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93526</xdr:rowOff>
    </xdr:from>
    <xdr:to>
      <xdr:col>23</xdr:col>
      <xdr:colOff>406400</xdr:colOff>
      <xdr:row>61</xdr:row>
      <xdr:rowOff>105591</xdr:rowOff>
    </xdr:to>
    <xdr:cxnSp macro="">
      <xdr:nvCxnSpPr>
        <xdr:cNvPr id="324" name="直線コネクタ 323"/>
        <xdr:cNvCxnSpPr/>
      </xdr:nvCxnSpPr>
      <xdr:spPr>
        <a:xfrm>
          <a:off x="15290800" y="1055197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5" name="フローチャート : 判断 324"/>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64515</xdr:rowOff>
    </xdr:from>
    <xdr:ext cx="736600" cy="259045"/>
    <xdr:sp macro="" textlink="">
      <xdr:nvSpPr>
        <xdr:cNvPr id="326" name="テキスト ボックス 325"/>
        <xdr:cNvSpPr txBox="1"/>
      </xdr:nvSpPr>
      <xdr:spPr>
        <a:xfrm>
          <a:off x="15798800" y="10694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93526</xdr:rowOff>
    </xdr:from>
    <xdr:to>
      <xdr:col>22</xdr:col>
      <xdr:colOff>203200</xdr:colOff>
      <xdr:row>61</xdr:row>
      <xdr:rowOff>109038</xdr:rowOff>
    </xdr:to>
    <xdr:cxnSp macro="">
      <xdr:nvCxnSpPr>
        <xdr:cNvPr id="327" name="直線コネクタ 326"/>
        <xdr:cNvCxnSpPr/>
      </xdr:nvCxnSpPr>
      <xdr:spPr>
        <a:xfrm flipV="1">
          <a:off x="14401800" y="10551976"/>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77198</xdr:rowOff>
    </xdr:from>
    <xdr:to>
      <xdr:col>22</xdr:col>
      <xdr:colOff>254000</xdr:colOff>
      <xdr:row>62</xdr:row>
      <xdr:rowOff>7348</xdr:rowOff>
    </xdr:to>
    <xdr:sp macro="" textlink="">
      <xdr:nvSpPr>
        <xdr:cNvPr id="328" name="フローチャート : 判断 327"/>
        <xdr:cNvSpPr/>
      </xdr:nvSpPr>
      <xdr:spPr>
        <a:xfrm>
          <a:off x="15240000" y="10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163575</xdr:rowOff>
    </xdr:from>
    <xdr:ext cx="762000" cy="259045"/>
    <xdr:sp macro="" textlink="">
      <xdr:nvSpPr>
        <xdr:cNvPr id="329" name="テキスト ボックス 328"/>
        <xdr:cNvSpPr txBox="1"/>
      </xdr:nvSpPr>
      <xdr:spPr>
        <a:xfrm>
          <a:off x="14909800" y="1062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109038</xdr:rowOff>
    </xdr:from>
    <xdr:to>
      <xdr:col>21</xdr:col>
      <xdr:colOff>0</xdr:colOff>
      <xdr:row>61</xdr:row>
      <xdr:rowOff>117656</xdr:rowOff>
    </xdr:to>
    <xdr:cxnSp macro="">
      <xdr:nvCxnSpPr>
        <xdr:cNvPr id="330" name="直線コネクタ 329"/>
        <xdr:cNvCxnSpPr/>
      </xdr:nvCxnSpPr>
      <xdr:spPr>
        <a:xfrm flipV="1">
          <a:off x="13512800" y="10567488"/>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73751</xdr:rowOff>
    </xdr:from>
    <xdr:to>
      <xdr:col>21</xdr:col>
      <xdr:colOff>50800</xdr:colOff>
      <xdr:row>62</xdr:row>
      <xdr:rowOff>3901</xdr:rowOff>
    </xdr:to>
    <xdr:sp macro="" textlink="">
      <xdr:nvSpPr>
        <xdr:cNvPr id="331" name="フローチャート : 判断 330"/>
        <xdr:cNvSpPr/>
      </xdr:nvSpPr>
      <xdr:spPr>
        <a:xfrm>
          <a:off x="14351000" y="1053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160128</xdr:rowOff>
    </xdr:from>
    <xdr:ext cx="762000" cy="259045"/>
    <xdr:sp macro="" textlink="">
      <xdr:nvSpPr>
        <xdr:cNvPr id="332" name="テキスト ボックス 331"/>
        <xdr:cNvSpPr txBox="1"/>
      </xdr:nvSpPr>
      <xdr:spPr>
        <a:xfrm>
          <a:off x="14020800" y="1061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56515</xdr:rowOff>
    </xdr:from>
    <xdr:to>
      <xdr:col>19</xdr:col>
      <xdr:colOff>533400</xdr:colOff>
      <xdr:row>61</xdr:row>
      <xdr:rowOff>158115</xdr:rowOff>
    </xdr:to>
    <xdr:sp macro="" textlink="">
      <xdr:nvSpPr>
        <xdr:cNvPr id="333" name="フローチャート : 判断 332"/>
        <xdr:cNvSpPr/>
      </xdr:nvSpPr>
      <xdr:spPr>
        <a:xfrm>
          <a:off x="13462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168292</xdr:rowOff>
    </xdr:from>
    <xdr:ext cx="762000" cy="259045"/>
    <xdr:sp macro="" textlink="">
      <xdr:nvSpPr>
        <xdr:cNvPr id="334" name="テキスト ボックス 333"/>
        <xdr:cNvSpPr txBox="1"/>
      </xdr:nvSpPr>
      <xdr:spPr>
        <a:xfrm>
          <a:off x="13131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66947</xdr:rowOff>
    </xdr:from>
    <xdr:to>
      <xdr:col>24</xdr:col>
      <xdr:colOff>609600</xdr:colOff>
      <xdr:row>63</xdr:row>
      <xdr:rowOff>168547</xdr:rowOff>
    </xdr:to>
    <xdr:sp macro="" textlink="">
      <xdr:nvSpPr>
        <xdr:cNvPr id="340" name="円/楕円 339"/>
        <xdr:cNvSpPr/>
      </xdr:nvSpPr>
      <xdr:spPr>
        <a:xfrm>
          <a:off x="169672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39024</xdr:rowOff>
    </xdr:from>
    <xdr:ext cx="762000" cy="259045"/>
    <xdr:sp macro="" textlink="">
      <xdr:nvSpPr>
        <xdr:cNvPr id="341" name="定員管理の状況該当値テキスト"/>
        <xdr:cNvSpPr txBox="1"/>
      </xdr:nvSpPr>
      <xdr:spPr>
        <a:xfrm>
          <a:off x="17106900" y="1084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54791</xdr:rowOff>
    </xdr:from>
    <xdr:to>
      <xdr:col>23</xdr:col>
      <xdr:colOff>457200</xdr:colOff>
      <xdr:row>61</xdr:row>
      <xdr:rowOff>156391</xdr:rowOff>
    </xdr:to>
    <xdr:sp macro="" textlink="">
      <xdr:nvSpPr>
        <xdr:cNvPr id="342" name="円/楕円 341"/>
        <xdr:cNvSpPr/>
      </xdr:nvSpPr>
      <xdr:spPr>
        <a:xfrm>
          <a:off x="16129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166568</xdr:rowOff>
    </xdr:from>
    <xdr:ext cx="736600" cy="259045"/>
    <xdr:sp macro="" textlink="">
      <xdr:nvSpPr>
        <xdr:cNvPr id="343" name="テキスト ボックス 342"/>
        <xdr:cNvSpPr txBox="1"/>
      </xdr:nvSpPr>
      <xdr:spPr>
        <a:xfrm>
          <a:off x="15798800" y="10282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42726</xdr:rowOff>
    </xdr:from>
    <xdr:to>
      <xdr:col>22</xdr:col>
      <xdr:colOff>254000</xdr:colOff>
      <xdr:row>61</xdr:row>
      <xdr:rowOff>144326</xdr:rowOff>
    </xdr:to>
    <xdr:sp macro="" textlink="">
      <xdr:nvSpPr>
        <xdr:cNvPr id="344" name="円/楕円 343"/>
        <xdr:cNvSpPr/>
      </xdr:nvSpPr>
      <xdr:spPr>
        <a:xfrm>
          <a:off x="15240000" y="1050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154503</xdr:rowOff>
    </xdr:from>
    <xdr:ext cx="762000" cy="259045"/>
    <xdr:sp macro="" textlink="">
      <xdr:nvSpPr>
        <xdr:cNvPr id="345" name="テキスト ボックス 344"/>
        <xdr:cNvSpPr txBox="1"/>
      </xdr:nvSpPr>
      <xdr:spPr>
        <a:xfrm>
          <a:off x="14909800" y="1027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58238</xdr:rowOff>
    </xdr:from>
    <xdr:to>
      <xdr:col>21</xdr:col>
      <xdr:colOff>50800</xdr:colOff>
      <xdr:row>61</xdr:row>
      <xdr:rowOff>159838</xdr:rowOff>
    </xdr:to>
    <xdr:sp macro="" textlink="">
      <xdr:nvSpPr>
        <xdr:cNvPr id="346" name="円/楕円 345"/>
        <xdr:cNvSpPr/>
      </xdr:nvSpPr>
      <xdr:spPr>
        <a:xfrm>
          <a:off x="14351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170015</xdr:rowOff>
    </xdr:from>
    <xdr:ext cx="762000" cy="259045"/>
    <xdr:sp macro="" textlink="">
      <xdr:nvSpPr>
        <xdr:cNvPr id="347" name="テキスト ボックス 346"/>
        <xdr:cNvSpPr txBox="1"/>
      </xdr:nvSpPr>
      <xdr:spPr>
        <a:xfrm>
          <a:off x="14020800" y="1028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66856</xdr:rowOff>
    </xdr:from>
    <xdr:to>
      <xdr:col>19</xdr:col>
      <xdr:colOff>533400</xdr:colOff>
      <xdr:row>61</xdr:row>
      <xdr:rowOff>168456</xdr:rowOff>
    </xdr:to>
    <xdr:sp macro="" textlink="">
      <xdr:nvSpPr>
        <xdr:cNvPr id="348" name="円/楕円 347"/>
        <xdr:cNvSpPr/>
      </xdr:nvSpPr>
      <xdr:spPr>
        <a:xfrm>
          <a:off x="13462000" y="1052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153233</xdr:rowOff>
    </xdr:from>
    <xdr:ext cx="762000" cy="259045"/>
    <xdr:sp macro="" textlink="">
      <xdr:nvSpPr>
        <xdr:cNvPr id="349" name="テキスト ボックス 348"/>
        <xdr:cNvSpPr txBox="1"/>
      </xdr:nvSpPr>
      <xdr:spPr>
        <a:xfrm>
          <a:off x="13131800" y="10611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en-US" altLang="ja-JP" sz="1100">
              <a:solidFill>
                <a:schemeClr val="dk1"/>
              </a:solidFill>
              <a:latin typeface="+mn-lt"/>
              <a:ea typeface="+mn-ea"/>
              <a:cs typeface="+mn-cs"/>
            </a:rPr>
            <a:t>  </a:t>
          </a:r>
          <a:r>
            <a:rPr kumimoji="1" lang="ja-JP" altLang="ja-JP" sz="1100">
              <a:solidFill>
                <a:schemeClr val="dk1"/>
              </a:solidFill>
              <a:latin typeface="+mn-lt"/>
              <a:ea typeface="+mn-ea"/>
              <a:cs typeface="+mn-cs"/>
            </a:rPr>
            <a:t>実質公債費比率の分母を構成する標準財政規模は、標準税収入額等</a:t>
          </a:r>
          <a:r>
            <a:rPr kumimoji="1" lang="ja-JP" altLang="en-US" sz="1100">
              <a:solidFill>
                <a:schemeClr val="dk1"/>
              </a:solidFill>
              <a:latin typeface="+mn-lt"/>
              <a:ea typeface="+mn-ea"/>
              <a:cs typeface="+mn-cs"/>
            </a:rPr>
            <a:t>は若干</a:t>
          </a:r>
          <a:r>
            <a:rPr kumimoji="1" lang="ja-JP" altLang="ja-JP" sz="1100">
              <a:solidFill>
                <a:schemeClr val="dk1"/>
              </a:solidFill>
              <a:latin typeface="+mn-lt"/>
              <a:ea typeface="+mn-ea"/>
              <a:cs typeface="+mn-cs"/>
            </a:rPr>
            <a:t>増加</a:t>
          </a:r>
          <a:r>
            <a:rPr kumimoji="1" lang="ja-JP" altLang="en-US" sz="1100">
              <a:solidFill>
                <a:schemeClr val="dk1"/>
              </a:solidFill>
              <a:latin typeface="+mn-lt"/>
              <a:ea typeface="+mn-ea"/>
              <a:cs typeface="+mn-cs"/>
            </a:rPr>
            <a:t>したものの</a:t>
          </a:r>
          <a:r>
            <a:rPr kumimoji="1" lang="ja-JP" altLang="ja-JP" sz="1100">
              <a:solidFill>
                <a:schemeClr val="dk1"/>
              </a:solidFill>
              <a:latin typeface="+mn-lt"/>
              <a:ea typeface="+mn-ea"/>
              <a:cs typeface="+mn-cs"/>
            </a:rPr>
            <a:t>交付税算入額</a:t>
          </a:r>
          <a:r>
            <a:rPr kumimoji="1" lang="ja-JP" altLang="en-US" sz="1100">
              <a:solidFill>
                <a:schemeClr val="dk1"/>
              </a:solidFill>
              <a:latin typeface="+mn-lt"/>
              <a:ea typeface="+mn-ea"/>
              <a:cs typeface="+mn-cs"/>
            </a:rPr>
            <a:t>が</a:t>
          </a:r>
          <a:r>
            <a:rPr kumimoji="1" lang="ja-JP" altLang="ja-JP" sz="1100">
              <a:solidFill>
                <a:schemeClr val="dk1"/>
              </a:solidFill>
              <a:latin typeface="+mn-lt"/>
              <a:ea typeface="+mn-ea"/>
              <a:cs typeface="+mn-cs"/>
            </a:rPr>
            <a:t>減少した</a:t>
          </a:r>
          <a:r>
            <a:rPr kumimoji="1" lang="ja-JP" altLang="en-US" sz="1100">
              <a:solidFill>
                <a:schemeClr val="dk1"/>
              </a:solidFill>
              <a:latin typeface="+mn-lt"/>
              <a:ea typeface="+mn-ea"/>
              <a:cs typeface="+mn-cs"/>
            </a:rPr>
            <a:t>ことから減額</a:t>
          </a:r>
          <a:r>
            <a:rPr kumimoji="1" lang="ja-JP" altLang="ja-JP" sz="1100">
              <a:solidFill>
                <a:schemeClr val="dk1"/>
              </a:solidFill>
              <a:latin typeface="+mn-lt"/>
              <a:ea typeface="+mn-ea"/>
              <a:cs typeface="+mn-cs"/>
            </a:rPr>
            <a:t>となった。</a:t>
          </a:r>
          <a:r>
            <a:rPr kumimoji="1" lang="ja-JP" altLang="en-US" sz="1100">
              <a:solidFill>
                <a:schemeClr val="dk1"/>
              </a:solidFill>
              <a:latin typeface="+mn-lt"/>
              <a:ea typeface="+mn-ea"/>
              <a:cs typeface="+mn-cs"/>
            </a:rPr>
            <a:t>また、</a:t>
          </a:r>
          <a:r>
            <a:rPr kumimoji="1" lang="ja-JP" altLang="ja-JP" sz="1100">
              <a:solidFill>
                <a:schemeClr val="dk1"/>
              </a:solidFill>
              <a:latin typeface="+mn-lt"/>
              <a:ea typeface="+mn-ea"/>
              <a:cs typeface="+mn-cs"/>
            </a:rPr>
            <a:t>公営企業元利償還一般財源が増加</a:t>
          </a:r>
          <a:r>
            <a:rPr kumimoji="1" lang="ja-JP" altLang="en-US" sz="1100">
              <a:solidFill>
                <a:schemeClr val="dk1"/>
              </a:solidFill>
              <a:latin typeface="+mn-lt"/>
              <a:ea typeface="+mn-ea"/>
              <a:cs typeface="+mn-cs"/>
            </a:rPr>
            <a:t>したもの</a:t>
          </a:r>
          <a:r>
            <a:rPr kumimoji="1" lang="ja-JP" altLang="ja-JP" sz="1100">
              <a:solidFill>
                <a:schemeClr val="dk1"/>
              </a:solidFill>
              <a:latin typeface="+mn-lt"/>
              <a:ea typeface="+mn-ea"/>
              <a:cs typeface="+mn-cs"/>
            </a:rPr>
            <a:t>交付税算入額の減少から分子を構成する普通会計実質公債費</a:t>
          </a:r>
          <a:r>
            <a:rPr kumimoji="1" lang="ja-JP" altLang="en-US" sz="1100">
              <a:solidFill>
                <a:schemeClr val="dk1"/>
              </a:solidFill>
              <a:latin typeface="+mn-lt"/>
              <a:ea typeface="+mn-ea"/>
              <a:cs typeface="+mn-cs"/>
            </a:rPr>
            <a:t>の減少が大きく</a:t>
          </a:r>
          <a:r>
            <a:rPr kumimoji="1" lang="ja-JP" altLang="ja-JP" sz="1100">
              <a:solidFill>
                <a:schemeClr val="dk1"/>
              </a:solidFill>
              <a:latin typeface="+mn-lt"/>
              <a:ea typeface="+mn-ea"/>
              <a:cs typeface="+mn-cs"/>
            </a:rPr>
            <a:t>、分子</a:t>
          </a:r>
          <a:r>
            <a:rPr kumimoji="1" lang="ja-JP" altLang="en-US" sz="1100">
              <a:solidFill>
                <a:schemeClr val="dk1"/>
              </a:solidFill>
              <a:latin typeface="+mn-lt"/>
              <a:ea typeface="+mn-ea"/>
              <a:cs typeface="+mn-cs"/>
            </a:rPr>
            <a:t>も減少した。この結果、</a:t>
          </a:r>
          <a:r>
            <a:rPr kumimoji="1" lang="ja-JP" altLang="ja-JP" sz="1100">
              <a:solidFill>
                <a:schemeClr val="dk1"/>
              </a:solidFill>
              <a:latin typeface="+mn-lt"/>
              <a:ea typeface="+mn-ea"/>
              <a:cs typeface="+mn-cs"/>
            </a:rPr>
            <a:t>単年度での実質公債費比率を比較すると前年度より</a:t>
          </a:r>
          <a:r>
            <a:rPr kumimoji="1" lang="ja-JP" altLang="en-US" sz="1100">
              <a:solidFill>
                <a:schemeClr val="dk1"/>
              </a:solidFill>
              <a:latin typeface="+mn-lt"/>
              <a:ea typeface="+mn-ea"/>
              <a:cs typeface="+mn-cs"/>
            </a:rPr>
            <a:t>減少するとともに</a:t>
          </a:r>
          <a:r>
            <a:rPr kumimoji="1" lang="ja-JP" altLang="ja-JP" sz="1100">
              <a:solidFill>
                <a:schemeClr val="dk1"/>
              </a:solidFill>
              <a:latin typeface="+mn-lt"/>
              <a:ea typeface="+mn-ea"/>
              <a:cs typeface="+mn-cs"/>
            </a:rPr>
            <a:t>、３カ年平均で</a:t>
          </a:r>
          <a:r>
            <a:rPr kumimoji="1" lang="ja-JP" altLang="en-US" sz="1100">
              <a:solidFill>
                <a:schemeClr val="dk1"/>
              </a:solidFill>
              <a:latin typeface="+mn-lt"/>
              <a:ea typeface="+mn-ea"/>
              <a:cs typeface="+mn-cs"/>
            </a:rPr>
            <a:t>も</a:t>
          </a:r>
          <a:r>
            <a:rPr kumimoji="1" lang="ja-JP" altLang="ja-JP" sz="1100">
              <a:solidFill>
                <a:schemeClr val="dk1"/>
              </a:solidFill>
              <a:latin typeface="+mn-lt"/>
              <a:ea typeface="+mn-ea"/>
              <a:cs typeface="+mn-cs"/>
            </a:rPr>
            <a:t>減少となった。</a:t>
          </a:r>
          <a:endParaRPr kumimoji="1" lang="en-US" altLang="ja-JP" sz="1100">
            <a:solidFill>
              <a:schemeClr val="dk1"/>
            </a:solidFill>
            <a:latin typeface="+mn-lt"/>
            <a:ea typeface="+mn-ea"/>
            <a:cs typeface="+mn-cs"/>
          </a:endParaRPr>
        </a:p>
        <a:p>
          <a:pPr rtl="0" fontAlgn="base"/>
          <a:r>
            <a:rPr kumimoji="1" lang="ja-JP" altLang="ja-JP" sz="1100">
              <a:solidFill>
                <a:schemeClr val="dk1"/>
              </a:solidFill>
              <a:latin typeface="+mn-lt"/>
              <a:ea typeface="+mn-ea"/>
              <a:cs typeface="+mn-cs"/>
            </a:rPr>
            <a:t>　類似団体平均及び石川県平均を若干上回っている。引き続き公営企業会計の公債費の状況にも留意し、交付税措置率の高い有利な起債を活用することにより、実質公債費比率の改善に努める。</a:t>
          </a:r>
          <a:endParaRPr lang="ja-JP"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8" name="直線コネクタ 377"/>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9"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80" name="直線コネクタ 379"/>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81"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2" name="直線コネクタ 381"/>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167217</xdr:rowOff>
    </xdr:from>
    <xdr:to>
      <xdr:col>24</xdr:col>
      <xdr:colOff>558800</xdr:colOff>
      <xdr:row>41</xdr:row>
      <xdr:rowOff>11854</xdr:rowOff>
    </xdr:to>
    <xdr:cxnSp macro="">
      <xdr:nvCxnSpPr>
        <xdr:cNvPr id="383" name="直線コネクタ 382"/>
        <xdr:cNvCxnSpPr/>
      </xdr:nvCxnSpPr>
      <xdr:spPr>
        <a:xfrm flipV="1">
          <a:off x="16179800" y="702521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4"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11854</xdr:rowOff>
    </xdr:from>
    <xdr:to>
      <xdr:col>23</xdr:col>
      <xdr:colOff>406400</xdr:colOff>
      <xdr:row>41</xdr:row>
      <xdr:rowOff>52070</xdr:rowOff>
    </xdr:to>
    <xdr:cxnSp macro="">
      <xdr:nvCxnSpPr>
        <xdr:cNvPr id="386" name="直線コネクタ 385"/>
        <xdr:cNvCxnSpPr/>
      </xdr:nvCxnSpPr>
      <xdr:spPr>
        <a:xfrm flipV="1">
          <a:off x="15290800" y="704130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7" name="フローチャート : 判断 386"/>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32614</xdr:rowOff>
    </xdr:from>
    <xdr:ext cx="736600" cy="259045"/>
    <xdr:sp macro="" textlink="">
      <xdr:nvSpPr>
        <xdr:cNvPr id="388" name="テキスト ボックス 387"/>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52070</xdr:rowOff>
    </xdr:from>
    <xdr:to>
      <xdr:col>22</xdr:col>
      <xdr:colOff>203200</xdr:colOff>
      <xdr:row>41</xdr:row>
      <xdr:rowOff>76200</xdr:rowOff>
    </xdr:to>
    <xdr:cxnSp macro="">
      <xdr:nvCxnSpPr>
        <xdr:cNvPr id="389" name="直線コネクタ 388"/>
        <xdr:cNvCxnSpPr/>
      </xdr:nvCxnSpPr>
      <xdr:spPr>
        <a:xfrm flipV="1">
          <a:off x="14401800" y="70815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81704</xdr:rowOff>
    </xdr:from>
    <xdr:to>
      <xdr:col>22</xdr:col>
      <xdr:colOff>254000</xdr:colOff>
      <xdr:row>42</xdr:row>
      <xdr:rowOff>11854</xdr:rowOff>
    </xdr:to>
    <xdr:sp macro="" textlink="">
      <xdr:nvSpPr>
        <xdr:cNvPr id="390" name="フローチャート : 判断 389"/>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168081</xdr:rowOff>
    </xdr:from>
    <xdr:ext cx="762000" cy="259045"/>
    <xdr:sp macro="" textlink="">
      <xdr:nvSpPr>
        <xdr:cNvPr id="391" name="テキスト ボックス 390"/>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68156</xdr:rowOff>
    </xdr:from>
    <xdr:to>
      <xdr:col>21</xdr:col>
      <xdr:colOff>0</xdr:colOff>
      <xdr:row>41</xdr:row>
      <xdr:rowOff>76200</xdr:rowOff>
    </xdr:to>
    <xdr:cxnSp macro="">
      <xdr:nvCxnSpPr>
        <xdr:cNvPr id="392" name="直線コネクタ 391"/>
        <xdr:cNvCxnSpPr/>
      </xdr:nvCxnSpPr>
      <xdr:spPr>
        <a:xfrm>
          <a:off x="13512800" y="70976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105833</xdr:rowOff>
    </xdr:from>
    <xdr:to>
      <xdr:col>21</xdr:col>
      <xdr:colOff>50800</xdr:colOff>
      <xdr:row>42</xdr:row>
      <xdr:rowOff>35983</xdr:rowOff>
    </xdr:to>
    <xdr:sp macro="" textlink="">
      <xdr:nvSpPr>
        <xdr:cNvPr id="393" name="フローチャート : 判断 392"/>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20760</xdr:rowOff>
    </xdr:from>
    <xdr:ext cx="762000" cy="259045"/>
    <xdr:sp macro="" textlink="">
      <xdr:nvSpPr>
        <xdr:cNvPr id="394" name="テキスト ボックス 393"/>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89746</xdr:rowOff>
    </xdr:from>
    <xdr:to>
      <xdr:col>19</xdr:col>
      <xdr:colOff>533400</xdr:colOff>
      <xdr:row>42</xdr:row>
      <xdr:rowOff>19896</xdr:rowOff>
    </xdr:to>
    <xdr:sp macro="" textlink="">
      <xdr:nvSpPr>
        <xdr:cNvPr id="395" name="フローチャート : 判断 394"/>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4673</xdr:rowOff>
    </xdr:from>
    <xdr:ext cx="762000" cy="259045"/>
    <xdr:sp macro="" textlink="">
      <xdr:nvSpPr>
        <xdr:cNvPr id="396" name="テキスト ボックス 395"/>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402" name="円/楕円 401"/>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88494</xdr:rowOff>
    </xdr:from>
    <xdr:ext cx="762000" cy="259045"/>
    <xdr:sp macro="" textlink="">
      <xdr:nvSpPr>
        <xdr:cNvPr id="403" name="公債費負担の状況該当値テキスト"/>
        <xdr:cNvSpPr txBox="1"/>
      </xdr:nvSpPr>
      <xdr:spPr>
        <a:xfrm>
          <a:off x="17106900" y="694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132504</xdr:rowOff>
    </xdr:from>
    <xdr:to>
      <xdr:col>23</xdr:col>
      <xdr:colOff>457200</xdr:colOff>
      <xdr:row>41</xdr:row>
      <xdr:rowOff>62654</xdr:rowOff>
    </xdr:to>
    <xdr:sp macro="" textlink="">
      <xdr:nvSpPr>
        <xdr:cNvPr id="404" name="円/楕円 403"/>
        <xdr:cNvSpPr/>
      </xdr:nvSpPr>
      <xdr:spPr>
        <a:xfrm>
          <a:off x="16129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47431</xdr:rowOff>
    </xdr:from>
    <xdr:ext cx="736600" cy="259045"/>
    <xdr:sp macro="" textlink="">
      <xdr:nvSpPr>
        <xdr:cNvPr id="405" name="テキスト ボックス 404"/>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1270</xdr:rowOff>
    </xdr:from>
    <xdr:to>
      <xdr:col>22</xdr:col>
      <xdr:colOff>254000</xdr:colOff>
      <xdr:row>41</xdr:row>
      <xdr:rowOff>102870</xdr:rowOff>
    </xdr:to>
    <xdr:sp macro="" textlink="">
      <xdr:nvSpPr>
        <xdr:cNvPr id="406" name="円/楕円 405"/>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113047</xdr:rowOff>
    </xdr:from>
    <xdr:ext cx="762000" cy="259045"/>
    <xdr:sp macro="" textlink="">
      <xdr:nvSpPr>
        <xdr:cNvPr id="407" name="テキスト ボックス 406"/>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25400</xdr:rowOff>
    </xdr:from>
    <xdr:to>
      <xdr:col>21</xdr:col>
      <xdr:colOff>50800</xdr:colOff>
      <xdr:row>41</xdr:row>
      <xdr:rowOff>127000</xdr:rowOff>
    </xdr:to>
    <xdr:sp macro="" textlink="">
      <xdr:nvSpPr>
        <xdr:cNvPr id="408" name="円/楕円 407"/>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137177</xdr:rowOff>
    </xdr:from>
    <xdr:ext cx="762000" cy="259045"/>
    <xdr:sp macro="" textlink="">
      <xdr:nvSpPr>
        <xdr:cNvPr id="409" name="テキスト ボックス 408"/>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17356</xdr:rowOff>
    </xdr:from>
    <xdr:to>
      <xdr:col>19</xdr:col>
      <xdr:colOff>533400</xdr:colOff>
      <xdr:row>41</xdr:row>
      <xdr:rowOff>118956</xdr:rowOff>
    </xdr:to>
    <xdr:sp macro="" textlink="">
      <xdr:nvSpPr>
        <xdr:cNvPr id="410" name="円/楕円 409"/>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129133</xdr:rowOff>
    </xdr:from>
    <xdr:ext cx="762000" cy="259045"/>
    <xdr:sp macro="" textlink="">
      <xdr:nvSpPr>
        <xdr:cNvPr id="411" name="テキスト ボックス 410"/>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latin typeface="+mn-lt"/>
              <a:ea typeface="+mn-ea"/>
              <a:cs typeface="+mn-cs"/>
            </a:rPr>
            <a:t>   </a:t>
          </a:r>
          <a:r>
            <a:rPr lang="ja-JP" altLang="ja-JP" sz="1100">
              <a:solidFill>
                <a:schemeClr val="dk1"/>
              </a:solidFill>
              <a:latin typeface="+mn-lt"/>
              <a:ea typeface="+mn-ea"/>
              <a:cs typeface="+mn-cs"/>
            </a:rPr>
            <a:t>将来負担比率の分子を構成する「将来負担額」においては、地方債の現在高が増加したことで増加した。また、「充当可能財源等」において</a:t>
          </a:r>
          <a:r>
            <a:rPr lang="ja-JP" altLang="en-US" sz="1100">
              <a:solidFill>
                <a:schemeClr val="dk1"/>
              </a:solidFill>
              <a:latin typeface="+mn-lt"/>
              <a:ea typeface="+mn-ea"/>
              <a:cs typeface="+mn-cs"/>
            </a:rPr>
            <a:t>は</a:t>
          </a:r>
          <a:r>
            <a:rPr lang="ja-JP" altLang="ja-JP" sz="1100">
              <a:solidFill>
                <a:schemeClr val="dk1"/>
              </a:solidFill>
              <a:latin typeface="+mn-lt"/>
              <a:ea typeface="+mn-ea"/>
              <a:cs typeface="+mn-cs"/>
            </a:rPr>
            <a:t>、基準財政需要額算入見込額に算入される地方債</a:t>
          </a:r>
          <a:r>
            <a:rPr lang="ja-JP" altLang="en-US" sz="1100">
              <a:solidFill>
                <a:schemeClr val="dk1"/>
              </a:solidFill>
              <a:latin typeface="+mn-lt"/>
              <a:ea typeface="+mn-ea"/>
              <a:cs typeface="+mn-cs"/>
            </a:rPr>
            <a:t>は</a:t>
          </a:r>
          <a:r>
            <a:rPr lang="ja-JP" altLang="ja-JP" sz="1100">
              <a:solidFill>
                <a:schemeClr val="dk1"/>
              </a:solidFill>
              <a:latin typeface="+mn-lt"/>
              <a:ea typeface="+mn-ea"/>
              <a:cs typeface="+mn-cs"/>
            </a:rPr>
            <a:t>増加した</a:t>
          </a:r>
          <a:r>
            <a:rPr lang="ja-JP" altLang="en-US" sz="1100">
              <a:solidFill>
                <a:schemeClr val="dk1"/>
              </a:solidFill>
              <a:latin typeface="+mn-lt"/>
              <a:ea typeface="+mn-ea"/>
              <a:cs typeface="+mn-cs"/>
            </a:rPr>
            <a:t>が、</a:t>
          </a:r>
          <a:r>
            <a:rPr lang="ja-JP" altLang="ja-JP" sz="1100">
              <a:solidFill>
                <a:schemeClr val="dk1"/>
              </a:solidFill>
              <a:latin typeface="+mn-lt"/>
              <a:ea typeface="+mn-ea"/>
              <a:cs typeface="+mn-cs"/>
            </a:rPr>
            <a:t>充当可能基金</a:t>
          </a:r>
          <a:r>
            <a:rPr lang="ja-JP" altLang="en-US" sz="1100">
              <a:solidFill>
                <a:schemeClr val="dk1"/>
              </a:solidFill>
              <a:latin typeface="+mn-lt"/>
              <a:ea typeface="+mn-ea"/>
              <a:cs typeface="+mn-cs"/>
            </a:rPr>
            <a:t>が減少したこ</a:t>
          </a:r>
          <a:r>
            <a:rPr lang="ja-JP" altLang="ja-JP" sz="1100">
              <a:solidFill>
                <a:schemeClr val="dk1"/>
              </a:solidFill>
              <a:latin typeface="+mn-lt"/>
              <a:ea typeface="+mn-ea"/>
              <a:cs typeface="+mn-cs"/>
            </a:rPr>
            <a:t>とにより、分子総額は増加した。</a:t>
          </a:r>
        </a:p>
        <a:p>
          <a:r>
            <a:rPr lang="ja-JP" altLang="ja-JP" sz="1100">
              <a:solidFill>
                <a:schemeClr val="dk1"/>
              </a:solidFill>
              <a:latin typeface="+mn-lt"/>
              <a:ea typeface="+mn-ea"/>
              <a:cs typeface="+mn-cs"/>
            </a:rPr>
            <a:t>　　分母を構成する標準財政規模</a:t>
          </a:r>
          <a:r>
            <a:rPr lang="ja-JP" altLang="en-US" sz="1100">
              <a:solidFill>
                <a:schemeClr val="dk1"/>
              </a:solidFill>
              <a:latin typeface="+mn-lt"/>
              <a:ea typeface="+mn-ea"/>
              <a:cs typeface="+mn-cs"/>
            </a:rPr>
            <a:t>及び</a:t>
          </a:r>
          <a:r>
            <a:rPr lang="ja-JP" altLang="ja-JP" sz="1100">
              <a:solidFill>
                <a:schemeClr val="dk1"/>
              </a:solidFill>
              <a:latin typeface="+mn-lt"/>
              <a:ea typeface="+mn-ea"/>
              <a:cs typeface="+mn-cs"/>
            </a:rPr>
            <a:t>算入公債費等の額が減少し分母は</a:t>
          </a:r>
          <a:r>
            <a:rPr lang="ja-JP" altLang="en-US" sz="1100">
              <a:solidFill>
                <a:schemeClr val="dk1"/>
              </a:solidFill>
              <a:latin typeface="+mn-lt"/>
              <a:ea typeface="+mn-ea"/>
              <a:cs typeface="+mn-cs"/>
            </a:rPr>
            <a:t>減少</a:t>
          </a:r>
          <a:r>
            <a:rPr lang="ja-JP" altLang="ja-JP" sz="1100">
              <a:solidFill>
                <a:schemeClr val="dk1"/>
              </a:solidFill>
              <a:latin typeface="+mn-lt"/>
              <a:ea typeface="+mn-ea"/>
              <a:cs typeface="+mn-cs"/>
            </a:rPr>
            <a:t>した。その結果分子総額の増加の影響が大きく、将来負担比率はやや増加した。</a:t>
          </a:r>
        </a:p>
        <a:p>
          <a:r>
            <a:rPr kumimoji="1" lang="ja-JP" altLang="ja-JP" sz="1100">
              <a:solidFill>
                <a:schemeClr val="dk1"/>
              </a:solidFill>
              <a:latin typeface="+mn-lt"/>
              <a:ea typeface="+mn-ea"/>
              <a:cs typeface="+mn-cs"/>
            </a:rPr>
            <a:t>　　しかし、類似団体平均、全国平均、石川県平均を大きく下回っている。今後も事業の「選択と集中」を徹底し、行財政改革を推進することで財政の健全化を維持する。</a:t>
          </a:r>
          <a:endParaRPr lang="ja-JP"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40" name="直線コネクタ 439"/>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41"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2" name="直線コネクタ 441"/>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167555</xdr:rowOff>
    </xdr:from>
    <xdr:to>
      <xdr:col>24</xdr:col>
      <xdr:colOff>558800</xdr:colOff>
      <xdr:row>14</xdr:row>
      <xdr:rowOff>102277</xdr:rowOff>
    </xdr:to>
    <xdr:cxnSp macro="">
      <xdr:nvCxnSpPr>
        <xdr:cNvPr id="445" name="直線コネクタ 444"/>
        <xdr:cNvCxnSpPr/>
      </xdr:nvCxnSpPr>
      <xdr:spPr>
        <a:xfrm>
          <a:off x="16179800" y="2396405"/>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140860</xdr:rowOff>
    </xdr:from>
    <xdr:ext cx="762000" cy="259045"/>
    <xdr:sp macro="" textlink="">
      <xdr:nvSpPr>
        <xdr:cNvPr id="446" name="将来負担の状況平均値テキスト"/>
        <xdr:cNvSpPr txBox="1"/>
      </xdr:nvSpPr>
      <xdr:spPr>
        <a:xfrm>
          <a:off x="17106900" y="271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7" name="フローチャート : 判断 446"/>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13</xdr:row>
      <xdr:rowOff>145034</xdr:rowOff>
    </xdr:from>
    <xdr:to>
      <xdr:col>23</xdr:col>
      <xdr:colOff>406400</xdr:colOff>
      <xdr:row>13</xdr:row>
      <xdr:rowOff>167555</xdr:rowOff>
    </xdr:to>
    <xdr:cxnSp macro="">
      <xdr:nvCxnSpPr>
        <xdr:cNvPr id="448" name="直線コネクタ 447"/>
        <xdr:cNvCxnSpPr/>
      </xdr:nvCxnSpPr>
      <xdr:spPr>
        <a:xfrm>
          <a:off x="15290800" y="2373884"/>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9" name="フローチャート : 判断 448"/>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119905</xdr:rowOff>
    </xdr:from>
    <xdr:ext cx="736600" cy="259045"/>
    <xdr:sp macro="" textlink="">
      <xdr:nvSpPr>
        <xdr:cNvPr id="450" name="テキスト ボックス 449"/>
        <xdr:cNvSpPr txBox="1"/>
      </xdr:nvSpPr>
      <xdr:spPr>
        <a:xfrm>
          <a:off x="15798800" y="286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13</xdr:row>
      <xdr:rowOff>145034</xdr:rowOff>
    </xdr:from>
    <xdr:to>
      <xdr:col>22</xdr:col>
      <xdr:colOff>203200</xdr:colOff>
      <xdr:row>14</xdr:row>
      <xdr:rowOff>17018</xdr:rowOff>
    </xdr:to>
    <xdr:cxnSp macro="">
      <xdr:nvCxnSpPr>
        <xdr:cNvPr id="451" name="直線コネクタ 450"/>
        <xdr:cNvCxnSpPr/>
      </xdr:nvCxnSpPr>
      <xdr:spPr>
        <a:xfrm flipV="1">
          <a:off x="14401800" y="237388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73618</xdr:rowOff>
    </xdr:from>
    <xdr:to>
      <xdr:col>22</xdr:col>
      <xdr:colOff>254000</xdr:colOff>
      <xdr:row>18</xdr:row>
      <xdr:rowOff>3768</xdr:rowOff>
    </xdr:to>
    <xdr:sp macro="" textlink="">
      <xdr:nvSpPr>
        <xdr:cNvPr id="452" name="フローチャート : 判断 451"/>
        <xdr:cNvSpPr/>
      </xdr:nvSpPr>
      <xdr:spPr>
        <a:xfrm>
          <a:off x="15240000" y="298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159995</xdr:rowOff>
    </xdr:from>
    <xdr:ext cx="762000" cy="259045"/>
    <xdr:sp macro="" textlink="">
      <xdr:nvSpPr>
        <xdr:cNvPr id="453" name="テキスト ボックス 452"/>
        <xdr:cNvSpPr txBox="1"/>
      </xdr:nvSpPr>
      <xdr:spPr>
        <a:xfrm>
          <a:off x="14909800" y="307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17018</xdr:rowOff>
    </xdr:from>
    <xdr:to>
      <xdr:col>21</xdr:col>
      <xdr:colOff>0</xdr:colOff>
      <xdr:row>14</xdr:row>
      <xdr:rowOff>54017</xdr:rowOff>
    </xdr:to>
    <xdr:cxnSp macro="">
      <xdr:nvCxnSpPr>
        <xdr:cNvPr id="454" name="直線コネクタ 453"/>
        <xdr:cNvCxnSpPr/>
      </xdr:nvCxnSpPr>
      <xdr:spPr>
        <a:xfrm flipV="1">
          <a:off x="13512800" y="2417318"/>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51901</xdr:rowOff>
    </xdr:from>
    <xdr:to>
      <xdr:col>21</xdr:col>
      <xdr:colOff>50800</xdr:colOff>
      <xdr:row>17</xdr:row>
      <xdr:rowOff>153501</xdr:rowOff>
    </xdr:to>
    <xdr:sp macro="" textlink="">
      <xdr:nvSpPr>
        <xdr:cNvPr id="455" name="フローチャート : 判断 454"/>
        <xdr:cNvSpPr/>
      </xdr:nvSpPr>
      <xdr:spPr>
        <a:xfrm>
          <a:off x="14351000" y="296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138278</xdr:rowOff>
    </xdr:from>
    <xdr:ext cx="762000" cy="259045"/>
    <xdr:sp macro="" textlink="">
      <xdr:nvSpPr>
        <xdr:cNvPr id="456" name="テキスト ボックス 455"/>
        <xdr:cNvSpPr txBox="1"/>
      </xdr:nvSpPr>
      <xdr:spPr>
        <a:xfrm>
          <a:off x="14020800" y="305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62357</xdr:rowOff>
    </xdr:from>
    <xdr:to>
      <xdr:col>19</xdr:col>
      <xdr:colOff>533400</xdr:colOff>
      <xdr:row>17</xdr:row>
      <xdr:rowOff>163957</xdr:rowOff>
    </xdr:to>
    <xdr:sp macro="" textlink="">
      <xdr:nvSpPr>
        <xdr:cNvPr id="457" name="フローチャート : 判断 456"/>
        <xdr:cNvSpPr/>
      </xdr:nvSpPr>
      <xdr:spPr>
        <a:xfrm>
          <a:off x="13462000" y="297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148734</xdr:rowOff>
    </xdr:from>
    <xdr:ext cx="762000" cy="259045"/>
    <xdr:sp macro="" textlink="">
      <xdr:nvSpPr>
        <xdr:cNvPr id="458" name="テキスト ボックス 457"/>
        <xdr:cNvSpPr txBox="1"/>
      </xdr:nvSpPr>
      <xdr:spPr>
        <a:xfrm>
          <a:off x="13131800" y="3063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51477</xdr:rowOff>
    </xdr:from>
    <xdr:to>
      <xdr:col>24</xdr:col>
      <xdr:colOff>609600</xdr:colOff>
      <xdr:row>14</xdr:row>
      <xdr:rowOff>153077</xdr:rowOff>
    </xdr:to>
    <xdr:sp macro="" textlink="">
      <xdr:nvSpPr>
        <xdr:cNvPr id="464" name="円/楕円 463"/>
        <xdr:cNvSpPr/>
      </xdr:nvSpPr>
      <xdr:spPr>
        <a:xfrm>
          <a:off x="16967200" y="245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68004</xdr:rowOff>
    </xdr:from>
    <xdr:ext cx="762000" cy="259045"/>
    <xdr:sp macro="" textlink="">
      <xdr:nvSpPr>
        <xdr:cNvPr id="465" name="将来負担の状況該当値テキスト"/>
        <xdr:cNvSpPr txBox="1"/>
      </xdr:nvSpPr>
      <xdr:spPr>
        <a:xfrm>
          <a:off x="17106900" y="229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116755</xdr:rowOff>
    </xdr:from>
    <xdr:to>
      <xdr:col>23</xdr:col>
      <xdr:colOff>457200</xdr:colOff>
      <xdr:row>14</xdr:row>
      <xdr:rowOff>46905</xdr:rowOff>
    </xdr:to>
    <xdr:sp macro="" textlink="">
      <xdr:nvSpPr>
        <xdr:cNvPr id="466" name="円/楕円 465"/>
        <xdr:cNvSpPr/>
      </xdr:nvSpPr>
      <xdr:spPr>
        <a:xfrm>
          <a:off x="16129000" y="234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57082</xdr:rowOff>
    </xdr:from>
    <xdr:ext cx="736600" cy="259045"/>
    <xdr:sp macro="" textlink="">
      <xdr:nvSpPr>
        <xdr:cNvPr id="467" name="テキスト ボックス 466"/>
        <xdr:cNvSpPr txBox="1"/>
      </xdr:nvSpPr>
      <xdr:spPr>
        <a:xfrm>
          <a:off x="15798800" y="2114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94234</xdr:rowOff>
    </xdr:from>
    <xdr:to>
      <xdr:col>22</xdr:col>
      <xdr:colOff>254000</xdr:colOff>
      <xdr:row>14</xdr:row>
      <xdr:rowOff>24384</xdr:rowOff>
    </xdr:to>
    <xdr:sp macro="" textlink="">
      <xdr:nvSpPr>
        <xdr:cNvPr id="468" name="円/楕円 467"/>
        <xdr:cNvSpPr/>
      </xdr:nvSpPr>
      <xdr:spPr>
        <a:xfrm>
          <a:off x="15240000" y="232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34561</xdr:rowOff>
    </xdr:from>
    <xdr:ext cx="762000" cy="259045"/>
    <xdr:sp macro="" textlink="">
      <xdr:nvSpPr>
        <xdr:cNvPr id="469" name="テキスト ボックス 468"/>
        <xdr:cNvSpPr txBox="1"/>
      </xdr:nvSpPr>
      <xdr:spPr>
        <a:xfrm>
          <a:off x="14909800" y="209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137668</xdr:rowOff>
    </xdr:from>
    <xdr:to>
      <xdr:col>21</xdr:col>
      <xdr:colOff>50800</xdr:colOff>
      <xdr:row>14</xdr:row>
      <xdr:rowOff>67818</xdr:rowOff>
    </xdr:to>
    <xdr:sp macro="" textlink="">
      <xdr:nvSpPr>
        <xdr:cNvPr id="470" name="円/楕円 469"/>
        <xdr:cNvSpPr/>
      </xdr:nvSpPr>
      <xdr:spPr>
        <a:xfrm>
          <a:off x="14351000" y="236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77995</xdr:rowOff>
    </xdr:from>
    <xdr:ext cx="762000" cy="259045"/>
    <xdr:sp macro="" textlink="">
      <xdr:nvSpPr>
        <xdr:cNvPr id="471" name="テキスト ボックス 470"/>
        <xdr:cNvSpPr txBox="1"/>
      </xdr:nvSpPr>
      <xdr:spPr>
        <a:xfrm>
          <a:off x="14020800" y="213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3217</xdr:rowOff>
    </xdr:from>
    <xdr:to>
      <xdr:col>19</xdr:col>
      <xdr:colOff>533400</xdr:colOff>
      <xdr:row>14</xdr:row>
      <xdr:rowOff>104817</xdr:rowOff>
    </xdr:to>
    <xdr:sp macro="" textlink="">
      <xdr:nvSpPr>
        <xdr:cNvPr id="472" name="円/楕円 471"/>
        <xdr:cNvSpPr/>
      </xdr:nvSpPr>
      <xdr:spPr>
        <a:xfrm>
          <a:off x="13462000" y="24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114994</xdr:rowOff>
    </xdr:from>
    <xdr:ext cx="762000" cy="259045"/>
    <xdr:sp macro="" textlink="">
      <xdr:nvSpPr>
        <xdr:cNvPr id="473" name="テキスト ボックス 472"/>
        <xdr:cNvSpPr txBox="1"/>
      </xdr:nvSpPr>
      <xdr:spPr>
        <a:xfrm>
          <a:off x="13131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石川県能美市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49,993
48,957
84.14
23,911,266
23,070,375
567,300
13,366,547
30,802,606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16.4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平成</a:t>
          </a:r>
          <a:r>
            <a:rPr kumimoji="1" lang="en-US" altLang="ja-JP" sz="1100">
              <a:solidFill>
                <a:schemeClr val="dk1"/>
              </a:solidFill>
              <a:latin typeface="+mn-lt"/>
              <a:ea typeface="+mn-ea"/>
              <a:cs typeface="+mn-cs"/>
            </a:rPr>
            <a:t>28</a:t>
          </a:r>
          <a:r>
            <a:rPr kumimoji="1" lang="ja-JP" altLang="ja-JP" sz="1100">
              <a:solidFill>
                <a:schemeClr val="dk1"/>
              </a:solidFill>
              <a:latin typeface="+mn-lt"/>
              <a:ea typeface="+mn-ea"/>
              <a:cs typeface="+mn-cs"/>
            </a:rPr>
            <a:t>年度においては、人事院勧告に伴う給与改定により、人件費が増加したものの、定員適正化計画等により職員数の削減に努めてきた結果、類似団体平均、全国平均、石川県平均を大きく下回っている。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今後は適正な定員・人員配置で行政サービスが行われるよう注視する必要がある。</a:t>
          </a:r>
          <a:endParaRPr lang="ja-JP" altLang="ja-JP" sz="11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115570</xdr:rowOff>
    </xdr:from>
    <xdr:to>
      <xdr:col>7</xdr:col>
      <xdr:colOff>15875</xdr:colOff>
      <xdr:row>34</xdr:row>
      <xdr:rowOff>5080</xdr:rowOff>
    </xdr:to>
    <xdr:cxnSp macro="">
      <xdr:nvCxnSpPr>
        <xdr:cNvPr id="66" name="直線コネクタ 65"/>
        <xdr:cNvCxnSpPr/>
      </xdr:nvCxnSpPr>
      <xdr:spPr>
        <a:xfrm>
          <a:off x="3987800" y="57734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92710</xdr:rowOff>
    </xdr:from>
    <xdr:to>
      <xdr:col>5</xdr:col>
      <xdr:colOff>549275</xdr:colOff>
      <xdr:row>33</xdr:row>
      <xdr:rowOff>115570</xdr:rowOff>
    </xdr:to>
    <xdr:cxnSp macro="">
      <xdr:nvCxnSpPr>
        <xdr:cNvPr id="69" name="直線コネクタ 68"/>
        <xdr:cNvCxnSpPr/>
      </xdr:nvCxnSpPr>
      <xdr:spPr>
        <a:xfrm>
          <a:off x="3098800" y="5750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92710</xdr:rowOff>
    </xdr:from>
    <xdr:to>
      <xdr:col>4</xdr:col>
      <xdr:colOff>346075</xdr:colOff>
      <xdr:row>33</xdr:row>
      <xdr:rowOff>92710</xdr:rowOff>
    </xdr:to>
    <xdr:cxnSp macro="">
      <xdr:nvCxnSpPr>
        <xdr:cNvPr id="72" name="直線コネクタ 71"/>
        <xdr:cNvCxnSpPr/>
      </xdr:nvCxnSpPr>
      <xdr:spPr>
        <a:xfrm>
          <a:off x="2209800" y="5750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92710</xdr:rowOff>
    </xdr:from>
    <xdr:to>
      <xdr:col>3</xdr:col>
      <xdr:colOff>142875</xdr:colOff>
      <xdr:row>33</xdr:row>
      <xdr:rowOff>153670</xdr:rowOff>
    </xdr:to>
    <xdr:cxnSp macro="">
      <xdr:nvCxnSpPr>
        <xdr:cNvPr id="75" name="直線コネクタ 74"/>
        <xdr:cNvCxnSpPr/>
      </xdr:nvCxnSpPr>
      <xdr:spPr>
        <a:xfrm flipV="1">
          <a:off x="1320800" y="5750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148590</xdr:rowOff>
    </xdr:from>
    <xdr:to>
      <xdr:col>3</xdr:col>
      <xdr:colOff>193675</xdr:colOff>
      <xdr:row>36</xdr:row>
      <xdr:rowOff>78740</xdr:rowOff>
    </xdr:to>
    <xdr:sp macro="" textlink="">
      <xdr:nvSpPr>
        <xdr:cNvPr id="76" name="フローチャート : 判断 75"/>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63517</xdr:rowOff>
    </xdr:from>
    <xdr:ext cx="762000" cy="259045"/>
    <xdr:sp macro="" textlink="">
      <xdr:nvSpPr>
        <xdr:cNvPr id="77" name="テキスト ボックス 76"/>
        <xdr:cNvSpPr txBox="1"/>
      </xdr:nvSpPr>
      <xdr:spPr>
        <a:xfrm>
          <a:off x="1828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83820</xdr:rowOff>
    </xdr:from>
    <xdr:to>
      <xdr:col>1</xdr:col>
      <xdr:colOff>676275</xdr:colOff>
      <xdr:row>37</xdr:row>
      <xdr:rowOff>13970</xdr:rowOff>
    </xdr:to>
    <xdr:sp macro="" textlink="">
      <xdr:nvSpPr>
        <xdr:cNvPr id="78" name="フローチャート :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170197</xdr:rowOff>
    </xdr:from>
    <xdr:ext cx="762000" cy="259045"/>
    <xdr:sp macro="" textlink="">
      <xdr:nvSpPr>
        <xdr:cNvPr id="79" name="テキスト ボックス 78"/>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125730</xdr:rowOff>
    </xdr:from>
    <xdr:to>
      <xdr:col>7</xdr:col>
      <xdr:colOff>66675</xdr:colOff>
      <xdr:row>34</xdr:row>
      <xdr:rowOff>55880</xdr:rowOff>
    </xdr:to>
    <xdr:sp macro="" textlink="">
      <xdr:nvSpPr>
        <xdr:cNvPr id="85" name="円/楕円 84"/>
        <xdr:cNvSpPr/>
      </xdr:nvSpPr>
      <xdr:spPr>
        <a:xfrm>
          <a:off x="47752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142257</xdr:rowOff>
    </xdr:from>
    <xdr:ext cx="762000" cy="259045"/>
    <xdr:sp macro="" textlink="">
      <xdr:nvSpPr>
        <xdr:cNvPr id="86" name="人件費該当値テキスト"/>
        <xdr:cNvSpPr txBox="1"/>
      </xdr:nvSpPr>
      <xdr:spPr>
        <a:xfrm>
          <a:off x="49149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64770</xdr:rowOff>
    </xdr:from>
    <xdr:to>
      <xdr:col>5</xdr:col>
      <xdr:colOff>600075</xdr:colOff>
      <xdr:row>33</xdr:row>
      <xdr:rowOff>166370</xdr:rowOff>
    </xdr:to>
    <xdr:sp macro="" textlink="">
      <xdr:nvSpPr>
        <xdr:cNvPr id="87" name="円/楕円 86"/>
        <xdr:cNvSpPr/>
      </xdr:nvSpPr>
      <xdr:spPr>
        <a:xfrm>
          <a:off x="3937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5097</xdr:rowOff>
    </xdr:from>
    <xdr:ext cx="736600" cy="259045"/>
    <xdr:sp macro="" textlink="">
      <xdr:nvSpPr>
        <xdr:cNvPr id="88" name="テキスト ボックス 87"/>
        <xdr:cNvSpPr txBox="1"/>
      </xdr:nvSpPr>
      <xdr:spPr>
        <a:xfrm>
          <a:off x="3606800" y="549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41910</xdr:rowOff>
    </xdr:from>
    <xdr:to>
      <xdr:col>4</xdr:col>
      <xdr:colOff>396875</xdr:colOff>
      <xdr:row>33</xdr:row>
      <xdr:rowOff>143510</xdr:rowOff>
    </xdr:to>
    <xdr:sp macro="" textlink="">
      <xdr:nvSpPr>
        <xdr:cNvPr id="89" name="円/楕円 88"/>
        <xdr:cNvSpPr/>
      </xdr:nvSpPr>
      <xdr:spPr>
        <a:xfrm>
          <a:off x="3048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153687</xdr:rowOff>
    </xdr:from>
    <xdr:ext cx="762000" cy="259045"/>
    <xdr:sp macro="" textlink="">
      <xdr:nvSpPr>
        <xdr:cNvPr id="90" name="テキスト ボックス 89"/>
        <xdr:cNvSpPr txBox="1"/>
      </xdr:nvSpPr>
      <xdr:spPr>
        <a:xfrm>
          <a:off x="2717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41910</xdr:rowOff>
    </xdr:from>
    <xdr:to>
      <xdr:col>3</xdr:col>
      <xdr:colOff>193675</xdr:colOff>
      <xdr:row>33</xdr:row>
      <xdr:rowOff>143510</xdr:rowOff>
    </xdr:to>
    <xdr:sp macro="" textlink="">
      <xdr:nvSpPr>
        <xdr:cNvPr id="91" name="円/楕円 90"/>
        <xdr:cNvSpPr/>
      </xdr:nvSpPr>
      <xdr:spPr>
        <a:xfrm>
          <a:off x="2159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153687</xdr:rowOff>
    </xdr:from>
    <xdr:ext cx="762000" cy="259045"/>
    <xdr:sp macro="" textlink="">
      <xdr:nvSpPr>
        <xdr:cNvPr id="92" name="テキスト ボックス 91"/>
        <xdr:cNvSpPr txBox="1"/>
      </xdr:nvSpPr>
      <xdr:spPr>
        <a:xfrm>
          <a:off x="1828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102870</xdr:rowOff>
    </xdr:from>
    <xdr:to>
      <xdr:col>1</xdr:col>
      <xdr:colOff>676275</xdr:colOff>
      <xdr:row>34</xdr:row>
      <xdr:rowOff>33020</xdr:rowOff>
    </xdr:to>
    <xdr:sp macro="" textlink="">
      <xdr:nvSpPr>
        <xdr:cNvPr id="93" name="円/楕円 92"/>
        <xdr:cNvSpPr/>
      </xdr:nvSpPr>
      <xdr:spPr>
        <a:xfrm>
          <a:off x="1270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43197</xdr:rowOff>
    </xdr:from>
    <xdr:ext cx="762000" cy="259045"/>
    <xdr:sp macro="" textlink="">
      <xdr:nvSpPr>
        <xdr:cNvPr id="94" name="テキスト ボックス 93"/>
        <xdr:cNvSpPr txBox="1"/>
      </xdr:nvSpPr>
      <xdr:spPr>
        <a:xfrm>
          <a:off x="939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類似団体平均</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全国平均</a:t>
          </a:r>
          <a:r>
            <a:rPr kumimoji="1" lang="ja-JP" altLang="en-US" sz="1100">
              <a:solidFill>
                <a:schemeClr val="dk1"/>
              </a:solidFill>
              <a:latin typeface="+mn-lt"/>
              <a:ea typeface="+mn-ea"/>
              <a:cs typeface="+mn-cs"/>
            </a:rPr>
            <a:t>及び</a:t>
          </a:r>
          <a:r>
            <a:rPr kumimoji="1" lang="ja-JP" altLang="ja-JP" sz="1100">
              <a:solidFill>
                <a:schemeClr val="dk1"/>
              </a:solidFill>
              <a:latin typeface="+mn-lt"/>
              <a:ea typeface="+mn-ea"/>
              <a:cs typeface="+mn-cs"/>
            </a:rPr>
            <a:t>石川県平均を上回っていることから、今後も事業の見直し、施設の統廃合など、引続き行財政改革に努める必要がある。</a:t>
          </a:r>
          <a:endParaRPr lang="ja-JP"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19050</xdr:rowOff>
    </xdr:from>
    <xdr:to>
      <xdr:col>24</xdr:col>
      <xdr:colOff>31750</xdr:colOff>
      <xdr:row>17</xdr:row>
      <xdr:rowOff>95250</xdr:rowOff>
    </xdr:to>
    <xdr:cxnSp macro="">
      <xdr:nvCxnSpPr>
        <xdr:cNvPr id="127" name="直線コネクタ 126"/>
        <xdr:cNvCxnSpPr/>
      </xdr:nvCxnSpPr>
      <xdr:spPr>
        <a:xfrm>
          <a:off x="15671800" y="2933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19050</xdr:rowOff>
    </xdr:from>
    <xdr:to>
      <xdr:col>22</xdr:col>
      <xdr:colOff>565150</xdr:colOff>
      <xdr:row>17</xdr:row>
      <xdr:rowOff>19050</xdr:rowOff>
    </xdr:to>
    <xdr:cxnSp macro="">
      <xdr:nvCxnSpPr>
        <xdr:cNvPr id="130" name="直線コネクタ 129"/>
        <xdr:cNvCxnSpPr/>
      </xdr:nvCxnSpPr>
      <xdr:spPr>
        <a:xfrm>
          <a:off x="14782800" y="293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152400</xdr:rowOff>
    </xdr:from>
    <xdr:to>
      <xdr:col>21</xdr:col>
      <xdr:colOff>361950</xdr:colOff>
      <xdr:row>17</xdr:row>
      <xdr:rowOff>19050</xdr:rowOff>
    </xdr:to>
    <xdr:cxnSp macro="">
      <xdr:nvCxnSpPr>
        <xdr:cNvPr id="133" name="直線コネクタ 132"/>
        <xdr:cNvCxnSpPr/>
      </xdr:nvCxnSpPr>
      <xdr:spPr>
        <a:xfrm>
          <a:off x="13893800" y="289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6350</xdr:rowOff>
    </xdr:from>
    <xdr:to>
      <xdr:col>21</xdr:col>
      <xdr:colOff>412750</xdr:colOff>
      <xdr:row>17</xdr:row>
      <xdr:rowOff>107950</xdr:rowOff>
    </xdr:to>
    <xdr:sp macro="" textlink="">
      <xdr:nvSpPr>
        <xdr:cNvPr id="134" name="フローチャート : 判断 133"/>
        <xdr:cNvSpPr/>
      </xdr:nvSpPr>
      <xdr:spPr>
        <a:xfrm>
          <a:off x="14732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92727</xdr:rowOff>
    </xdr:from>
    <xdr:ext cx="762000" cy="259045"/>
    <xdr:sp macro="" textlink="">
      <xdr:nvSpPr>
        <xdr:cNvPr id="135" name="テキスト ボックス 134"/>
        <xdr:cNvSpPr txBox="1"/>
      </xdr:nvSpPr>
      <xdr:spPr>
        <a:xfrm>
          <a:off x="14401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152400</xdr:rowOff>
    </xdr:from>
    <xdr:to>
      <xdr:col>20</xdr:col>
      <xdr:colOff>158750</xdr:colOff>
      <xdr:row>16</xdr:row>
      <xdr:rowOff>165100</xdr:rowOff>
    </xdr:to>
    <xdr:cxnSp macro="">
      <xdr:nvCxnSpPr>
        <xdr:cNvPr id="136" name="直線コネクタ 135"/>
        <xdr:cNvCxnSpPr/>
      </xdr:nvCxnSpPr>
      <xdr:spPr>
        <a:xfrm flipV="1">
          <a:off x="13004800" y="289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101600</xdr:rowOff>
    </xdr:from>
    <xdr:to>
      <xdr:col>20</xdr:col>
      <xdr:colOff>209550</xdr:colOff>
      <xdr:row>17</xdr:row>
      <xdr:rowOff>31750</xdr:rowOff>
    </xdr:to>
    <xdr:sp macro="" textlink="">
      <xdr:nvSpPr>
        <xdr:cNvPr id="137" name="フローチャート : 判断 136"/>
        <xdr:cNvSpPr/>
      </xdr:nvSpPr>
      <xdr:spPr>
        <a:xfrm>
          <a:off x="13843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41927</xdr:rowOff>
    </xdr:from>
    <xdr:ext cx="762000" cy="259045"/>
    <xdr:sp macro="" textlink="">
      <xdr:nvSpPr>
        <xdr:cNvPr id="138" name="テキスト ボックス 137"/>
        <xdr:cNvSpPr txBox="1"/>
      </xdr:nvSpPr>
      <xdr:spPr>
        <a:xfrm>
          <a:off x="13512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165100</xdr:rowOff>
    </xdr:from>
    <xdr:to>
      <xdr:col>19</xdr:col>
      <xdr:colOff>6350</xdr:colOff>
      <xdr:row>17</xdr:row>
      <xdr:rowOff>95250</xdr:rowOff>
    </xdr:to>
    <xdr:sp macro="" textlink="">
      <xdr:nvSpPr>
        <xdr:cNvPr id="139" name="フローチャート : 判断 138"/>
        <xdr:cNvSpPr/>
      </xdr:nvSpPr>
      <xdr:spPr>
        <a:xfrm>
          <a:off x="12954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80027</xdr:rowOff>
    </xdr:from>
    <xdr:ext cx="762000" cy="259045"/>
    <xdr:sp macro="" textlink="">
      <xdr:nvSpPr>
        <xdr:cNvPr id="140" name="テキスト ボックス 139"/>
        <xdr:cNvSpPr txBox="1"/>
      </xdr:nvSpPr>
      <xdr:spPr>
        <a:xfrm>
          <a:off x="12623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44450</xdr:rowOff>
    </xdr:from>
    <xdr:to>
      <xdr:col>24</xdr:col>
      <xdr:colOff>82550</xdr:colOff>
      <xdr:row>17</xdr:row>
      <xdr:rowOff>146050</xdr:rowOff>
    </xdr:to>
    <xdr:sp macro="" textlink="">
      <xdr:nvSpPr>
        <xdr:cNvPr id="146" name="円/楕円 145"/>
        <xdr:cNvSpPr/>
      </xdr:nvSpPr>
      <xdr:spPr>
        <a:xfrm>
          <a:off x="164592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16527</xdr:rowOff>
    </xdr:from>
    <xdr:ext cx="762000" cy="259045"/>
    <xdr:sp macro="" textlink="">
      <xdr:nvSpPr>
        <xdr:cNvPr id="147" name="物件費該当値テキスト"/>
        <xdr:cNvSpPr txBox="1"/>
      </xdr:nvSpPr>
      <xdr:spPr>
        <a:xfrm>
          <a:off x="165989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139700</xdr:rowOff>
    </xdr:from>
    <xdr:to>
      <xdr:col>22</xdr:col>
      <xdr:colOff>615950</xdr:colOff>
      <xdr:row>17</xdr:row>
      <xdr:rowOff>69850</xdr:rowOff>
    </xdr:to>
    <xdr:sp macro="" textlink="">
      <xdr:nvSpPr>
        <xdr:cNvPr id="148" name="円/楕円 147"/>
        <xdr:cNvSpPr/>
      </xdr:nvSpPr>
      <xdr:spPr>
        <a:xfrm>
          <a:off x="15621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54627</xdr:rowOff>
    </xdr:from>
    <xdr:ext cx="736600" cy="259045"/>
    <xdr:sp macro="" textlink="">
      <xdr:nvSpPr>
        <xdr:cNvPr id="149" name="テキスト ボックス 148"/>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139700</xdr:rowOff>
    </xdr:from>
    <xdr:to>
      <xdr:col>21</xdr:col>
      <xdr:colOff>412750</xdr:colOff>
      <xdr:row>17</xdr:row>
      <xdr:rowOff>69850</xdr:rowOff>
    </xdr:to>
    <xdr:sp macro="" textlink="">
      <xdr:nvSpPr>
        <xdr:cNvPr id="150" name="円/楕円 149"/>
        <xdr:cNvSpPr/>
      </xdr:nvSpPr>
      <xdr:spPr>
        <a:xfrm>
          <a:off x="14732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80027</xdr:rowOff>
    </xdr:from>
    <xdr:ext cx="762000" cy="259045"/>
    <xdr:sp macro="" textlink="">
      <xdr:nvSpPr>
        <xdr:cNvPr id="151" name="テキスト ボックス 150"/>
        <xdr:cNvSpPr txBox="1"/>
      </xdr:nvSpPr>
      <xdr:spPr>
        <a:xfrm>
          <a:off x="14401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101600</xdr:rowOff>
    </xdr:from>
    <xdr:to>
      <xdr:col>20</xdr:col>
      <xdr:colOff>209550</xdr:colOff>
      <xdr:row>17</xdr:row>
      <xdr:rowOff>31750</xdr:rowOff>
    </xdr:to>
    <xdr:sp macro="" textlink="">
      <xdr:nvSpPr>
        <xdr:cNvPr id="152" name="円/楕円 151"/>
        <xdr:cNvSpPr/>
      </xdr:nvSpPr>
      <xdr:spPr>
        <a:xfrm>
          <a:off x="13843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16527</xdr:rowOff>
    </xdr:from>
    <xdr:ext cx="762000" cy="259045"/>
    <xdr:sp macro="" textlink="">
      <xdr:nvSpPr>
        <xdr:cNvPr id="153" name="テキスト ボックス 152"/>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114300</xdr:rowOff>
    </xdr:from>
    <xdr:to>
      <xdr:col>19</xdr:col>
      <xdr:colOff>6350</xdr:colOff>
      <xdr:row>17</xdr:row>
      <xdr:rowOff>44450</xdr:rowOff>
    </xdr:to>
    <xdr:sp macro="" textlink="">
      <xdr:nvSpPr>
        <xdr:cNvPr id="154" name="円/楕円 153"/>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54627</xdr:rowOff>
    </xdr:from>
    <xdr:ext cx="762000" cy="259045"/>
    <xdr:sp macro="" textlink="">
      <xdr:nvSpPr>
        <xdr:cNvPr id="155" name="テキスト ボックス 154"/>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a:t>
          </a:r>
          <a:r>
            <a:rPr lang="ja-JP" altLang="ja-JP" sz="1100" baseline="0">
              <a:solidFill>
                <a:schemeClr val="dk1"/>
              </a:solidFill>
              <a:latin typeface="+mn-lt"/>
              <a:ea typeface="+mn-ea"/>
              <a:cs typeface="+mn-cs"/>
            </a:rPr>
            <a:t>扶助費に係る経常収支比率が類似団体平均を上回り、かつ上昇傾向にある要因として、</a:t>
          </a:r>
          <a:r>
            <a:rPr lang="en-US" altLang="ja-JP" sz="1100" baseline="0">
              <a:solidFill>
                <a:schemeClr val="dk1"/>
              </a:solidFill>
              <a:latin typeface="+mn-lt"/>
              <a:ea typeface="+mn-ea"/>
              <a:cs typeface="+mn-cs"/>
            </a:rPr>
            <a:t>18</a:t>
          </a:r>
          <a:r>
            <a:rPr kumimoji="1" lang="ja-JP" altLang="ja-JP" sz="1100">
              <a:solidFill>
                <a:schemeClr val="dk1"/>
              </a:solidFill>
              <a:latin typeface="+mn-lt"/>
              <a:ea typeface="+mn-ea"/>
              <a:cs typeface="+mn-cs"/>
            </a:rPr>
            <a:t>歳までの医療費を無料化するなどの市独自の福祉施策や、障害者福祉の充実に伴う支出の増加によるものである。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住民福祉の向上に努めることは必要ではあるが、財政運営に過度な負担とならないよう、注視していく必要がある。</a:t>
          </a:r>
          <a:endParaRPr lang="ja-JP" altLang="ja-JP"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127000</xdr:rowOff>
    </xdr:from>
    <xdr:to>
      <xdr:col>7</xdr:col>
      <xdr:colOff>15875</xdr:colOff>
      <xdr:row>59</xdr:row>
      <xdr:rowOff>53522</xdr:rowOff>
    </xdr:to>
    <xdr:cxnSp macro="">
      <xdr:nvCxnSpPr>
        <xdr:cNvPr id="190" name="直線コネクタ 189"/>
        <xdr:cNvCxnSpPr/>
      </xdr:nvCxnSpPr>
      <xdr:spPr>
        <a:xfrm>
          <a:off x="3987800" y="100711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91"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xdr:rowOff>
    </xdr:from>
    <xdr:to>
      <xdr:col>5</xdr:col>
      <xdr:colOff>549275</xdr:colOff>
      <xdr:row>58</xdr:row>
      <xdr:rowOff>127000</xdr:rowOff>
    </xdr:to>
    <xdr:cxnSp macro="">
      <xdr:nvCxnSpPr>
        <xdr:cNvPr id="193" name="直線コネクタ 192"/>
        <xdr:cNvCxnSpPr/>
      </xdr:nvCxnSpPr>
      <xdr:spPr>
        <a:xfrm>
          <a:off x="3098800" y="9956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155320</xdr:rowOff>
    </xdr:from>
    <xdr:ext cx="736600" cy="259045"/>
    <xdr:sp macro="" textlink="">
      <xdr:nvSpPr>
        <xdr:cNvPr id="195" name="テキスト ボックス 194"/>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12700</xdr:rowOff>
    </xdr:from>
    <xdr:to>
      <xdr:col>4</xdr:col>
      <xdr:colOff>346075</xdr:colOff>
      <xdr:row>58</xdr:row>
      <xdr:rowOff>29028</xdr:rowOff>
    </xdr:to>
    <xdr:cxnSp macro="">
      <xdr:nvCxnSpPr>
        <xdr:cNvPr id="196" name="直線コネクタ 195"/>
        <xdr:cNvCxnSpPr/>
      </xdr:nvCxnSpPr>
      <xdr:spPr>
        <a:xfrm flipV="1">
          <a:off x="2209800" y="99568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10885</xdr:rowOff>
    </xdr:from>
    <xdr:to>
      <xdr:col>4</xdr:col>
      <xdr:colOff>396875</xdr:colOff>
      <xdr:row>56</xdr:row>
      <xdr:rowOff>112485</xdr:rowOff>
    </xdr:to>
    <xdr:sp macro="" textlink="">
      <xdr:nvSpPr>
        <xdr:cNvPr id="197" name="フローチャート : 判断 196"/>
        <xdr:cNvSpPr/>
      </xdr:nvSpPr>
      <xdr:spPr>
        <a:xfrm>
          <a:off x="3048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122662</xdr:rowOff>
    </xdr:from>
    <xdr:ext cx="762000" cy="259045"/>
    <xdr:sp macro="" textlink="">
      <xdr:nvSpPr>
        <xdr:cNvPr id="198" name="テキスト ボックス 197"/>
        <xdr:cNvSpPr txBox="1"/>
      </xdr:nvSpPr>
      <xdr:spPr>
        <a:xfrm>
          <a:off x="2717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151493</xdr:rowOff>
    </xdr:from>
    <xdr:to>
      <xdr:col>3</xdr:col>
      <xdr:colOff>142875</xdr:colOff>
      <xdr:row>58</xdr:row>
      <xdr:rowOff>29028</xdr:rowOff>
    </xdr:to>
    <xdr:cxnSp macro="">
      <xdr:nvCxnSpPr>
        <xdr:cNvPr id="199" name="直線コネクタ 198"/>
        <xdr:cNvCxnSpPr/>
      </xdr:nvCxnSpPr>
      <xdr:spPr>
        <a:xfrm>
          <a:off x="1320800" y="99241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10885</xdr:rowOff>
    </xdr:from>
    <xdr:to>
      <xdr:col>3</xdr:col>
      <xdr:colOff>193675</xdr:colOff>
      <xdr:row>56</xdr:row>
      <xdr:rowOff>112485</xdr:rowOff>
    </xdr:to>
    <xdr:sp macro="" textlink="">
      <xdr:nvSpPr>
        <xdr:cNvPr id="200" name="フローチャート : 判断 199"/>
        <xdr:cNvSpPr/>
      </xdr:nvSpPr>
      <xdr:spPr>
        <a:xfrm>
          <a:off x="2159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122662</xdr:rowOff>
    </xdr:from>
    <xdr:ext cx="762000" cy="259045"/>
    <xdr:sp macro="" textlink="">
      <xdr:nvSpPr>
        <xdr:cNvPr id="201" name="テキスト ボックス 200"/>
        <xdr:cNvSpPr txBox="1"/>
      </xdr:nvSpPr>
      <xdr:spPr>
        <a:xfrm>
          <a:off x="1828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117022</xdr:rowOff>
    </xdr:from>
    <xdr:to>
      <xdr:col>1</xdr:col>
      <xdr:colOff>676275</xdr:colOff>
      <xdr:row>56</xdr:row>
      <xdr:rowOff>47172</xdr:rowOff>
    </xdr:to>
    <xdr:sp macro="" textlink="">
      <xdr:nvSpPr>
        <xdr:cNvPr id="202" name="フローチャート : 判断 201"/>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57349</xdr:rowOff>
    </xdr:from>
    <xdr:ext cx="762000" cy="259045"/>
    <xdr:sp macro="" textlink="">
      <xdr:nvSpPr>
        <xdr:cNvPr id="203" name="テキスト ボックス 202"/>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2722</xdr:rowOff>
    </xdr:from>
    <xdr:to>
      <xdr:col>7</xdr:col>
      <xdr:colOff>66675</xdr:colOff>
      <xdr:row>59</xdr:row>
      <xdr:rowOff>104322</xdr:rowOff>
    </xdr:to>
    <xdr:sp macro="" textlink="">
      <xdr:nvSpPr>
        <xdr:cNvPr id="209" name="円/楕円 208"/>
        <xdr:cNvSpPr/>
      </xdr:nvSpPr>
      <xdr:spPr>
        <a:xfrm>
          <a:off x="47752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146249</xdr:rowOff>
    </xdr:from>
    <xdr:ext cx="762000" cy="259045"/>
    <xdr:sp macro="" textlink="">
      <xdr:nvSpPr>
        <xdr:cNvPr id="210" name="扶助費該当値テキスト"/>
        <xdr:cNvSpPr txBox="1"/>
      </xdr:nvSpPr>
      <xdr:spPr>
        <a:xfrm>
          <a:off x="49149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76200</xdr:rowOff>
    </xdr:from>
    <xdr:to>
      <xdr:col>5</xdr:col>
      <xdr:colOff>600075</xdr:colOff>
      <xdr:row>59</xdr:row>
      <xdr:rowOff>6350</xdr:rowOff>
    </xdr:to>
    <xdr:sp macro="" textlink="">
      <xdr:nvSpPr>
        <xdr:cNvPr id="211" name="円/楕円 210"/>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162577</xdr:rowOff>
    </xdr:from>
    <xdr:ext cx="736600" cy="259045"/>
    <xdr:sp macro="" textlink="">
      <xdr:nvSpPr>
        <xdr:cNvPr id="212" name="テキスト ボックス 211"/>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133350</xdr:rowOff>
    </xdr:from>
    <xdr:to>
      <xdr:col>4</xdr:col>
      <xdr:colOff>396875</xdr:colOff>
      <xdr:row>58</xdr:row>
      <xdr:rowOff>63500</xdr:rowOff>
    </xdr:to>
    <xdr:sp macro="" textlink="">
      <xdr:nvSpPr>
        <xdr:cNvPr id="213" name="円/楕円 212"/>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48277</xdr:rowOff>
    </xdr:from>
    <xdr:ext cx="762000" cy="259045"/>
    <xdr:sp macro="" textlink="">
      <xdr:nvSpPr>
        <xdr:cNvPr id="214" name="テキスト ボックス 213"/>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149678</xdr:rowOff>
    </xdr:from>
    <xdr:to>
      <xdr:col>3</xdr:col>
      <xdr:colOff>193675</xdr:colOff>
      <xdr:row>58</xdr:row>
      <xdr:rowOff>79828</xdr:rowOff>
    </xdr:to>
    <xdr:sp macro="" textlink="">
      <xdr:nvSpPr>
        <xdr:cNvPr id="215" name="円/楕円 214"/>
        <xdr:cNvSpPr/>
      </xdr:nvSpPr>
      <xdr:spPr>
        <a:xfrm>
          <a:off x="2159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64605</xdr:rowOff>
    </xdr:from>
    <xdr:ext cx="762000" cy="259045"/>
    <xdr:sp macro="" textlink="">
      <xdr:nvSpPr>
        <xdr:cNvPr id="216" name="テキスト ボックス 215"/>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100693</xdr:rowOff>
    </xdr:from>
    <xdr:to>
      <xdr:col>1</xdr:col>
      <xdr:colOff>676275</xdr:colOff>
      <xdr:row>58</xdr:row>
      <xdr:rowOff>30843</xdr:rowOff>
    </xdr:to>
    <xdr:sp macro="" textlink="">
      <xdr:nvSpPr>
        <xdr:cNvPr id="217" name="円/楕円 216"/>
        <xdr:cNvSpPr/>
      </xdr:nvSpPr>
      <xdr:spPr>
        <a:xfrm>
          <a:off x="1270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15620</xdr:rowOff>
    </xdr:from>
    <xdr:ext cx="762000" cy="259045"/>
    <xdr:sp macro="" textlink="">
      <xdr:nvSpPr>
        <xdr:cNvPr id="218" name="テキスト ボックス 217"/>
        <xdr:cNvSpPr txBox="1"/>
      </xdr:nvSpPr>
      <xdr:spPr>
        <a:xfrm>
          <a:off x="939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aseline="0">
              <a:solidFill>
                <a:schemeClr val="dk1"/>
              </a:solidFill>
              <a:latin typeface="+mn-lt"/>
              <a:ea typeface="+mn-ea"/>
              <a:cs typeface="+mn-cs"/>
            </a:rPr>
            <a:t>その他に係る経常収支比率が類似団体平均、</a:t>
          </a:r>
          <a:r>
            <a:rPr lang="ja-JP" altLang="en-US" sz="1100" baseline="0">
              <a:solidFill>
                <a:schemeClr val="dk1"/>
              </a:solidFill>
              <a:latin typeface="+mn-lt"/>
              <a:ea typeface="+mn-ea"/>
              <a:cs typeface="+mn-cs"/>
            </a:rPr>
            <a:t>全国平均及び</a:t>
          </a:r>
          <a:r>
            <a:rPr lang="ja-JP" altLang="ja-JP" sz="1100" baseline="0">
              <a:solidFill>
                <a:schemeClr val="dk1"/>
              </a:solidFill>
              <a:latin typeface="+mn-lt"/>
              <a:ea typeface="+mn-ea"/>
              <a:cs typeface="+mn-cs"/>
            </a:rPr>
            <a:t>石川県平均を大きく下回っているが、</a:t>
          </a:r>
          <a:r>
            <a:rPr lang="ja-JP" altLang="ja-JP" sz="1100" b="0" i="0" baseline="0">
              <a:solidFill>
                <a:schemeClr val="dk1"/>
              </a:solidFill>
              <a:latin typeface="+mn-lt"/>
              <a:ea typeface="+mn-ea"/>
              <a:cs typeface="+mn-cs"/>
            </a:rPr>
            <a:t>今後は、公共施設の老朽化により維持補修費の増加が見込まれことから施設の統廃合に合わせて長寿命化を図るなど、維持補修コストの平準化及び削減を図る必要がある。</a:t>
          </a:r>
          <a:endParaRPr kumimoji="1" lang="ja-JP" altLang="ja-JP" sz="11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46990</xdr:rowOff>
    </xdr:from>
    <xdr:to>
      <xdr:col>24</xdr:col>
      <xdr:colOff>31750</xdr:colOff>
      <xdr:row>60</xdr:row>
      <xdr:rowOff>81280</xdr:rowOff>
    </xdr:to>
    <xdr:cxnSp macro="">
      <xdr:nvCxnSpPr>
        <xdr:cNvPr id="243" name="直線コネクタ 242"/>
        <xdr:cNvCxnSpPr/>
      </xdr:nvCxnSpPr>
      <xdr:spPr>
        <a:xfrm flipV="1">
          <a:off x="16510000" y="9476740"/>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44"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45" name="直線コネクタ 244"/>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133367</xdr:rowOff>
    </xdr:from>
    <xdr:ext cx="762000" cy="259045"/>
    <xdr:sp macro="" textlink="">
      <xdr:nvSpPr>
        <xdr:cNvPr id="246" name="その他最大値テキスト"/>
        <xdr:cNvSpPr txBox="1"/>
      </xdr:nvSpPr>
      <xdr:spPr>
        <a:xfrm>
          <a:off x="16598900" y="922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55</xdr:row>
      <xdr:rowOff>46990</xdr:rowOff>
    </xdr:from>
    <xdr:to>
      <xdr:col>24</xdr:col>
      <xdr:colOff>120650</xdr:colOff>
      <xdr:row>55</xdr:row>
      <xdr:rowOff>46990</xdr:rowOff>
    </xdr:to>
    <xdr:cxnSp macro="">
      <xdr:nvCxnSpPr>
        <xdr:cNvPr id="247" name="直線コネクタ 246"/>
        <xdr:cNvCxnSpPr/>
      </xdr:nvCxnSpPr>
      <xdr:spPr>
        <a:xfrm>
          <a:off x="16421100" y="947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14986</xdr:rowOff>
    </xdr:from>
    <xdr:to>
      <xdr:col>24</xdr:col>
      <xdr:colOff>31750</xdr:colOff>
      <xdr:row>55</xdr:row>
      <xdr:rowOff>46990</xdr:rowOff>
    </xdr:to>
    <xdr:cxnSp macro="">
      <xdr:nvCxnSpPr>
        <xdr:cNvPr id="248" name="直線コネクタ 247"/>
        <xdr:cNvCxnSpPr/>
      </xdr:nvCxnSpPr>
      <xdr:spPr>
        <a:xfrm>
          <a:off x="15671800" y="944473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41419</xdr:rowOff>
    </xdr:from>
    <xdr:ext cx="762000" cy="259045"/>
    <xdr:sp macro="" textlink="">
      <xdr:nvSpPr>
        <xdr:cNvPr id="249" name="その他平均値テキスト"/>
        <xdr:cNvSpPr txBox="1"/>
      </xdr:nvSpPr>
      <xdr:spPr>
        <a:xfrm>
          <a:off x="16598900" y="9814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69342</xdr:rowOff>
    </xdr:from>
    <xdr:to>
      <xdr:col>24</xdr:col>
      <xdr:colOff>82550</xdr:colOff>
      <xdr:row>57</xdr:row>
      <xdr:rowOff>170942</xdr:rowOff>
    </xdr:to>
    <xdr:sp macro="" textlink="">
      <xdr:nvSpPr>
        <xdr:cNvPr id="250" name="フローチャート : 判断 249"/>
        <xdr:cNvSpPr/>
      </xdr:nvSpPr>
      <xdr:spPr>
        <a:xfrm>
          <a:off x="16459200" y="98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14986</xdr:rowOff>
    </xdr:from>
    <xdr:to>
      <xdr:col>22</xdr:col>
      <xdr:colOff>565150</xdr:colOff>
      <xdr:row>55</xdr:row>
      <xdr:rowOff>14986</xdr:rowOff>
    </xdr:to>
    <xdr:cxnSp macro="">
      <xdr:nvCxnSpPr>
        <xdr:cNvPr id="251" name="直線コネクタ 250"/>
        <xdr:cNvCxnSpPr/>
      </xdr:nvCxnSpPr>
      <xdr:spPr>
        <a:xfrm>
          <a:off x="14782800" y="94447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28194</xdr:rowOff>
    </xdr:from>
    <xdr:to>
      <xdr:col>22</xdr:col>
      <xdr:colOff>615950</xdr:colOff>
      <xdr:row>57</xdr:row>
      <xdr:rowOff>129794</xdr:rowOff>
    </xdr:to>
    <xdr:sp macro="" textlink="">
      <xdr:nvSpPr>
        <xdr:cNvPr id="252" name="フローチャート : 判断 251"/>
        <xdr:cNvSpPr/>
      </xdr:nvSpPr>
      <xdr:spPr>
        <a:xfrm>
          <a:off x="15621000" y="980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114571</xdr:rowOff>
    </xdr:from>
    <xdr:ext cx="736600" cy="259045"/>
    <xdr:sp macro="" textlink="">
      <xdr:nvSpPr>
        <xdr:cNvPr id="253" name="テキスト ボックス 252"/>
        <xdr:cNvSpPr txBox="1"/>
      </xdr:nvSpPr>
      <xdr:spPr>
        <a:xfrm>
          <a:off x="15290800" y="9887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168148</xdr:rowOff>
    </xdr:from>
    <xdr:to>
      <xdr:col>21</xdr:col>
      <xdr:colOff>361950</xdr:colOff>
      <xdr:row>55</xdr:row>
      <xdr:rowOff>14986</xdr:rowOff>
    </xdr:to>
    <xdr:cxnSp macro="">
      <xdr:nvCxnSpPr>
        <xdr:cNvPr id="254" name="直線コネクタ 253"/>
        <xdr:cNvCxnSpPr/>
      </xdr:nvCxnSpPr>
      <xdr:spPr>
        <a:xfrm>
          <a:off x="13893800" y="94264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762</xdr:rowOff>
    </xdr:from>
    <xdr:to>
      <xdr:col>21</xdr:col>
      <xdr:colOff>412750</xdr:colOff>
      <xdr:row>57</xdr:row>
      <xdr:rowOff>102362</xdr:rowOff>
    </xdr:to>
    <xdr:sp macro="" textlink="">
      <xdr:nvSpPr>
        <xdr:cNvPr id="255" name="フローチャート : 判断 254"/>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87139</xdr:rowOff>
    </xdr:from>
    <xdr:ext cx="762000" cy="259045"/>
    <xdr:sp macro="" textlink="">
      <xdr:nvSpPr>
        <xdr:cNvPr id="256" name="テキスト ボックス 255"/>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168148</xdr:rowOff>
    </xdr:from>
    <xdr:to>
      <xdr:col>20</xdr:col>
      <xdr:colOff>158750</xdr:colOff>
      <xdr:row>55</xdr:row>
      <xdr:rowOff>14986</xdr:rowOff>
    </xdr:to>
    <xdr:cxnSp macro="">
      <xdr:nvCxnSpPr>
        <xdr:cNvPr id="257" name="直線コネクタ 256"/>
        <xdr:cNvCxnSpPr/>
      </xdr:nvCxnSpPr>
      <xdr:spPr>
        <a:xfrm flipV="1">
          <a:off x="13004800" y="94264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149352</xdr:rowOff>
    </xdr:from>
    <xdr:to>
      <xdr:col>20</xdr:col>
      <xdr:colOff>209550</xdr:colOff>
      <xdr:row>57</xdr:row>
      <xdr:rowOff>79502</xdr:rowOff>
    </xdr:to>
    <xdr:sp macro="" textlink="">
      <xdr:nvSpPr>
        <xdr:cNvPr id="258" name="フローチャート : 判断 257"/>
        <xdr:cNvSpPr/>
      </xdr:nvSpPr>
      <xdr:spPr>
        <a:xfrm>
          <a:off x="13843000" y="975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64279</xdr:rowOff>
    </xdr:from>
    <xdr:ext cx="762000" cy="259045"/>
    <xdr:sp macro="" textlink="">
      <xdr:nvSpPr>
        <xdr:cNvPr id="259" name="テキスト ボックス 258"/>
        <xdr:cNvSpPr txBox="1"/>
      </xdr:nvSpPr>
      <xdr:spPr>
        <a:xfrm>
          <a:off x="13512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112776</xdr:rowOff>
    </xdr:from>
    <xdr:to>
      <xdr:col>19</xdr:col>
      <xdr:colOff>6350</xdr:colOff>
      <xdr:row>57</xdr:row>
      <xdr:rowOff>42926</xdr:rowOff>
    </xdr:to>
    <xdr:sp macro="" textlink="">
      <xdr:nvSpPr>
        <xdr:cNvPr id="260" name="フローチャート : 判断 259"/>
        <xdr:cNvSpPr/>
      </xdr:nvSpPr>
      <xdr:spPr>
        <a:xfrm>
          <a:off x="12954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27703</xdr:rowOff>
    </xdr:from>
    <xdr:ext cx="762000" cy="259045"/>
    <xdr:sp macro="" textlink="">
      <xdr:nvSpPr>
        <xdr:cNvPr id="261" name="テキスト ボックス 260"/>
        <xdr:cNvSpPr txBox="1"/>
      </xdr:nvSpPr>
      <xdr:spPr>
        <a:xfrm>
          <a:off x="12623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167640</xdr:rowOff>
    </xdr:from>
    <xdr:to>
      <xdr:col>24</xdr:col>
      <xdr:colOff>82550</xdr:colOff>
      <xdr:row>55</xdr:row>
      <xdr:rowOff>97790</xdr:rowOff>
    </xdr:to>
    <xdr:sp macro="" textlink="">
      <xdr:nvSpPr>
        <xdr:cNvPr id="267" name="円/楕円 266"/>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76217</xdr:rowOff>
    </xdr:from>
    <xdr:ext cx="762000" cy="259045"/>
    <xdr:sp macro="" textlink="">
      <xdr:nvSpPr>
        <xdr:cNvPr id="268" name="その他該当値テキスト"/>
        <xdr:cNvSpPr txBox="1"/>
      </xdr:nvSpPr>
      <xdr:spPr>
        <a:xfrm>
          <a:off x="16598900" y="933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135636</xdr:rowOff>
    </xdr:from>
    <xdr:to>
      <xdr:col>22</xdr:col>
      <xdr:colOff>615950</xdr:colOff>
      <xdr:row>55</xdr:row>
      <xdr:rowOff>65786</xdr:rowOff>
    </xdr:to>
    <xdr:sp macro="" textlink="">
      <xdr:nvSpPr>
        <xdr:cNvPr id="269" name="円/楕円 268"/>
        <xdr:cNvSpPr/>
      </xdr:nvSpPr>
      <xdr:spPr>
        <a:xfrm>
          <a:off x="15621000" y="939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75963</xdr:rowOff>
    </xdr:from>
    <xdr:ext cx="736600" cy="259045"/>
    <xdr:sp macro="" textlink="">
      <xdr:nvSpPr>
        <xdr:cNvPr id="270" name="テキスト ボックス 269"/>
        <xdr:cNvSpPr txBox="1"/>
      </xdr:nvSpPr>
      <xdr:spPr>
        <a:xfrm>
          <a:off x="15290800" y="916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135636</xdr:rowOff>
    </xdr:from>
    <xdr:to>
      <xdr:col>21</xdr:col>
      <xdr:colOff>412750</xdr:colOff>
      <xdr:row>55</xdr:row>
      <xdr:rowOff>65786</xdr:rowOff>
    </xdr:to>
    <xdr:sp macro="" textlink="">
      <xdr:nvSpPr>
        <xdr:cNvPr id="271" name="円/楕円 270"/>
        <xdr:cNvSpPr/>
      </xdr:nvSpPr>
      <xdr:spPr>
        <a:xfrm>
          <a:off x="14732000" y="939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75963</xdr:rowOff>
    </xdr:from>
    <xdr:ext cx="762000" cy="259045"/>
    <xdr:sp macro="" textlink="">
      <xdr:nvSpPr>
        <xdr:cNvPr id="272" name="テキスト ボックス 271"/>
        <xdr:cNvSpPr txBox="1"/>
      </xdr:nvSpPr>
      <xdr:spPr>
        <a:xfrm>
          <a:off x="14401800" y="916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117348</xdr:rowOff>
    </xdr:from>
    <xdr:to>
      <xdr:col>20</xdr:col>
      <xdr:colOff>209550</xdr:colOff>
      <xdr:row>55</xdr:row>
      <xdr:rowOff>47498</xdr:rowOff>
    </xdr:to>
    <xdr:sp macro="" textlink="">
      <xdr:nvSpPr>
        <xdr:cNvPr id="273" name="円/楕円 272"/>
        <xdr:cNvSpPr/>
      </xdr:nvSpPr>
      <xdr:spPr>
        <a:xfrm>
          <a:off x="13843000" y="937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57675</xdr:rowOff>
    </xdr:from>
    <xdr:ext cx="762000" cy="259045"/>
    <xdr:sp macro="" textlink="">
      <xdr:nvSpPr>
        <xdr:cNvPr id="274" name="テキスト ボックス 273"/>
        <xdr:cNvSpPr txBox="1"/>
      </xdr:nvSpPr>
      <xdr:spPr>
        <a:xfrm>
          <a:off x="13512800" y="914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135636</xdr:rowOff>
    </xdr:from>
    <xdr:to>
      <xdr:col>19</xdr:col>
      <xdr:colOff>6350</xdr:colOff>
      <xdr:row>55</xdr:row>
      <xdr:rowOff>65786</xdr:rowOff>
    </xdr:to>
    <xdr:sp macro="" textlink="">
      <xdr:nvSpPr>
        <xdr:cNvPr id="275" name="円/楕円 274"/>
        <xdr:cNvSpPr/>
      </xdr:nvSpPr>
      <xdr:spPr>
        <a:xfrm>
          <a:off x="12954000" y="939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75963</xdr:rowOff>
    </xdr:from>
    <xdr:ext cx="762000" cy="259045"/>
    <xdr:sp macro="" textlink="">
      <xdr:nvSpPr>
        <xdr:cNvPr id="276" name="テキスト ボックス 275"/>
        <xdr:cNvSpPr txBox="1"/>
      </xdr:nvSpPr>
      <xdr:spPr>
        <a:xfrm>
          <a:off x="12623800" y="916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latin typeface="+mn-lt"/>
              <a:ea typeface="+mn-ea"/>
              <a:cs typeface="+mn-cs"/>
            </a:rPr>
            <a:t>   </a:t>
          </a:r>
          <a:r>
            <a:rPr lang="ja-JP" altLang="ja-JP" sz="1100" baseline="0">
              <a:solidFill>
                <a:schemeClr val="dk1"/>
              </a:solidFill>
              <a:latin typeface="+mn-lt"/>
              <a:ea typeface="+mn-ea"/>
              <a:cs typeface="+mn-cs"/>
            </a:rPr>
            <a:t>補助費等その他に係る経常収支比率</a:t>
          </a:r>
          <a:r>
            <a:rPr lang="ja-JP" altLang="en-US" sz="1100" baseline="0">
              <a:solidFill>
                <a:schemeClr val="dk1"/>
              </a:solidFill>
              <a:latin typeface="+mn-lt"/>
              <a:ea typeface="+mn-ea"/>
              <a:cs typeface="+mn-cs"/>
            </a:rPr>
            <a:t>が</a:t>
          </a:r>
          <a:r>
            <a:rPr kumimoji="1" lang="ja-JP" altLang="ja-JP" sz="1100">
              <a:solidFill>
                <a:schemeClr val="dk1"/>
              </a:solidFill>
              <a:latin typeface="+mn-lt"/>
              <a:ea typeface="+mn-ea"/>
              <a:cs typeface="+mn-cs"/>
            </a:rPr>
            <a:t>類似団体平均、全国平均、石川県平均</a:t>
          </a:r>
          <a:r>
            <a:rPr lang="ja-JP" altLang="ja-JP" sz="1100" baseline="0">
              <a:solidFill>
                <a:schemeClr val="dk1"/>
              </a:solidFill>
              <a:latin typeface="+mn-lt"/>
              <a:ea typeface="+mn-ea"/>
              <a:cs typeface="+mn-cs"/>
            </a:rPr>
            <a:t>を上回っているのは、</a:t>
          </a:r>
          <a:r>
            <a:rPr kumimoji="1" lang="ja-JP" altLang="ja-JP" sz="1100">
              <a:solidFill>
                <a:schemeClr val="dk1"/>
              </a:solidFill>
              <a:latin typeface="+mn-lt"/>
              <a:ea typeface="+mn-ea"/>
              <a:cs typeface="+mn-cs"/>
            </a:rPr>
            <a:t>公共下水道事業会計や病院事業会計などへの繰出金が依然として大きく、さらに一部事務組合への負担金も増加しているためである。</a:t>
          </a:r>
          <a:endParaRPr kumimoji="1" lang="en-US" altLang="ja-JP" sz="1100">
            <a:solidFill>
              <a:schemeClr val="dk1"/>
            </a:solidFill>
            <a:latin typeface="+mn-lt"/>
            <a:ea typeface="+mn-ea"/>
            <a:cs typeface="+mn-cs"/>
          </a:endParaRPr>
        </a:p>
        <a:p>
          <a:pPr fontAlgn="base"/>
          <a:r>
            <a:rPr kumimoji="1" lang="ja-JP" altLang="ja-JP" sz="1100">
              <a:solidFill>
                <a:schemeClr val="dk1"/>
              </a:solidFill>
              <a:latin typeface="+mn-lt"/>
              <a:ea typeface="+mn-ea"/>
              <a:cs typeface="+mn-cs"/>
            </a:rPr>
            <a:t>　</a:t>
          </a:r>
          <a:r>
            <a:rPr lang="ja-JP" altLang="ja-JP" sz="1100" baseline="0">
              <a:solidFill>
                <a:schemeClr val="dk1"/>
              </a:solidFill>
              <a:latin typeface="+mn-lt"/>
              <a:ea typeface="+mn-ea"/>
              <a:cs typeface="+mn-cs"/>
            </a:rPr>
            <a:t>今後は、市の出資する法人等各種の団体への補助金について、必要性の低い補助金は見直しや廃止を行い、補助金の整理縮減に努めたい。</a:t>
          </a:r>
          <a:endParaRPr lang="en-US" altLang="ja-JP" sz="1100" baseline="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1" name="直線コネクタ 300"/>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2"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3" name="直線コネクタ 302"/>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4"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5" name="直線コネクタ 304"/>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33274</xdr:rowOff>
    </xdr:from>
    <xdr:to>
      <xdr:col>24</xdr:col>
      <xdr:colOff>31750</xdr:colOff>
      <xdr:row>39</xdr:row>
      <xdr:rowOff>83566</xdr:rowOff>
    </xdr:to>
    <xdr:cxnSp macro="">
      <xdr:nvCxnSpPr>
        <xdr:cNvPr id="306" name="直線コネクタ 305"/>
        <xdr:cNvCxnSpPr/>
      </xdr:nvCxnSpPr>
      <xdr:spPr>
        <a:xfrm>
          <a:off x="15671800" y="671982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101871</xdr:rowOff>
    </xdr:from>
    <xdr:ext cx="762000" cy="259045"/>
    <xdr:sp macro="" textlink="">
      <xdr:nvSpPr>
        <xdr:cNvPr id="307"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08" name="フローチャート : 判断 307"/>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5842</xdr:rowOff>
    </xdr:from>
    <xdr:to>
      <xdr:col>22</xdr:col>
      <xdr:colOff>565150</xdr:colOff>
      <xdr:row>39</xdr:row>
      <xdr:rowOff>33274</xdr:rowOff>
    </xdr:to>
    <xdr:cxnSp macro="">
      <xdr:nvCxnSpPr>
        <xdr:cNvPr id="309" name="直線コネクタ 308"/>
        <xdr:cNvCxnSpPr/>
      </xdr:nvCxnSpPr>
      <xdr:spPr>
        <a:xfrm>
          <a:off x="14782800" y="66923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0" name="フローチャート : 判断 309"/>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160545</xdr:rowOff>
    </xdr:from>
    <xdr:ext cx="736600" cy="259045"/>
    <xdr:sp macro="" textlink="">
      <xdr:nvSpPr>
        <xdr:cNvPr id="311" name="テキスト ボックス 310"/>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168148</xdr:rowOff>
    </xdr:from>
    <xdr:to>
      <xdr:col>21</xdr:col>
      <xdr:colOff>361950</xdr:colOff>
      <xdr:row>39</xdr:row>
      <xdr:rowOff>5842</xdr:rowOff>
    </xdr:to>
    <xdr:cxnSp macro="">
      <xdr:nvCxnSpPr>
        <xdr:cNvPr id="312" name="直線コネクタ 311"/>
        <xdr:cNvCxnSpPr/>
      </xdr:nvCxnSpPr>
      <xdr:spPr>
        <a:xfrm>
          <a:off x="13893800" y="66832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3" name="フローチャート : 判断 312"/>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14" name="テキスト ボックス 313"/>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168148</xdr:rowOff>
    </xdr:from>
    <xdr:to>
      <xdr:col>20</xdr:col>
      <xdr:colOff>158750</xdr:colOff>
      <xdr:row>39</xdr:row>
      <xdr:rowOff>28702</xdr:rowOff>
    </xdr:to>
    <xdr:cxnSp macro="">
      <xdr:nvCxnSpPr>
        <xdr:cNvPr id="315" name="直線コネクタ 314"/>
        <xdr:cNvCxnSpPr/>
      </xdr:nvCxnSpPr>
      <xdr:spPr>
        <a:xfrm flipV="1">
          <a:off x="13004800" y="66832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6" name="フローチャート : 判断 315"/>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17" name="テキスト ボックス 316"/>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18" name="フローチャート : 判断 317"/>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133113</xdr:rowOff>
    </xdr:from>
    <xdr:ext cx="762000" cy="259045"/>
    <xdr:sp macro="" textlink="">
      <xdr:nvSpPr>
        <xdr:cNvPr id="319" name="テキスト ボックス 318"/>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32766</xdr:rowOff>
    </xdr:from>
    <xdr:to>
      <xdr:col>24</xdr:col>
      <xdr:colOff>82550</xdr:colOff>
      <xdr:row>39</xdr:row>
      <xdr:rowOff>134366</xdr:rowOff>
    </xdr:to>
    <xdr:sp macro="" textlink="">
      <xdr:nvSpPr>
        <xdr:cNvPr id="325" name="円/楕円 324"/>
        <xdr:cNvSpPr/>
      </xdr:nvSpPr>
      <xdr:spPr>
        <a:xfrm>
          <a:off x="164592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4843</xdr:rowOff>
    </xdr:from>
    <xdr:ext cx="762000" cy="259045"/>
    <xdr:sp macro="" textlink="">
      <xdr:nvSpPr>
        <xdr:cNvPr id="326" name="補助費等該当値テキスト"/>
        <xdr:cNvSpPr txBox="1"/>
      </xdr:nvSpPr>
      <xdr:spPr>
        <a:xfrm>
          <a:off x="165989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153924</xdr:rowOff>
    </xdr:from>
    <xdr:to>
      <xdr:col>22</xdr:col>
      <xdr:colOff>615950</xdr:colOff>
      <xdr:row>39</xdr:row>
      <xdr:rowOff>84074</xdr:rowOff>
    </xdr:to>
    <xdr:sp macro="" textlink="">
      <xdr:nvSpPr>
        <xdr:cNvPr id="327" name="円/楕円 326"/>
        <xdr:cNvSpPr/>
      </xdr:nvSpPr>
      <xdr:spPr>
        <a:xfrm>
          <a:off x="15621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68851</xdr:rowOff>
    </xdr:from>
    <xdr:ext cx="736600" cy="259045"/>
    <xdr:sp macro="" textlink="">
      <xdr:nvSpPr>
        <xdr:cNvPr id="328" name="テキスト ボックス 327"/>
        <xdr:cNvSpPr txBox="1"/>
      </xdr:nvSpPr>
      <xdr:spPr>
        <a:xfrm>
          <a:off x="15290800" y="6755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126492</xdr:rowOff>
    </xdr:from>
    <xdr:to>
      <xdr:col>21</xdr:col>
      <xdr:colOff>412750</xdr:colOff>
      <xdr:row>39</xdr:row>
      <xdr:rowOff>56642</xdr:rowOff>
    </xdr:to>
    <xdr:sp macro="" textlink="">
      <xdr:nvSpPr>
        <xdr:cNvPr id="329" name="円/楕円 328"/>
        <xdr:cNvSpPr/>
      </xdr:nvSpPr>
      <xdr:spPr>
        <a:xfrm>
          <a:off x="14732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41419</xdr:rowOff>
    </xdr:from>
    <xdr:ext cx="762000" cy="259045"/>
    <xdr:sp macro="" textlink="">
      <xdr:nvSpPr>
        <xdr:cNvPr id="330" name="テキスト ボックス 329"/>
        <xdr:cNvSpPr txBox="1"/>
      </xdr:nvSpPr>
      <xdr:spPr>
        <a:xfrm>
          <a:off x="14401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117348</xdr:rowOff>
    </xdr:from>
    <xdr:to>
      <xdr:col>20</xdr:col>
      <xdr:colOff>209550</xdr:colOff>
      <xdr:row>39</xdr:row>
      <xdr:rowOff>47498</xdr:rowOff>
    </xdr:to>
    <xdr:sp macro="" textlink="">
      <xdr:nvSpPr>
        <xdr:cNvPr id="331" name="円/楕円 330"/>
        <xdr:cNvSpPr/>
      </xdr:nvSpPr>
      <xdr:spPr>
        <a:xfrm>
          <a:off x="13843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32275</xdr:rowOff>
    </xdr:from>
    <xdr:ext cx="762000" cy="259045"/>
    <xdr:sp macro="" textlink="">
      <xdr:nvSpPr>
        <xdr:cNvPr id="332" name="テキスト ボックス 331"/>
        <xdr:cNvSpPr txBox="1"/>
      </xdr:nvSpPr>
      <xdr:spPr>
        <a:xfrm>
          <a:off x="13512800" y="671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149352</xdr:rowOff>
    </xdr:from>
    <xdr:to>
      <xdr:col>19</xdr:col>
      <xdr:colOff>6350</xdr:colOff>
      <xdr:row>39</xdr:row>
      <xdr:rowOff>79502</xdr:rowOff>
    </xdr:to>
    <xdr:sp macro="" textlink="">
      <xdr:nvSpPr>
        <xdr:cNvPr id="333" name="円/楕円 332"/>
        <xdr:cNvSpPr/>
      </xdr:nvSpPr>
      <xdr:spPr>
        <a:xfrm>
          <a:off x="12954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64279</xdr:rowOff>
    </xdr:from>
    <xdr:ext cx="762000" cy="259045"/>
    <xdr:sp macro="" textlink="">
      <xdr:nvSpPr>
        <xdr:cNvPr id="334" name="テキスト ボックス 333"/>
        <xdr:cNvSpPr txBox="1"/>
      </xdr:nvSpPr>
      <xdr:spPr>
        <a:xfrm>
          <a:off x="12623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一般会計等に係る公債費の経常収支比率は、低下傾向にあるものの、未だに類似団体平均を上回っている。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今後は、平成</a:t>
          </a:r>
          <a:r>
            <a:rPr kumimoji="1" lang="en-US" altLang="ja-JP" sz="1100">
              <a:solidFill>
                <a:schemeClr val="dk1"/>
              </a:solidFill>
              <a:latin typeface="+mn-lt"/>
              <a:ea typeface="+mn-ea"/>
              <a:cs typeface="+mn-cs"/>
            </a:rPr>
            <a:t>25</a:t>
          </a:r>
          <a:r>
            <a:rPr kumimoji="1" lang="ja-JP" altLang="ja-JP" sz="1100">
              <a:solidFill>
                <a:schemeClr val="dk1"/>
              </a:solidFill>
              <a:latin typeface="+mn-lt"/>
              <a:ea typeface="+mn-ea"/>
              <a:cs typeface="+mn-cs"/>
            </a:rPr>
            <a:t>年度から平成</a:t>
          </a:r>
          <a:r>
            <a:rPr kumimoji="1" lang="en-US" altLang="ja-JP" sz="1100">
              <a:solidFill>
                <a:schemeClr val="dk1"/>
              </a:solidFill>
              <a:latin typeface="+mn-lt"/>
              <a:ea typeface="+mn-ea"/>
              <a:cs typeface="+mn-cs"/>
            </a:rPr>
            <a:t>28</a:t>
          </a:r>
          <a:r>
            <a:rPr kumimoji="1" lang="ja-JP" altLang="ja-JP" sz="1100">
              <a:solidFill>
                <a:schemeClr val="dk1"/>
              </a:solidFill>
              <a:latin typeface="+mn-lt"/>
              <a:ea typeface="+mn-ea"/>
              <a:cs typeface="+mn-cs"/>
            </a:rPr>
            <a:t>年度までに発行した合併特例債などの元利償還金の増加が見込まれている。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さらに、合併直前に整備した既存公共施設の大規模修繕、大型の新規整備事業が予定されることから、事業の優先順位を付けるとともに、計画的な地方債発行に努める必要がある。</a:t>
          </a:r>
          <a:endParaRPr lang="ja-JP"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2" name="直線コネクタ 361"/>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3"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4" name="直線コネクタ 363"/>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65"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66" name="直線コネクタ 365"/>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153670</xdr:rowOff>
    </xdr:from>
    <xdr:to>
      <xdr:col>7</xdr:col>
      <xdr:colOff>15875</xdr:colOff>
      <xdr:row>78</xdr:row>
      <xdr:rowOff>88900</xdr:rowOff>
    </xdr:to>
    <xdr:cxnSp macro="">
      <xdr:nvCxnSpPr>
        <xdr:cNvPr id="367" name="直線コネクタ 366"/>
        <xdr:cNvCxnSpPr/>
      </xdr:nvCxnSpPr>
      <xdr:spPr>
        <a:xfrm flipV="1">
          <a:off x="3987800" y="133553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8907</xdr:rowOff>
    </xdr:from>
    <xdr:ext cx="762000" cy="259045"/>
    <xdr:sp macro="" textlink="">
      <xdr:nvSpPr>
        <xdr:cNvPr id="368" name="公債費平均値テキスト"/>
        <xdr:cNvSpPr txBox="1"/>
      </xdr:nvSpPr>
      <xdr:spPr>
        <a:xfrm>
          <a:off x="4914900" y="1286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69" name="フローチャート : 判断 368"/>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88900</xdr:rowOff>
    </xdr:from>
    <xdr:to>
      <xdr:col>5</xdr:col>
      <xdr:colOff>549275</xdr:colOff>
      <xdr:row>78</xdr:row>
      <xdr:rowOff>96520</xdr:rowOff>
    </xdr:to>
    <xdr:cxnSp macro="">
      <xdr:nvCxnSpPr>
        <xdr:cNvPr id="370" name="直線コネクタ 369"/>
        <xdr:cNvCxnSpPr/>
      </xdr:nvCxnSpPr>
      <xdr:spPr>
        <a:xfrm flipV="1">
          <a:off x="3098800" y="13462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1" name="フローチャート : 判断 370"/>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96537</xdr:rowOff>
    </xdr:from>
    <xdr:ext cx="736600" cy="259045"/>
    <xdr:sp macro="" textlink="">
      <xdr:nvSpPr>
        <xdr:cNvPr id="372" name="テキスト ボックス 371"/>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96520</xdr:rowOff>
    </xdr:from>
    <xdr:to>
      <xdr:col>4</xdr:col>
      <xdr:colOff>346075</xdr:colOff>
      <xdr:row>79</xdr:row>
      <xdr:rowOff>8889</xdr:rowOff>
    </xdr:to>
    <xdr:cxnSp macro="">
      <xdr:nvCxnSpPr>
        <xdr:cNvPr id="373" name="直線コネクタ 372"/>
        <xdr:cNvCxnSpPr/>
      </xdr:nvCxnSpPr>
      <xdr:spPr>
        <a:xfrm flipV="1">
          <a:off x="2209800" y="134696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91439</xdr:rowOff>
    </xdr:from>
    <xdr:to>
      <xdr:col>4</xdr:col>
      <xdr:colOff>396875</xdr:colOff>
      <xdr:row>77</xdr:row>
      <xdr:rowOff>21589</xdr:rowOff>
    </xdr:to>
    <xdr:sp macro="" textlink="">
      <xdr:nvSpPr>
        <xdr:cNvPr id="374" name="フローチャート : 判断 373"/>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31767</xdr:rowOff>
    </xdr:from>
    <xdr:ext cx="762000" cy="259045"/>
    <xdr:sp macro="" textlink="">
      <xdr:nvSpPr>
        <xdr:cNvPr id="375" name="テキスト ボックス 374"/>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8889</xdr:rowOff>
    </xdr:from>
    <xdr:to>
      <xdr:col>3</xdr:col>
      <xdr:colOff>142875</xdr:colOff>
      <xdr:row>79</xdr:row>
      <xdr:rowOff>54611</xdr:rowOff>
    </xdr:to>
    <xdr:cxnSp macro="">
      <xdr:nvCxnSpPr>
        <xdr:cNvPr id="376" name="直線コネクタ 375"/>
        <xdr:cNvCxnSpPr/>
      </xdr:nvCxnSpPr>
      <xdr:spPr>
        <a:xfrm flipV="1">
          <a:off x="1320800" y="135534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114300</xdr:rowOff>
    </xdr:from>
    <xdr:to>
      <xdr:col>3</xdr:col>
      <xdr:colOff>193675</xdr:colOff>
      <xdr:row>77</xdr:row>
      <xdr:rowOff>44450</xdr:rowOff>
    </xdr:to>
    <xdr:sp macro="" textlink="">
      <xdr:nvSpPr>
        <xdr:cNvPr id="377" name="フローチャート : 判断 376"/>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54627</xdr:rowOff>
    </xdr:from>
    <xdr:ext cx="762000" cy="259045"/>
    <xdr:sp macro="" textlink="">
      <xdr:nvSpPr>
        <xdr:cNvPr id="378" name="テキスト ボックス 377"/>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53339</xdr:rowOff>
    </xdr:from>
    <xdr:to>
      <xdr:col>1</xdr:col>
      <xdr:colOff>676275</xdr:colOff>
      <xdr:row>76</xdr:row>
      <xdr:rowOff>154939</xdr:rowOff>
    </xdr:to>
    <xdr:sp macro="" textlink="">
      <xdr:nvSpPr>
        <xdr:cNvPr id="379" name="フローチャート : 判断 378"/>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165117</xdr:rowOff>
    </xdr:from>
    <xdr:ext cx="762000" cy="259045"/>
    <xdr:sp macro="" textlink="">
      <xdr:nvSpPr>
        <xdr:cNvPr id="380" name="テキスト ボックス 379"/>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102870</xdr:rowOff>
    </xdr:from>
    <xdr:to>
      <xdr:col>7</xdr:col>
      <xdr:colOff>66675</xdr:colOff>
      <xdr:row>78</xdr:row>
      <xdr:rowOff>33020</xdr:rowOff>
    </xdr:to>
    <xdr:sp macro="" textlink="">
      <xdr:nvSpPr>
        <xdr:cNvPr id="386" name="円/楕円 385"/>
        <xdr:cNvSpPr/>
      </xdr:nvSpPr>
      <xdr:spPr>
        <a:xfrm>
          <a:off x="4775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74947</xdr:rowOff>
    </xdr:from>
    <xdr:ext cx="762000" cy="259045"/>
    <xdr:sp macro="" textlink="">
      <xdr:nvSpPr>
        <xdr:cNvPr id="387" name="公債費該当値テキスト"/>
        <xdr:cNvSpPr txBox="1"/>
      </xdr:nvSpPr>
      <xdr:spPr>
        <a:xfrm>
          <a:off x="4914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38100</xdr:rowOff>
    </xdr:from>
    <xdr:to>
      <xdr:col>5</xdr:col>
      <xdr:colOff>600075</xdr:colOff>
      <xdr:row>78</xdr:row>
      <xdr:rowOff>139700</xdr:rowOff>
    </xdr:to>
    <xdr:sp macro="" textlink="">
      <xdr:nvSpPr>
        <xdr:cNvPr id="388" name="円/楕円 387"/>
        <xdr:cNvSpPr/>
      </xdr:nvSpPr>
      <xdr:spPr>
        <a:xfrm>
          <a:off x="3937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124477</xdr:rowOff>
    </xdr:from>
    <xdr:ext cx="736600" cy="259045"/>
    <xdr:sp macro="" textlink="">
      <xdr:nvSpPr>
        <xdr:cNvPr id="389" name="テキスト ボックス 388"/>
        <xdr:cNvSpPr txBox="1"/>
      </xdr:nvSpPr>
      <xdr:spPr>
        <a:xfrm>
          <a:off x="3606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45720</xdr:rowOff>
    </xdr:from>
    <xdr:to>
      <xdr:col>4</xdr:col>
      <xdr:colOff>396875</xdr:colOff>
      <xdr:row>78</xdr:row>
      <xdr:rowOff>147320</xdr:rowOff>
    </xdr:to>
    <xdr:sp macro="" textlink="">
      <xdr:nvSpPr>
        <xdr:cNvPr id="390" name="円/楕円 389"/>
        <xdr:cNvSpPr/>
      </xdr:nvSpPr>
      <xdr:spPr>
        <a:xfrm>
          <a:off x="3048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132097</xdr:rowOff>
    </xdr:from>
    <xdr:ext cx="762000" cy="259045"/>
    <xdr:sp macro="" textlink="">
      <xdr:nvSpPr>
        <xdr:cNvPr id="391" name="テキスト ボックス 390"/>
        <xdr:cNvSpPr txBox="1"/>
      </xdr:nvSpPr>
      <xdr:spPr>
        <a:xfrm>
          <a:off x="2717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129539</xdr:rowOff>
    </xdr:from>
    <xdr:to>
      <xdr:col>3</xdr:col>
      <xdr:colOff>193675</xdr:colOff>
      <xdr:row>79</xdr:row>
      <xdr:rowOff>59689</xdr:rowOff>
    </xdr:to>
    <xdr:sp macro="" textlink="">
      <xdr:nvSpPr>
        <xdr:cNvPr id="392" name="円/楕円 391"/>
        <xdr:cNvSpPr/>
      </xdr:nvSpPr>
      <xdr:spPr>
        <a:xfrm>
          <a:off x="2159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44466</xdr:rowOff>
    </xdr:from>
    <xdr:ext cx="762000" cy="259045"/>
    <xdr:sp macro="" textlink="">
      <xdr:nvSpPr>
        <xdr:cNvPr id="393" name="テキスト ボックス 392"/>
        <xdr:cNvSpPr txBox="1"/>
      </xdr:nvSpPr>
      <xdr:spPr>
        <a:xfrm>
          <a:off x="1828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3811</xdr:rowOff>
    </xdr:from>
    <xdr:to>
      <xdr:col>1</xdr:col>
      <xdr:colOff>676275</xdr:colOff>
      <xdr:row>79</xdr:row>
      <xdr:rowOff>105411</xdr:rowOff>
    </xdr:to>
    <xdr:sp macro="" textlink="">
      <xdr:nvSpPr>
        <xdr:cNvPr id="394" name="円/楕円 393"/>
        <xdr:cNvSpPr/>
      </xdr:nvSpPr>
      <xdr:spPr>
        <a:xfrm>
          <a:off x="1270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90188</xdr:rowOff>
    </xdr:from>
    <xdr:ext cx="762000" cy="259045"/>
    <xdr:sp macro="" textlink="">
      <xdr:nvSpPr>
        <xdr:cNvPr id="395" name="テキスト ボックス 394"/>
        <xdr:cNvSpPr txBox="1"/>
      </xdr:nvSpPr>
      <xdr:spPr>
        <a:xfrm>
          <a:off x="939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人件費、物件費、扶助費及び補助費がいずれも増大していることから、公債費以外の経常収支比率は悪化傾向にある。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今後は、事業の見直しを進め、</a:t>
          </a:r>
          <a:r>
            <a:rPr lang="ja-JP" altLang="ja-JP" sz="1100" baseline="0">
              <a:solidFill>
                <a:schemeClr val="dk1"/>
              </a:solidFill>
              <a:latin typeface="+mn-lt"/>
              <a:ea typeface="+mn-ea"/>
              <a:cs typeface="+mn-cs"/>
            </a:rPr>
            <a:t>財政を圧迫する上昇傾向に歯止めをかけるよう努める。</a:t>
          </a:r>
          <a:endParaRPr kumimoji="1" lang="en-US" altLang="ja-JP"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1" name="直線コネクタ 420"/>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2"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3" name="直線コネクタ 422"/>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4"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25" name="直線コネクタ 424"/>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165863</xdr:rowOff>
    </xdr:from>
    <xdr:to>
      <xdr:col>24</xdr:col>
      <xdr:colOff>31750</xdr:colOff>
      <xdr:row>76</xdr:row>
      <xdr:rowOff>168148</xdr:rowOff>
    </xdr:to>
    <xdr:cxnSp macro="">
      <xdr:nvCxnSpPr>
        <xdr:cNvPr id="426" name="直線コネクタ 425"/>
        <xdr:cNvCxnSpPr/>
      </xdr:nvCxnSpPr>
      <xdr:spPr>
        <a:xfrm>
          <a:off x="15671800" y="13024613"/>
          <a:ext cx="8382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93997</xdr:rowOff>
    </xdr:from>
    <xdr:ext cx="762000" cy="259045"/>
    <xdr:sp macro="" textlink="">
      <xdr:nvSpPr>
        <xdr:cNvPr id="427"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28" name="フローチャート : 判断 427"/>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92710</xdr:rowOff>
    </xdr:from>
    <xdr:to>
      <xdr:col>22</xdr:col>
      <xdr:colOff>565150</xdr:colOff>
      <xdr:row>75</xdr:row>
      <xdr:rowOff>165863</xdr:rowOff>
    </xdr:to>
    <xdr:cxnSp macro="">
      <xdr:nvCxnSpPr>
        <xdr:cNvPr id="429" name="直線コネクタ 428"/>
        <xdr:cNvCxnSpPr/>
      </xdr:nvCxnSpPr>
      <xdr:spPr>
        <a:xfrm>
          <a:off x="14782800" y="12951460"/>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0" name="フローチャート : 判断 429"/>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1" name="テキスト ボックス 430"/>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56134</xdr:rowOff>
    </xdr:from>
    <xdr:to>
      <xdr:col>21</xdr:col>
      <xdr:colOff>361950</xdr:colOff>
      <xdr:row>75</xdr:row>
      <xdr:rowOff>92710</xdr:rowOff>
    </xdr:to>
    <xdr:cxnSp macro="">
      <xdr:nvCxnSpPr>
        <xdr:cNvPr id="432" name="直線コネクタ 431"/>
        <xdr:cNvCxnSpPr/>
      </xdr:nvCxnSpPr>
      <xdr:spPr>
        <a:xfrm>
          <a:off x="13893800" y="129148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44196</xdr:rowOff>
    </xdr:from>
    <xdr:to>
      <xdr:col>21</xdr:col>
      <xdr:colOff>412750</xdr:colOff>
      <xdr:row>76</xdr:row>
      <xdr:rowOff>145796</xdr:rowOff>
    </xdr:to>
    <xdr:sp macro="" textlink="">
      <xdr:nvSpPr>
        <xdr:cNvPr id="433" name="フローチャート : 判断 432"/>
        <xdr:cNvSpPr/>
      </xdr:nvSpPr>
      <xdr:spPr>
        <a:xfrm>
          <a:off x="14732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130573</xdr:rowOff>
    </xdr:from>
    <xdr:ext cx="762000" cy="259045"/>
    <xdr:sp macro="" textlink="">
      <xdr:nvSpPr>
        <xdr:cNvPr id="434" name="テキスト ボックス 433"/>
        <xdr:cNvSpPr txBox="1"/>
      </xdr:nvSpPr>
      <xdr:spPr>
        <a:xfrm>
          <a:off x="14401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56134</xdr:rowOff>
    </xdr:from>
    <xdr:to>
      <xdr:col>20</xdr:col>
      <xdr:colOff>158750</xdr:colOff>
      <xdr:row>75</xdr:row>
      <xdr:rowOff>133858</xdr:rowOff>
    </xdr:to>
    <xdr:cxnSp macro="">
      <xdr:nvCxnSpPr>
        <xdr:cNvPr id="435" name="直線コネクタ 434"/>
        <xdr:cNvCxnSpPr/>
      </xdr:nvCxnSpPr>
      <xdr:spPr>
        <a:xfrm flipV="1">
          <a:off x="13004800" y="1291488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151637</xdr:rowOff>
    </xdr:from>
    <xdr:to>
      <xdr:col>20</xdr:col>
      <xdr:colOff>209550</xdr:colOff>
      <xdr:row>76</xdr:row>
      <xdr:rowOff>81787</xdr:rowOff>
    </xdr:to>
    <xdr:sp macro="" textlink="">
      <xdr:nvSpPr>
        <xdr:cNvPr id="436" name="フローチャート : 判断 435"/>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66564</xdr:rowOff>
    </xdr:from>
    <xdr:ext cx="762000" cy="259045"/>
    <xdr:sp macro="" textlink="">
      <xdr:nvSpPr>
        <xdr:cNvPr id="437" name="テキスト ボックス 436"/>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38" name="フローチャート : 判断 437"/>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71138</xdr:rowOff>
    </xdr:from>
    <xdr:ext cx="762000" cy="259045"/>
    <xdr:sp macro="" textlink="">
      <xdr:nvSpPr>
        <xdr:cNvPr id="439" name="テキスト ボックス 438"/>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117348</xdr:rowOff>
    </xdr:from>
    <xdr:to>
      <xdr:col>24</xdr:col>
      <xdr:colOff>82550</xdr:colOff>
      <xdr:row>77</xdr:row>
      <xdr:rowOff>47498</xdr:rowOff>
    </xdr:to>
    <xdr:sp macro="" textlink="">
      <xdr:nvSpPr>
        <xdr:cNvPr id="445" name="円/楕円 444"/>
        <xdr:cNvSpPr/>
      </xdr:nvSpPr>
      <xdr:spPr>
        <a:xfrm>
          <a:off x="16459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133875</xdr:rowOff>
    </xdr:from>
    <xdr:ext cx="762000" cy="259045"/>
    <xdr:sp macro="" textlink="">
      <xdr:nvSpPr>
        <xdr:cNvPr id="446" name="公債費以外該当値テキスト"/>
        <xdr:cNvSpPr txBox="1"/>
      </xdr:nvSpPr>
      <xdr:spPr>
        <a:xfrm>
          <a:off x="16598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115062</xdr:rowOff>
    </xdr:from>
    <xdr:to>
      <xdr:col>22</xdr:col>
      <xdr:colOff>615950</xdr:colOff>
      <xdr:row>76</xdr:row>
      <xdr:rowOff>45213</xdr:rowOff>
    </xdr:to>
    <xdr:sp macro="" textlink="">
      <xdr:nvSpPr>
        <xdr:cNvPr id="447" name="円/楕円 446"/>
        <xdr:cNvSpPr/>
      </xdr:nvSpPr>
      <xdr:spPr>
        <a:xfrm>
          <a:off x="15621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55389</xdr:rowOff>
    </xdr:from>
    <xdr:ext cx="736600" cy="259045"/>
    <xdr:sp macro="" textlink="">
      <xdr:nvSpPr>
        <xdr:cNvPr id="448" name="テキスト ボックス 447"/>
        <xdr:cNvSpPr txBox="1"/>
      </xdr:nvSpPr>
      <xdr:spPr>
        <a:xfrm>
          <a:off x="15290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41910</xdr:rowOff>
    </xdr:from>
    <xdr:to>
      <xdr:col>21</xdr:col>
      <xdr:colOff>412750</xdr:colOff>
      <xdr:row>75</xdr:row>
      <xdr:rowOff>143510</xdr:rowOff>
    </xdr:to>
    <xdr:sp macro="" textlink="">
      <xdr:nvSpPr>
        <xdr:cNvPr id="449" name="円/楕円 448"/>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153687</xdr:rowOff>
    </xdr:from>
    <xdr:ext cx="762000" cy="259045"/>
    <xdr:sp macro="" textlink="">
      <xdr:nvSpPr>
        <xdr:cNvPr id="450" name="テキスト ボックス 449"/>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5334</xdr:rowOff>
    </xdr:from>
    <xdr:to>
      <xdr:col>20</xdr:col>
      <xdr:colOff>209550</xdr:colOff>
      <xdr:row>75</xdr:row>
      <xdr:rowOff>106934</xdr:rowOff>
    </xdr:to>
    <xdr:sp macro="" textlink="">
      <xdr:nvSpPr>
        <xdr:cNvPr id="451" name="円/楕円 450"/>
        <xdr:cNvSpPr/>
      </xdr:nvSpPr>
      <xdr:spPr>
        <a:xfrm>
          <a:off x="13843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117111</xdr:rowOff>
    </xdr:from>
    <xdr:ext cx="762000" cy="259045"/>
    <xdr:sp macro="" textlink="">
      <xdr:nvSpPr>
        <xdr:cNvPr id="452" name="テキスト ボックス 451"/>
        <xdr:cNvSpPr txBox="1"/>
      </xdr:nvSpPr>
      <xdr:spPr>
        <a:xfrm>
          <a:off x="13512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83058</xdr:rowOff>
    </xdr:from>
    <xdr:to>
      <xdr:col>19</xdr:col>
      <xdr:colOff>6350</xdr:colOff>
      <xdr:row>76</xdr:row>
      <xdr:rowOff>13208</xdr:rowOff>
    </xdr:to>
    <xdr:sp macro="" textlink="">
      <xdr:nvSpPr>
        <xdr:cNvPr id="453" name="円/楕円 452"/>
        <xdr:cNvSpPr/>
      </xdr:nvSpPr>
      <xdr:spPr>
        <a:xfrm>
          <a:off x="12954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23385</xdr:rowOff>
    </xdr:from>
    <xdr:ext cx="762000" cy="259045"/>
    <xdr:sp macro="" textlink="">
      <xdr:nvSpPr>
        <xdr:cNvPr id="454" name="テキスト ボックス 453"/>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石川県能美市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61582</xdr:rowOff>
    </xdr:from>
    <xdr:to>
      <xdr:col>4</xdr:col>
      <xdr:colOff>1117600</xdr:colOff>
      <xdr:row>16</xdr:row>
      <xdr:rowOff>87643</xdr:rowOff>
    </xdr:to>
    <xdr:cxnSp macro="">
      <xdr:nvCxnSpPr>
        <xdr:cNvPr id="50" name="直線コネクタ 49"/>
        <xdr:cNvCxnSpPr/>
      </xdr:nvCxnSpPr>
      <xdr:spPr bwMode="auto">
        <a:xfrm flipV="1">
          <a:off x="5003800" y="2852407"/>
          <a:ext cx="647700" cy="26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72763</xdr:rowOff>
    </xdr:from>
    <xdr:ext cx="762000" cy="259045"/>
    <xdr:sp macro="" textlink="">
      <xdr:nvSpPr>
        <xdr:cNvPr id="51" name="人口1人当たり決算額の推移平均値テキスト130"/>
        <xdr:cNvSpPr txBox="1"/>
      </xdr:nvSpPr>
      <xdr:spPr>
        <a:xfrm>
          <a:off x="5740400" y="2520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80194</xdr:rowOff>
    </xdr:from>
    <xdr:to>
      <xdr:col>4</xdr:col>
      <xdr:colOff>469900</xdr:colOff>
      <xdr:row>16</xdr:row>
      <xdr:rowOff>87643</xdr:rowOff>
    </xdr:to>
    <xdr:cxnSp macro="">
      <xdr:nvCxnSpPr>
        <xdr:cNvPr id="53" name="直線コネクタ 52"/>
        <xdr:cNvCxnSpPr/>
      </xdr:nvCxnSpPr>
      <xdr:spPr bwMode="auto">
        <a:xfrm>
          <a:off x="4305300" y="2871019"/>
          <a:ext cx="698500" cy="7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125512</xdr:rowOff>
    </xdr:from>
    <xdr:ext cx="736600" cy="259045"/>
    <xdr:sp macro="" textlink="">
      <xdr:nvSpPr>
        <xdr:cNvPr id="55" name="テキスト ボックス 54"/>
        <xdr:cNvSpPr txBox="1"/>
      </xdr:nvSpPr>
      <xdr:spPr>
        <a:xfrm>
          <a:off x="4622800" y="240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80194</xdr:rowOff>
    </xdr:from>
    <xdr:to>
      <xdr:col>3</xdr:col>
      <xdr:colOff>904875</xdr:colOff>
      <xdr:row>16</xdr:row>
      <xdr:rowOff>103645</xdr:rowOff>
    </xdr:to>
    <xdr:cxnSp macro="">
      <xdr:nvCxnSpPr>
        <xdr:cNvPr id="56" name="直線コネクタ 55"/>
        <xdr:cNvCxnSpPr/>
      </xdr:nvCxnSpPr>
      <xdr:spPr bwMode="auto">
        <a:xfrm flipV="1">
          <a:off x="3606800" y="2871019"/>
          <a:ext cx="698500" cy="23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6039</xdr:rowOff>
    </xdr:from>
    <xdr:to>
      <xdr:col>3</xdr:col>
      <xdr:colOff>955675</xdr:colOff>
      <xdr:row>16</xdr:row>
      <xdr:rowOff>107639</xdr:rowOff>
    </xdr:to>
    <xdr:sp macro="" textlink="">
      <xdr:nvSpPr>
        <xdr:cNvPr id="57" name="フローチャート : 判断 56"/>
        <xdr:cNvSpPr/>
      </xdr:nvSpPr>
      <xdr:spPr bwMode="auto">
        <a:xfrm>
          <a:off x="4254500" y="2796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117816</xdr:rowOff>
    </xdr:from>
    <xdr:ext cx="762000" cy="259045"/>
    <xdr:sp macro="" textlink="">
      <xdr:nvSpPr>
        <xdr:cNvPr id="58" name="テキスト ボックス 57"/>
        <xdr:cNvSpPr txBox="1"/>
      </xdr:nvSpPr>
      <xdr:spPr>
        <a:xfrm>
          <a:off x="3924300" y="256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77,183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103645</xdr:rowOff>
    </xdr:from>
    <xdr:to>
      <xdr:col>3</xdr:col>
      <xdr:colOff>206375</xdr:colOff>
      <xdr:row>16</xdr:row>
      <xdr:rowOff>123571</xdr:rowOff>
    </xdr:to>
    <xdr:cxnSp macro="">
      <xdr:nvCxnSpPr>
        <xdr:cNvPr id="59" name="直線コネクタ 58"/>
        <xdr:cNvCxnSpPr/>
      </xdr:nvCxnSpPr>
      <xdr:spPr bwMode="auto">
        <a:xfrm flipV="1">
          <a:off x="2908300" y="2894470"/>
          <a:ext cx="698500" cy="19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34690</xdr:rowOff>
    </xdr:from>
    <xdr:to>
      <xdr:col>3</xdr:col>
      <xdr:colOff>257175</xdr:colOff>
      <xdr:row>16</xdr:row>
      <xdr:rowOff>136290</xdr:rowOff>
    </xdr:to>
    <xdr:sp macro="" textlink="">
      <xdr:nvSpPr>
        <xdr:cNvPr id="60" name="フローチャート : 判断 59"/>
        <xdr:cNvSpPr/>
      </xdr:nvSpPr>
      <xdr:spPr bwMode="auto">
        <a:xfrm>
          <a:off x="3556000" y="2825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146467</xdr:rowOff>
    </xdr:from>
    <xdr:ext cx="762000" cy="259045"/>
    <xdr:sp macro="" textlink="">
      <xdr:nvSpPr>
        <xdr:cNvPr id="61" name="テキスト ボックス 60"/>
        <xdr:cNvSpPr txBox="1"/>
      </xdr:nvSpPr>
      <xdr:spPr>
        <a:xfrm>
          <a:off x="3225800" y="259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75,679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19431</xdr:rowOff>
    </xdr:from>
    <xdr:to>
      <xdr:col>2</xdr:col>
      <xdr:colOff>692150</xdr:colOff>
      <xdr:row>16</xdr:row>
      <xdr:rowOff>121031</xdr:rowOff>
    </xdr:to>
    <xdr:sp macro="" textlink="">
      <xdr:nvSpPr>
        <xdr:cNvPr id="62" name="フローチャート : 判断 61"/>
        <xdr:cNvSpPr/>
      </xdr:nvSpPr>
      <xdr:spPr bwMode="auto">
        <a:xfrm>
          <a:off x="2857500" y="2810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131208</xdr:rowOff>
    </xdr:from>
    <xdr:ext cx="762000" cy="259045"/>
    <xdr:sp macro="" textlink="">
      <xdr:nvSpPr>
        <xdr:cNvPr id="63" name="テキスト ボックス 62"/>
        <xdr:cNvSpPr txBox="1"/>
      </xdr:nvSpPr>
      <xdr:spPr>
        <a:xfrm>
          <a:off x="25273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76,480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10782</xdr:rowOff>
    </xdr:from>
    <xdr:to>
      <xdr:col>5</xdr:col>
      <xdr:colOff>34925</xdr:colOff>
      <xdr:row>16</xdr:row>
      <xdr:rowOff>112382</xdr:rowOff>
    </xdr:to>
    <xdr:sp macro="" textlink="">
      <xdr:nvSpPr>
        <xdr:cNvPr id="69" name="円/楕円 68"/>
        <xdr:cNvSpPr/>
      </xdr:nvSpPr>
      <xdr:spPr bwMode="auto">
        <a:xfrm>
          <a:off x="5600700" y="2801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154309</xdr:rowOff>
    </xdr:from>
    <xdr:ext cx="762000" cy="259045"/>
    <xdr:sp macro="" textlink="">
      <xdr:nvSpPr>
        <xdr:cNvPr id="70" name="人口1人当たり決算額の推移該当値テキスト130"/>
        <xdr:cNvSpPr txBox="1"/>
      </xdr:nvSpPr>
      <xdr:spPr>
        <a:xfrm>
          <a:off x="5740400" y="277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76,934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36843</xdr:rowOff>
    </xdr:from>
    <xdr:to>
      <xdr:col>4</xdr:col>
      <xdr:colOff>520700</xdr:colOff>
      <xdr:row>16</xdr:row>
      <xdr:rowOff>138443</xdr:rowOff>
    </xdr:to>
    <xdr:sp macro="" textlink="">
      <xdr:nvSpPr>
        <xdr:cNvPr id="71" name="円/楕円 70"/>
        <xdr:cNvSpPr/>
      </xdr:nvSpPr>
      <xdr:spPr bwMode="auto">
        <a:xfrm>
          <a:off x="4953000" y="2827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123220</xdr:rowOff>
    </xdr:from>
    <xdr:ext cx="736600" cy="259045"/>
    <xdr:sp macro="" textlink="">
      <xdr:nvSpPr>
        <xdr:cNvPr id="72" name="テキスト ボックス 71"/>
        <xdr:cNvSpPr txBox="1"/>
      </xdr:nvSpPr>
      <xdr:spPr>
        <a:xfrm>
          <a:off x="4622800" y="2914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75,566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29394</xdr:rowOff>
    </xdr:from>
    <xdr:to>
      <xdr:col>3</xdr:col>
      <xdr:colOff>955675</xdr:colOff>
      <xdr:row>16</xdr:row>
      <xdr:rowOff>130994</xdr:rowOff>
    </xdr:to>
    <xdr:sp macro="" textlink="">
      <xdr:nvSpPr>
        <xdr:cNvPr id="73" name="円/楕円 72"/>
        <xdr:cNvSpPr/>
      </xdr:nvSpPr>
      <xdr:spPr bwMode="auto">
        <a:xfrm>
          <a:off x="4254500" y="2820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115771</xdr:rowOff>
    </xdr:from>
    <xdr:ext cx="762000" cy="259045"/>
    <xdr:sp macro="" textlink="">
      <xdr:nvSpPr>
        <xdr:cNvPr id="74" name="テキスト ボックス 73"/>
        <xdr:cNvSpPr txBox="1"/>
      </xdr:nvSpPr>
      <xdr:spPr>
        <a:xfrm>
          <a:off x="3924300" y="290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75,957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52845</xdr:rowOff>
    </xdr:from>
    <xdr:to>
      <xdr:col>3</xdr:col>
      <xdr:colOff>257175</xdr:colOff>
      <xdr:row>16</xdr:row>
      <xdr:rowOff>154445</xdr:rowOff>
    </xdr:to>
    <xdr:sp macro="" textlink="">
      <xdr:nvSpPr>
        <xdr:cNvPr id="75" name="円/楕円 74"/>
        <xdr:cNvSpPr/>
      </xdr:nvSpPr>
      <xdr:spPr bwMode="auto">
        <a:xfrm>
          <a:off x="3556000" y="2843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139222</xdr:rowOff>
    </xdr:from>
    <xdr:ext cx="762000" cy="259045"/>
    <xdr:sp macro="" textlink="">
      <xdr:nvSpPr>
        <xdr:cNvPr id="76" name="テキスト ボックス 75"/>
        <xdr:cNvSpPr txBox="1"/>
      </xdr:nvSpPr>
      <xdr:spPr>
        <a:xfrm>
          <a:off x="3225800" y="293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74,726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72771</xdr:rowOff>
    </xdr:from>
    <xdr:to>
      <xdr:col>2</xdr:col>
      <xdr:colOff>692150</xdr:colOff>
      <xdr:row>17</xdr:row>
      <xdr:rowOff>2921</xdr:rowOff>
    </xdr:to>
    <xdr:sp macro="" textlink="">
      <xdr:nvSpPr>
        <xdr:cNvPr id="77" name="円/楕円 76"/>
        <xdr:cNvSpPr/>
      </xdr:nvSpPr>
      <xdr:spPr bwMode="auto">
        <a:xfrm>
          <a:off x="2857500" y="2863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159148</xdr:rowOff>
    </xdr:from>
    <xdr:ext cx="762000" cy="259045"/>
    <xdr:sp macro="" textlink="">
      <xdr:nvSpPr>
        <xdr:cNvPr id="78" name="テキスト ボックス 77"/>
        <xdr:cNvSpPr txBox="1"/>
      </xdr:nvSpPr>
      <xdr:spPr>
        <a:xfrm>
          <a:off x="2527300" y="294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73,680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316098</xdr:rowOff>
    </xdr:from>
    <xdr:to>
      <xdr:col>4</xdr:col>
      <xdr:colOff>1117600</xdr:colOff>
      <xdr:row>36</xdr:row>
      <xdr:rowOff>18255</xdr:rowOff>
    </xdr:to>
    <xdr:cxnSp macro="">
      <xdr:nvCxnSpPr>
        <xdr:cNvPr id="110" name="直線コネクタ 109"/>
        <xdr:cNvCxnSpPr/>
      </xdr:nvCxnSpPr>
      <xdr:spPr bwMode="auto">
        <a:xfrm>
          <a:off x="5003800" y="6926448"/>
          <a:ext cx="647700" cy="45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144116</xdr:rowOff>
    </xdr:from>
    <xdr:ext cx="762000" cy="259045"/>
    <xdr:sp macro="" textlink="">
      <xdr:nvSpPr>
        <xdr:cNvPr id="111" name="人口1人当たり決算額の推移平均値テキスト445"/>
        <xdr:cNvSpPr txBox="1"/>
      </xdr:nvSpPr>
      <xdr:spPr>
        <a:xfrm>
          <a:off x="5740400" y="6754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316098</xdr:rowOff>
    </xdr:from>
    <xdr:to>
      <xdr:col>4</xdr:col>
      <xdr:colOff>469900</xdr:colOff>
      <xdr:row>36</xdr:row>
      <xdr:rowOff>4448</xdr:rowOff>
    </xdr:to>
    <xdr:cxnSp macro="">
      <xdr:nvCxnSpPr>
        <xdr:cNvPr id="113" name="直線コネクタ 112"/>
        <xdr:cNvCxnSpPr/>
      </xdr:nvCxnSpPr>
      <xdr:spPr bwMode="auto">
        <a:xfrm flipV="1">
          <a:off x="4305300" y="6926448"/>
          <a:ext cx="698500" cy="31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45122</xdr:rowOff>
    </xdr:from>
    <xdr:ext cx="736600" cy="259045"/>
    <xdr:sp macro="" textlink="">
      <xdr:nvSpPr>
        <xdr:cNvPr id="115" name="テキスト ボックス 114"/>
        <xdr:cNvSpPr txBox="1"/>
      </xdr:nvSpPr>
      <xdr:spPr>
        <a:xfrm>
          <a:off x="4622800" y="699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298747</xdr:rowOff>
    </xdr:from>
    <xdr:to>
      <xdr:col>3</xdr:col>
      <xdr:colOff>904875</xdr:colOff>
      <xdr:row>36</xdr:row>
      <xdr:rowOff>4448</xdr:rowOff>
    </xdr:to>
    <xdr:cxnSp macro="">
      <xdr:nvCxnSpPr>
        <xdr:cNvPr id="116" name="直線コネクタ 115"/>
        <xdr:cNvCxnSpPr/>
      </xdr:nvCxnSpPr>
      <xdr:spPr bwMode="auto">
        <a:xfrm>
          <a:off x="3606800" y="6909097"/>
          <a:ext cx="698500" cy="48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247628</xdr:rowOff>
    </xdr:from>
    <xdr:to>
      <xdr:col>3</xdr:col>
      <xdr:colOff>955675</xdr:colOff>
      <xdr:row>36</xdr:row>
      <xdr:rowOff>6328</xdr:rowOff>
    </xdr:to>
    <xdr:sp macro="" textlink="">
      <xdr:nvSpPr>
        <xdr:cNvPr id="117" name="フローチャート : 判断 116"/>
        <xdr:cNvSpPr/>
      </xdr:nvSpPr>
      <xdr:spPr bwMode="auto">
        <a:xfrm>
          <a:off x="4254500" y="68579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16505</xdr:rowOff>
    </xdr:from>
    <xdr:ext cx="762000" cy="259045"/>
    <xdr:sp macro="" textlink="">
      <xdr:nvSpPr>
        <xdr:cNvPr id="118" name="テキスト ボックス 117"/>
        <xdr:cNvSpPr txBox="1"/>
      </xdr:nvSpPr>
      <xdr:spPr>
        <a:xfrm>
          <a:off x="3924300" y="662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25,001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242260</xdr:rowOff>
    </xdr:from>
    <xdr:to>
      <xdr:col>3</xdr:col>
      <xdr:colOff>206375</xdr:colOff>
      <xdr:row>35</xdr:row>
      <xdr:rowOff>298747</xdr:rowOff>
    </xdr:to>
    <xdr:cxnSp macro="">
      <xdr:nvCxnSpPr>
        <xdr:cNvPr id="119" name="直線コネクタ 118"/>
        <xdr:cNvCxnSpPr/>
      </xdr:nvCxnSpPr>
      <xdr:spPr bwMode="auto">
        <a:xfrm>
          <a:off x="2908300" y="6852610"/>
          <a:ext cx="698500" cy="56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205885</xdr:rowOff>
    </xdr:from>
    <xdr:to>
      <xdr:col>3</xdr:col>
      <xdr:colOff>257175</xdr:colOff>
      <xdr:row>35</xdr:row>
      <xdr:rowOff>307485</xdr:rowOff>
    </xdr:to>
    <xdr:sp macro="" textlink="">
      <xdr:nvSpPr>
        <xdr:cNvPr id="120" name="フローチャート : 判断 119"/>
        <xdr:cNvSpPr/>
      </xdr:nvSpPr>
      <xdr:spPr bwMode="auto">
        <a:xfrm>
          <a:off x="3556000" y="68162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317662</xdr:rowOff>
    </xdr:from>
    <xdr:ext cx="762000" cy="259045"/>
    <xdr:sp macro="" textlink="">
      <xdr:nvSpPr>
        <xdr:cNvPr id="121" name="テキスト ボックス 120"/>
        <xdr:cNvSpPr txBox="1"/>
      </xdr:nvSpPr>
      <xdr:spPr>
        <a:xfrm>
          <a:off x="3225800" y="6585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227510</xdr:rowOff>
    </xdr:from>
    <xdr:to>
      <xdr:col>2</xdr:col>
      <xdr:colOff>692150</xdr:colOff>
      <xdr:row>35</xdr:row>
      <xdr:rowOff>329110</xdr:rowOff>
    </xdr:to>
    <xdr:sp macro="" textlink="">
      <xdr:nvSpPr>
        <xdr:cNvPr id="122" name="フローチャート : 判断 121"/>
        <xdr:cNvSpPr/>
      </xdr:nvSpPr>
      <xdr:spPr bwMode="auto">
        <a:xfrm>
          <a:off x="2857500" y="6837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313887</xdr:rowOff>
    </xdr:from>
    <xdr:ext cx="762000" cy="259045"/>
    <xdr:sp macro="" textlink="">
      <xdr:nvSpPr>
        <xdr:cNvPr id="123" name="テキスト ボックス 122"/>
        <xdr:cNvSpPr txBox="1"/>
      </xdr:nvSpPr>
      <xdr:spPr>
        <a:xfrm>
          <a:off x="2527300" y="692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25,881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310355</xdr:rowOff>
    </xdr:from>
    <xdr:to>
      <xdr:col>5</xdr:col>
      <xdr:colOff>34925</xdr:colOff>
      <xdr:row>36</xdr:row>
      <xdr:rowOff>69055</xdr:rowOff>
    </xdr:to>
    <xdr:sp macro="" textlink="">
      <xdr:nvSpPr>
        <xdr:cNvPr id="129" name="円/楕円 128"/>
        <xdr:cNvSpPr/>
      </xdr:nvSpPr>
      <xdr:spPr bwMode="auto">
        <a:xfrm>
          <a:off x="5600700" y="6920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282432</xdr:rowOff>
    </xdr:from>
    <xdr:ext cx="762000" cy="259045"/>
    <xdr:sp macro="" textlink="">
      <xdr:nvSpPr>
        <xdr:cNvPr id="130" name="人口1人当たり決算額の推移該当値テキスト445"/>
        <xdr:cNvSpPr txBox="1"/>
      </xdr:nvSpPr>
      <xdr:spPr>
        <a:xfrm>
          <a:off x="5740400" y="689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22,257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265298</xdr:rowOff>
    </xdr:from>
    <xdr:to>
      <xdr:col>4</xdr:col>
      <xdr:colOff>520700</xdr:colOff>
      <xdr:row>36</xdr:row>
      <xdr:rowOff>23998</xdr:rowOff>
    </xdr:to>
    <xdr:sp macro="" textlink="">
      <xdr:nvSpPr>
        <xdr:cNvPr id="131" name="円/楕円 130"/>
        <xdr:cNvSpPr/>
      </xdr:nvSpPr>
      <xdr:spPr bwMode="auto">
        <a:xfrm>
          <a:off x="4953000" y="6875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34175</xdr:rowOff>
    </xdr:from>
    <xdr:ext cx="736600" cy="259045"/>
    <xdr:sp macro="" textlink="">
      <xdr:nvSpPr>
        <xdr:cNvPr id="132" name="テキスト ボックス 131"/>
        <xdr:cNvSpPr txBox="1"/>
      </xdr:nvSpPr>
      <xdr:spPr>
        <a:xfrm>
          <a:off x="4622800" y="664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24,228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296548</xdr:rowOff>
    </xdr:from>
    <xdr:to>
      <xdr:col>3</xdr:col>
      <xdr:colOff>955675</xdr:colOff>
      <xdr:row>36</xdr:row>
      <xdr:rowOff>55248</xdr:rowOff>
    </xdr:to>
    <xdr:sp macro="" textlink="">
      <xdr:nvSpPr>
        <xdr:cNvPr id="133" name="円/楕円 132"/>
        <xdr:cNvSpPr/>
      </xdr:nvSpPr>
      <xdr:spPr bwMode="auto">
        <a:xfrm>
          <a:off x="4254500" y="6906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40025</xdr:rowOff>
    </xdr:from>
    <xdr:ext cx="762000" cy="259045"/>
    <xdr:sp macro="" textlink="">
      <xdr:nvSpPr>
        <xdr:cNvPr id="134" name="テキスト ボックス 133"/>
        <xdr:cNvSpPr txBox="1"/>
      </xdr:nvSpPr>
      <xdr:spPr>
        <a:xfrm>
          <a:off x="3924300" y="6993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22,861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247947</xdr:rowOff>
    </xdr:from>
    <xdr:to>
      <xdr:col>3</xdr:col>
      <xdr:colOff>257175</xdr:colOff>
      <xdr:row>36</xdr:row>
      <xdr:rowOff>6647</xdr:rowOff>
    </xdr:to>
    <xdr:sp macro="" textlink="">
      <xdr:nvSpPr>
        <xdr:cNvPr id="135" name="円/楕円 134"/>
        <xdr:cNvSpPr/>
      </xdr:nvSpPr>
      <xdr:spPr bwMode="auto">
        <a:xfrm>
          <a:off x="3556000" y="6858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334324</xdr:rowOff>
    </xdr:from>
    <xdr:ext cx="762000" cy="259045"/>
    <xdr:sp macro="" textlink="">
      <xdr:nvSpPr>
        <xdr:cNvPr id="136" name="テキスト ボックス 135"/>
        <xdr:cNvSpPr txBox="1"/>
      </xdr:nvSpPr>
      <xdr:spPr>
        <a:xfrm>
          <a:off x="3225800" y="69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24,987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191460</xdr:rowOff>
    </xdr:from>
    <xdr:to>
      <xdr:col>2</xdr:col>
      <xdr:colOff>692150</xdr:colOff>
      <xdr:row>35</xdr:row>
      <xdr:rowOff>293060</xdr:rowOff>
    </xdr:to>
    <xdr:sp macro="" textlink="">
      <xdr:nvSpPr>
        <xdr:cNvPr id="137" name="円/楕円 136"/>
        <xdr:cNvSpPr/>
      </xdr:nvSpPr>
      <xdr:spPr bwMode="auto">
        <a:xfrm>
          <a:off x="2857500" y="6801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303237</xdr:rowOff>
    </xdr:from>
    <xdr:ext cx="762000" cy="259045"/>
    <xdr:sp macro="" textlink="">
      <xdr:nvSpPr>
        <xdr:cNvPr id="138" name="テキスト ボックス 137"/>
        <xdr:cNvSpPr txBox="1"/>
      </xdr:nvSpPr>
      <xdr:spPr>
        <a:xfrm>
          <a:off x="2527300" y="657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石川県能美市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49,993
48,957
84.14
23,911,266
23,070,375
567,300
13,366,547
30,802,606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16.4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135082</xdr:rowOff>
    </xdr:from>
    <xdr:to>
      <xdr:col>6</xdr:col>
      <xdr:colOff>511175</xdr:colOff>
      <xdr:row>36</xdr:row>
      <xdr:rowOff>143472</xdr:rowOff>
    </xdr:to>
    <xdr:cxnSp macro="">
      <xdr:nvCxnSpPr>
        <xdr:cNvPr id="59" name="直線コネクタ 58"/>
        <xdr:cNvCxnSpPr/>
      </xdr:nvCxnSpPr>
      <xdr:spPr>
        <a:xfrm>
          <a:off x="3797300" y="6307282"/>
          <a:ext cx="8382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154411</xdr:rowOff>
    </xdr:from>
    <xdr:ext cx="534377" cy="259045"/>
    <xdr:sp macro="" textlink="">
      <xdr:nvSpPr>
        <xdr:cNvPr id="60" name="人件費平均値テキスト"/>
        <xdr:cNvSpPr txBox="1"/>
      </xdr:nvSpPr>
      <xdr:spPr>
        <a:xfrm>
          <a:off x="4686300" y="5812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70640</xdr:rowOff>
    </xdr:from>
    <xdr:to>
      <xdr:col>5</xdr:col>
      <xdr:colOff>358775</xdr:colOff>
      <xdr:row>36</xdr:row>
      <xdr:rowOff>135082</xdr:rowOff>
    </xdr:to>
    <xdr:cxnSp macro="">
      <xdr:nvCxnSpPr>
        <xdr:cNvPr id="62" name="直線コネクタ 61"/>
        <xdr:cNvCxnSpPr/>
      </xdr:nvCxnSpPr>
      <xdr:spPr>
        <a:xfrm>
          <a:off x="2908300" y="6242840"/>
          <a:ext cx="889000" cy="6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163227</xdr:rowOff>
    </xdr:from>
    <xdr:ext cx="534377" cy="259045"/>
    <xdr:sp macro="" textlink="">
      <xdr:nvSpPr>
        <xdr:cNvPr id="64" name="テキスト ボックス 63"/>
        <xdr:cNvSpPr txBox="1"/>
      </xdr:nvSpPr>
      <xdr:spPr>
        <a:xfrm>
          <a:off x="3530111" y="564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70640</xdr:rowOff>
    </xdr:from>
    <xdr:to>
      <xdr:col>4</xdr:col>
      <xdr:colOff>155575</xdr:colOff>
      <xdr:row>36</xdr:row>
      <xdr:rowOff>143266</xdr:rowOff>
    </xdr:to>
    <xdr:cxnSp macro="">
      <xdr:nvCxnSpPr>
        <xdr:cNvPr id="65" name="直線コネクタ 64"/>
        <xdr:cNvCxnSpPr/>
      </xdr:nvCxnSpPr>
      <xdr:spPr>
        <a:xfrm flipV="1">
          <a:off x="2019300" y="6242840"/>
          <a:ext cx="889000" cy="7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149708</xdr:rowOff>
    </xdr:from>
    <xdr:to>
      <xdr:col>4</xdr:col>
      <xdr:colOff>206375</xdr:colOff>
      <xdr:row>35</xdr:row>
      <xdr:rowOff>79858</xdr:rowOff>
    </xdr:to>
    <xdr:sp macro="" textlink="">
      <xdr:nvSpPr>
        <xdr:cNvPr id="66" name="フローチャート : 判断 65"/>
        <xdr:cNvSpPr/>
      </xdr:nvSpPr>
      <xdr:spPr>
        <a:xfrm>
          <a:off x="2857500" y="597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96385</xdr:rowOff>
    </xdr:from>
    <xdr:ext cx="534377" cy="259045"/>
    <xdr:sp macro="" textlink="">
      <xdr:nvSpPr>
        <xdr:cNvPr id="67" name="テキスト ボックス 66"/>
        <xdr:cNvSpPr txBox="1"/>
      </xdr:nvSpPr>
      <xdr:spPr>
        <a:xfrm>
          <a:off x="2641111" y="575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67,340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119606</xdr:rowOff>
    </xdr:from>
    <xdr:to>
      <xdr:col>2</xdr:col>
      <xdr:colOff>638175</xdr:colOff>
      <xdr:row>36</xdr:row>
      <xdr:rowOff>143266</xdr:rowOff>
    </xdr:to>
    <xdr:cxnSp macro="">
      <xdr:nvCxnSpPr>
        <xdr:cNvPr id="68" name="直線コネクタ 67"/>
        <xdr:cNvCxnSpPr/>
      </xdr:nvCxnSpPr>
      <xdr:spPr>
        <a:xfrm>
          <a:off x="1130300" y="6291806"/>
          <a:ext cx="889000" cy="2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11153</xdr:rowOff>
    </xdr:from>
    <xdr:to>
      <xdr:col>3</xdr:col>
      <xdr:colOff>3175</xdr:colOff>
      <xdr:row>35</xdr:row>
      <xdr:rowOff>112753</xdr:rowOff>
    </xdr:to>
    <xdr:sp macro="" textlink="">
      <xdr:nvSpPr>
        <xdr:cNvPr id="69" name="フローチャート : 判断 68"/>
        <xdr:cNvSpPr/>
      </xdr:nvSpPr>
      <xdr:spPr>
        <a:xfrm>
          <a:off x="1968500" y="601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129280</xdr:rowOff>
    </xdr:from>
    <xdr:ext cx="534377" cy="259045"/>
    <xdr:sp macro="" textlink="">
      <xdr:nvSpPr>
        <xdr:cNvPr id="70" name="テキスト ボックス 69"/>
        <xdr:cNvSpPr txBox="1"/>
      </xdr:nvSpPr>
      <xdr:spPr>
        <a:xfrm>
          <a:off x="1752111" y="578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65,901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79161</xdr:rowOff>
    </xdr:from>
    <xdr:to>
      <xdr:col>1</xdr:col>
      <xdr:colOff>485775</xdr:colOff>
      <xdr:row>35</xdr:row>
      <xdr:rowOff>9311</xdr:rowOff>
    </xdr:to>
    <xdr:sp macro="" textlink="">
      <xdr:nvSpPr>
        <xdr:cNvPr id="71" name="フローチャート : 判断 70"/>
        <xdr:cNvSpPr/>
      </xdr:nvSpPr>
      <xdr:spPr>
        <a:xfrm>
          <a:off x="1079500" y="590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25838</xdr:rowOff>
    </xdr:from>
    <xdr:ext cx="534377" cy="259045"/>
    <xdr:sp macro="" textlink="">
      <xdr:nvSpPr>
        <xdr:cNvPr id="72" name="テキスト ボックス 71"/>
        <xdr:cNvSpPr txBox="1"/>
      </xdr:nvSpPr>
      <xdr:spPr>
        <a:xfrm>
          <a:off x="863111" y="568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70,426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92672</xdr:rowOff>
    </xdr:from>
    <xdr:to>
      <xdr:col>6</xdr:col>
      <xdr:colOff>561975</xdr:colOff>
      <xdr:row>37</xdr:row>
      <xdr:rowOff>22822</xdr:rowOff>
    </xdr:to>
    <xdr:sp macro="" textlink="">
      <xdr:nvSpPr>
        <xdr:cNvPr id="78" name="円/楕円 77"/>
        <xdr:cNvSpPr/>
      </xdr:nvSpPr>
      <xdr:spPr>
        <a:xfrm>
          <a:off x="4584700" y="626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71099</xdr:rowOff>
    </xdr:from>
    <xdr:ext cx="534377" cy="259045"/>
    <xdr:sp macro="" textlink="">
      <xdr:nvSpPr>
        <xdr:cNvPr id="79" name="人件費該当値テキスト"/>
        <xdr:cNvSpPr txBox="1"/>
      </xdr:nvSpPr>
      <xdr:spPr>
        <a:xfrm>
          <a:off x="4686300" y="624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54,835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84282</xdr:rowOff>
    </xdr:from>
    <xdr:to>
      <xdr:col>5</xdr:col>
      <xdr:colOff>409575</xdr:colOff>
      <xdr:row>37</xdr:row>
      <xdr:rowOff>14432</xdr:rowOff>
    </xdr:to>
    <xdr:sp macro="" textlink="">
      <xdr:nvSpPr>
        <xdr:cNvPr id="80" name="円/楕円 79"/>
        <xdr:cNvSpPr/>
      </xdr:nvSpPr>
      <xdr:spPr>
        <a:xfrm>
          <a:off x="3746500" y="625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5559</xdr:rowOff>
    </xdr:from>
    <xdr:ext cx="534377" cy="259045"/>
    <xdr:sp macro="" textlink="">
      <xdr:nvSpPr>
        <xdr:cNvPr id="81" name="テキスト ボックス 80"/>
        <xdr:cNvSpPr txBox="1"/>
      </xdr:nvSpPr>
      <xdr:spPr>
        <a:xfrm>
          <a:off x="3530111" y="634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55,202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19840</xdr:rowOff>
    </xdr:from>
    <xdr:to>
      <xdr:col>4</xdr:col>
      <xdr:colOff>206375</xdr:colOff>
      <xdr:row>36</xdr:row>
      <xdr:rowOff>121440</xdr:rowOff>
    </xdr:to>
    <xdr:sp macro="" textlink="">
      <xdr:nvSpPr>
        <xdr:cNvPr id="82" name="円/楕円 81"/>
        <xdr:cNvSpPr/>
      </xdr:nvSpPr>
      <xdr:spPr>
        <a:xfrm>
          <a:off x="2857500" y="619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112567</xdr:rowOff>
    </xdr:from>
    <xdr:ext cx="534377" cy="259045"/>
    <xdr:sp macro="" textlink="">
      <xdr:nvSpPr>
        <xdr:cNvPr id="83" name="テキスト ボックス 82"/>
        <xdr:cNvSpPr txBox="1"/>
      </xdr:nvSpPr>
      <xdr:spPr>
        <a:xfrm>
          <a:off x="2641111" y="628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58,021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92466</xdr:rowOff>
    </xdr:from>
    <xdr:to>
      <xdr:col>3</xdr:col>
      <xdr:colOff>3175</xdr:colOff>
      <xdr:row>37</xdr:row>
      <xdr:rowOff>22616</xdr:rowOff>
    </xdr:to>
    <xdr:sp macro="" textlink="">
      <xdr:nvSpPr>
        <xdr:cNvPr id="84" name="円/楕円 83"/>
        <xdr:cNvSpPr/>
      </xdr:nvSpPr>
      <xdr:spPr>
        <a:xfrm>
          <a:off x="1968500" y="626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13743</xdr:rowOff>
    </xdr:from>
    <xdr:ext cx="534377" cy="259045"/>
    <xdr:sp macro="" textlink="">
      <xdr:nvSpPr>
        <xdr:cNvPr id="85" name="テキスト ボックス 84"/>
        <xdr:cNvSpPr txBox="1"/>
      </xdr:nvSpPr>
      <xdr:spPr>
        <a:xfrm>
          <a:off x="1752111" y="635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54,844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68806</xdr:rowOff>
    </xdr:from>
    <xdr:to>
      <xdr:col>1</xdr:col>
      <xdr:colOff>485775</xdr:colOff>
      <xdr:row>36</xdr:row>
      <xdr:rowOff>170406</xdr:rowOff>
    </xdr:to>
    <xdr:sp macro="" textlink="">
      <xdr:nvSpPr>
        <xdr:cNvPr id="86" name="円/楕円 85"/>
        <xdr:cNvSpPr/>
      </xdr:nvSpPr>
      <xdr:spPr>
        <a:xfrm>
          <a:off x="1079500" y="624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161533</xdr:rowOff>
    </xdr:from>
    <xdr:ext cx="534377" cy="259045"/>
    <xdr:sp macro="" textlink="">
      <xdr:nvSpPr>
        <xdr:cNvPr id="87" name="テキスト ボックス 86"/>
        <xdr:cNvSpPr txBox="1"/>
      </xdr:nvSpPr>
      <xdr:spPr>
        <a:xfrm>
          <a:off x="863111" y="63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148798</xdr:rowOff>
    </xdr:from>
    <xdr:to>
      <xdr:col>6</xdr:col>
      <xdr:colOff>511175</xdr:colOff>
      <xdr:row>57</xdr:row>
      <xdr:rowOff>148859</xdr:rowOff>
    </xdr:to>
    <xdr:cxnSp macro="">
      <xdr:nvCxnSpPr>
        <xdr:cNvPr id="116" name="直線コネクタ 115"/>
        <xdr:cNvCxnSpPr/>
      </xdr:nvCxnSpPr>
      <xdr:spPr>
        <a:xfrm>
          <a:off x="3797300" y="9921448"/>
          <a:ext cx="8382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94750</xdr:rowOff>
    </xdr:from>
    <xdr:ext cx="534377" cy="259045"/>
    <xdr:sp macro="" textlink="">
      <xdr:nvSpPr>
        <xdr:cNvPr id="117" name="物件費平均値テキスト"/>
        <xdr:cNvSpPr txBox="1"/>
      </xdr:nvSpPr>
      <xdr:spPr>
        <a:xfrm>
          <a:off x="4686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137456</xdr:rowOff>
    </xdr:from>
    <xdr:to>
      <xdr:col>5</xdr:col>
      <xdr:colOff>358775</xdr:colOff>
      <xdr:row>57</xdr:row>
      <xdr:rowOff>148798</xdr:rowOff>
    </xdr:to>
    <xdr:cxnSp macro="">
      <xdr:nvCxnSpPr>
        <xdr:cNvPr id="119" name="直線コネクタ 118"/>
        <xdr:cNvCxnSpPr/>
      </xdr:nvCxnSpPr>
      <xdr:spPr>
        <a:xfrm>
          <a:off x="2908300" y="9910106"/>
          <a:ext cx="889000" cy="1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15894</xdr:rowOff>
    </xdr:from>
    <xdr:ext cx="534377" cy="259045"/>
    <xdr:sp macro="" textlink="">
      <xdr:nvSpPr>
        <xdr:cNvPr id="121" name="テキスト ボックス 120"/>
        <xdr:cNvSpPr txBox="1"/>
      </xdr:nvSpPr>
      <xdr:spPr>
        <a:xfrm>
          <a:off x="3530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137456</xdr:rowOff>
    </xdr:from>
    <xdr:to>
      <xdr:col>4</xdr:col>
      <xdr:colOff>155575</xdr:colOff>
      <xdr:row>57</xdr:row>
      <xdr:rowOff>156449</xdr:rowOff>
    </xdr:to>
    <xdr:cxnSp macro="">
      <xdr:nvCxnSpPr>
        <xdr:cNvPr id="122" name="直線コネクタ 121"/>
        <xdr:cNvCxnSpPr/>
      </xdr:nvCxnSpPr>
      <xdr:spPr>
        <a:xfrm flipV="1">
          <a:off x="2019300" y="9910106"/>
          <a:ext cx="889000" cy="1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116854</xdr:rowOff>
    </xdr:from>
    <xdr:to>
      <xdr:col>4</xdr:col>
      <xdr:colOff>206375</xdr:colOff>
      <xdr:row>58</xdr:row>
      <xdr:rowOff>47004</xdr:rowOff>
    </xdr:to>
    <xdr:sp macro="" textlink="">
      <xdr:nvSpPr>
        <xdr:cNvPr id="123" name="フローチャート : 判断 122"/>
        <xdr:cNvSpPr/>
      </xdr:nvSpPr>
      <xdr:spPr>
        <a:xfrm>
          <a:off x="2857500" y="98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38131</xdr:rowOff>
    </xdr:from>
    <xdr:ext cx="534377" cy="259045"/>
    <xdr:sp macro="" textlink="">
      <xdr:nvSpPr>
        <xdr:cNvPr id="124" name="テキスト ボックス 123"/>
        <xdr:cNvSpPr txBox="1"/>
      </xdr:nvSpPr>
      <xdr:spPr>
        <a:xfrm>
          <a:off x="2641111" y="998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154334</xdr:rowOff>
    </xdr:from>
    <xdr:to>
      <xdr:col>2</xdr:col>
      <xdr:colOff>638175</xdr:colOff>
      <xdr:row>57</xdr:row>
      <xdr:rowOff>156449</xdr:rowOff>
    </xdr:to>
    <xdr:cxnSp macro="">
      <xdr:nvCxnSpPr>
        <xdr:cNvPr id="125" name="直線コネクタ 124"/>
        <xdr:cNvCxnSpPr/>
      </xdr:nvCxnSpPr>
      <xdr:spPr>
        <a:xfrm>
          <a:off x="1130300" y="9926984"/>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130159</xdr:rowOff>
    </xdr:from>
    <xdr:to>
      <xdr:col>3</xdr:col>
      <xdr:colOff>3175</xdr:colOff>
      <xdr:row>58</xdr:row>
      <xdr:rowOff>60309</xdr:rowOff>
    </xdr:to>
    <xdr:sp macro="" textlink="">
      <xdr:nvSpPr>
        <xdr:cNvPr id="126" name="フローチャート : 判断 125"/>
        <xdr:cNvSpPr/>
      </xdr:nvSpPr>
      <xdr:spPr>
        <a:xfrm>
          <a:off x="1968500" y="990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51436</xdr:rowOff>
    </xdr:from>
    <xdr:ext cx="534377" cy="259045"/>
    <xdr:sp macro="" textlink="">
      <xdr:nvSpPr>
        <xdr:cNvPr id="127" name="テキスト ボックス 126"/>
        <xdr:cNvSpPr txBox="1"/>
      </xdr:nvSpPr>
      <xdr:spPr>
        <a:xfrm>
          <a:off x="1752111" y="999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54,171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125568</xdr:rowOff>
    </xdr:from>
    <xdr:to>
      <xdr:col>1</xdr:col>
      <xdr:colOff>485775</xdr:colOff>
      <xdr:row>58</xdr:row>
      <xdr:rowOff>55718</xdr:rowOff>
    </xdr:to>
    <xdr:sp macro="" textlink="">
      <xdr:nvSpPr>
        <xdr:cNvPr id="128" name="フローチャート : 判断 127"/>
        <xdr:cNvSpPr/>
      </xdr:nvSpPr>
      <xdr:spPr>
        <a:xfrm>
          <a:off x="1079500" y="989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46845</xdr:rowOff>
    </xdr:from>
    <xdr:ext cx="534377" cy="259045"/>
    <xdr:sp macro="" textlink="">
      <xdr:nvSpPr>
        <xdr:cNvPr id="129" name="テキスト ボックス 128"/>
        <xdr:cNvSpPr txBox="1"/>
      </xdr:nvSpPr>
      <xdr:spPr>
        <a:xfrm>
          <a:off x="863111" y="999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98059</xdr:rowOff>
    </xdr:from>
    <xdr:to>
      <xdr:col>6</xdr:col>
      <xdr:colOff>561975</xdr:colOff>
      <xdr:row>58</xdr:row>
      <xdr:rowOff>28209</xdr:rowOff>
    </xdr:to>
    <xdr:sp macro="" textlink="">
      <xdr:nvSpPr>
        <xdr:cNvPr id="135" name="円/楕円 134"/>
        <xdr:cNvSpPr/>
      </xdr:nvSpPr>
      <xdr:spPr>
        <a:xfrm>
          <a:off x="4584700" y="987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50300</xdr:rowOff>
    </xdr:from>
    <xdr:ext cx="534377" cy="259045"/>
    <xdr:sp macro="" textlink="">
      <xdr:nvSpPr>
        <xdr:cNvPr id="136" name="物件費該当値テキスト"/>
        <xdr:cNvSpPr txBox="1"/>
      </xdr:nvSpPr>
      <xdr:spPr>
        <a:xfrm>
          <a:off x="4686300" y="982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62,596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97998</xdr:rowOff>
    </xdr:from>
    <xdr:to>
      <xdr:col>5</xdr:col>
      <xdr:colOff>409575</xdr:colOff>
      <xdr:row>58</xdr:row>
      <xdr:rowOff>28148</xdr:rowOff>
    </xdr:to>
    <xdr:sp macro="" textlink="">
      <xdr:nvSpPr>
        <xdr:cNvPr id="137" name="円/楕円 136"/>
        <xdr:cNvSpPr/>
      </xdr:nvSpPr>
      <xdr:spPr>
        <a:xfrm>
          <a:off x="3746500" y="987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19275</xdr:rowOff>
    </xdr:from>
    <xdr:ext cx="534377" cy="259045"/>
    <xdr:sp macro="" textlink="">
      <xdr:nvSpPr>
        <xdr:cNvPr id="138" name="テキスト ボックス 137"/>
        <xdr:cNvSpPr txBox="1"/>
      </xdr:nvSpPr>
      <xdr:spPr>
        <a:xfrm>
          <a:off x="3530111" y="996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62,612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86656</xdr:rowOff>
    </xdr:from>
    <xdr:to>
      <xdr:col>4</xdr:col>
      <xdr:colOff>206375</xdr:colOff>
      <xdr:row>58</xdr:row>
      <xdr:rowOff>16806</xdr:rowOff>
    </xdr:to>
    <xdr:sp macro="" textlink="">
      <xdr:nvSpPr>
        <xdr:cNvPr id="139" name="円/楕円 138"/>
        <xdr:cNvSpPr/>
      </xdr:nvSpPr>
      <xdr:spPr>
        <a:xfrm>
          <a:off x="2857500" y="985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33333</xdr:rowOff>
    </xdr:from>
    <xdr:ext cx="534377" cy="259045"/>
    <xdr:sp macro="" textlink="">
      <xdr:nvSpPr>
        <xdr:cNvPr id="140" name="テキスト ボックス 139"/>
        <xdr:cNvSpPr txBox="1"/>
      </xdr:nvSpPr>
      <xdr:spPr>
        <a:xfrm>
          <a:off x="2641111" y="963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65,589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105649</xdr:rowOff>
    </xdr:from>
    <xdr:to>
      <xdr:col>3</xdr:col>
      <xdr:colOff>3175</xdr:colOff>
      <xdr:row>58</xdr:row>
      <xdr:rowOff>35799</xdr:rowOff>
    </xdr:to>
    <xdr:sp macro="" textlink="">
      <xdr:nvSpPr>
        <xdr:cNvPr id="141" name="円/楕円 140"/>
        <xdr:cNvSpPr/>
      </xdr:nvSpPr>
      <xdr:spPr>
        <a:xfrm>
          <a:off x="1968500" y="987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52326</xdr:rowOff>
    </xdr:from>
    <xdr:ext cx="534377" cy="259045"/>
    <xdr:sp macro="" textlink="">
      <xdr:nvSpPr>
        <xdr:cNvPr id="142" name="テキスト ボックス 141"/>
        <xdr:cNvSpPr txBox="1"/>
      </xdr:nvSpPr>
      <xdr:spPr>
        <a:xfrm>
          <a:off x="1752111" y="965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60,604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103534</xdr:rowOff>
    </xdr:from>
    <xdr:to>
      <xdr:col>1</xdr:col>
      <xdr:colOff>485775</xdr:colOff>
      <xdr:row>58</xdr:row>
      <xdr:rowOff>33684</xdr:rowOff>
    </xdr:to>
    <xdr:sp macro="" textlink="">
      <xdr:nvSpPr>
        <xdr:cNvPr id="143" name="円/楕円 142"/>
        <xdr:cNvSpPr/>
      </xdr:nvSpPr>
      <xdr:spPr>
        <a:xfrm>
          <a:off x="1079500" y="987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50211</xdr:rowOff>
    </xdr:from>
    <xdr:ext cx="534377" cy="259045"/>
    <xdr:sp macro="" textlink="">
      <xdr:nvSpPr>
        <xdr:cNvPr id="144" name="テキスト ボックス 143"/>
        <xdr:cNvSpPr txBox="1"/>
      </xdr:nvSpPr>
      <xdr:spPr>
        <a:xfrm>
          <a:off x="863111" y="965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47422</xdr:rowOff>
    </xdr:from>
    <xdr:to>
      <xdr:col>6</xdr:col>
      <xdr:colOff>511175</xdr:colOff>
      <xdr:row>78</xdr:row>
      <xdr:rowOff>47689</xdr:rowOff>
    </xdr:to>
    <xdr:cxnSp macro="">
      <xdr:nvCxnSpPr>
        <xdr:cNvPr id="173" name="直線コネクタ 172"/>
        <xdr:cNvCxnSpPr/>
      </xdr:nvCxnSpPr>
      <xdr:spPr>
        <a:xfrm flipV="1">
          <a:off x="3797300" y="13420522"/>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143285</xdr:rowOff>
    </xdr:from>
    <xdr:ext cx="469744" cy="259045"/>
    <xdr:sp macro="" textlink="">
      <xdr:nvSpPr>
        <xdr:cNvPr id="174" name="維持補修費平均値テキスト"/>
        <xdr:cNvSpPr txBox="1"/>
      </xdr:nvSpPr>
      <xdr:spPr>
        <a:xfrm>
          <a:off x="4686300" y="13173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34697</xdr:rowOff>
    </xdr:from>
    <xdr:to>
      <xdr:col>5</xdr:col>
      <xdr:colOff>358775</xdr:colOff>
      <xdr:row>78</xdr:row>
      <xdr:rowOff>47689</xdr:rowOff>
    </xdr:to>
    <xdr:cxnSp macro="">
      <xdr:nvCxnSpPr>
        <xdr:cNvPr id="176" name="直線コネクタ 175"/>
        <xdr:cNvCxnSpPr/>
      </xdr:nvCxnSpPr>
      <xdr:spPr>
        <a:xfrm>
          <a:off x="2908300" y="13407797"/>
          <a:ext cx="889000" cy="1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70896</xdr:rowOff>
    </xdr:from>
    <xdr:ext cx="469744" cy="259045"/>
    <xdr:sp macro="" textlink="">
      <xdr:nvSpPr>
        <xdr:cNvPr id="178" name="テキスト ボックス 177"/>
        <xdr:cNvSpPr txBox="1"/>
      </xdr:nvSpPr>
      <xdr:spPr>
        <a:xfrm>
          <a:off x="3562427"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34697</xdr:rowOff>
    </xdr:from>
    <xdr:to>
      <xdr:col>4</xdr:col>
      <xdr:colOff>155575</xdr:colOff>
      <xdr:row>78</xdr:row>
      <xdr:rowOff>71196</xdr:rowOff>
    </xdr:to>
    <xdr:cxnSp macro="">
      <xdr:nvCxnSpPr>
        <xdr:cNvPr id="179" name="直線コネクタ 178"/>
        <xdr:cNvCxnSpPr/>
      </xdr:nvCxnSpPr>
      <xdr:spPr>
        <a:xfrm flipV="1">
          <a:off x="2019300" y="13407797"/>
          <a:ext cx="889000" cy="3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139345</xdr:rowOff>
    </xdr:from>
    <xdr:to>
      <xdr:col>4</xdr:col>
      <xdr:colOff>206375</xdr:colOff>
      <xdr:row>78</xdr:row>
      <xdr:rowOff>69495</xdr:rowOff>
    </xdr:to>
    <xdr:sp macro="" textlink="">
      <xdr:nvSpPr>
        <xdr:cNvPr id="180" name="フローチャート : 判断 179"/>
        <xdr:cNvSpPr/>
      </xdr:nvSpPr>
      <xdr:spPr>
        <a:xfrm>
          <a:off x="2857500" y="133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86022</xdr:rowOff>
    </xdr:from>
    <xdr:ext cx="469744" cy="259045"/>
    <xdr:sp macro="" textlink="">
      <xdr:nvSpPr>
        <xdr:cNvPr id="181" name="テキスト ボックス 180"/>
        <xdr:cNvSpPr txBox="1"/>
      </xdr:nvSpPr>
      <xdr:spPr>
        <a:xfrm>
          <a:off x="2673427" y="1311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54927</xdr:rowOff>
    </xdr:from>
    <xdr:to>
      <xdr:col>2</xdr:col>
      <xdr:colOff>638175</xdr:colOff>
      <xdr:row>78</xdr:row>
      <xdr:rowOff>71196</xdr:rowOff>
    </xdr:to>
    <xdr:cxnSp macro="">
      <xdr:nvCxnSpPr>
        <xdr:cNvPr id="182" name="直線コネクタ 181"/>
        <xdr:cNvCxnSpPr/>
      </xdr:nvCxnSpPr>
      <xdr:spPr>
        <a:xfrm>
          <a:off x="1130300" y="13428027"/>
          <a:ext cx="8890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125704</xdr:rowOff>
    </xdr:from>
    <xdr:to>
      <xdr:col>3</xdr:col>
      <xdr:colOff>3175</xdr:colOff>
      <xdr:row>78</xdr:row>
      <xdr:rowOff>55854</xdr:rowOff>
    </xdr:to>
    <xdr:sp macro="" textlink="">
      <xdr:nvSpPr>
        <xdr:cNvPr id="183" name="フローチャート : 判断 182"/>
        <xdr:cNvSpPr/>
      </xdr:nvSpPr>
      <xdr:spPr>
        <a:xfrm>
          <a:off x="1968500" y="1332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72381</xdr:rowOff>
    </xdr:from>
    <xdr:ext cx="469744" cy="259045"/>
    <xdr:sp macro="" textlink="">
      <xdr:nvSpPr>
        <xdr:cNvPr id="184" name="テキスト ボックス 183"/>
        <xdr:cNvSpPr txBox="1"/>
      </xdr:nvSpPr>
      <xdr:spPr>
        <a:xfrm>
          <a:off x="1784427" y="1310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165061</xdr:rowOff>
    </xdr:from>
    <xdr:to>
      <xdr:col>1</xdr:col>
      <xdr:colOff>485775</xdr:colOff>
      <xdr:row>78</xdr:row>
      <xdr:rowOff>95211</xdr:rowOff>
    </xdr:to>
    <xdr:sp macro="" textlink="">
      <xdr:nvSpPr>
        <xdr:cNvPr id="185" name="フローチャート : 判断 184"/>
        <xdr:cNvSpPr/>
      </xdr:nvSpPr>
      <xdr:spPr>
        <a:xfrm>
          <a:off x="1079500" y="133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111738</xdr:rowOff>
    </xdr:from>
    <xdr:ext cx="469744" cy="259045"/>
    <xdr:sp macro="" textlink="">
      <xdr:nvSpPr>
        <xdr:cNvPr id="186" name="テキスト ボックス 185"/>
        <xdr:cNvSpPr txBox="1"/>
      </xdr:nvSpPr>
      <xdr:spPr>
        <a:xfrm>
          <a:off x="895427" y="1314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168072</xdr:rowOff>
    </xdr:from>
    <xdr:to>
      <xdr:col>6</xdr:col>
      <xdr:colOff>561975</xdr:colOff>
      <xdr:row>78</xdr:row>
      <xdr:rowOff>98222</xdr:rowOff>
    </xdr:to>
    <xdr:sp macro="" textlink="">
      <xdr:nvSpPr>
        <xdr:cNvPr id="192" name="円/楕円 191"/>
        <xdr:cNvSpPr/>
      </xdr:nvSpPr>
      <xdr:spPr>
        <a:xfrm>
          <a:off x="4584700" y="1336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146499</xdr:rowOff>
    </xdr:from>
    <xdr:ext cx="469744" cy="259045"/>
    <xdr:sp macro="" textlink="">
      <xdr:nvSpPr>
        <xdr:cNvPr id="193" name="維持補修費該当値テキスト"/>
        <xdr:cNvSpPr txBox="1"/>
      </xdr:nvSpPr>
      <xdr:spPr>
        <a:xfrm>
          <a:off x="4686300" y="1334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168339</xdr:rowOff>
    </xdr:from>
    <xdr:to>
      <xdr:col>5</xdr:col>
      <xdr:colOff>409575</xdr:colOff>
      <xdr:row>78</xdr:row>
      <xdr:rowOff>98489</xdr:rowOff>
    </xdr:to>
    <xdr:sp macro="" textlink="">
      <xdr:nvSpPr>
        <xdr:cNvPr id="194" name="円/楕円 193"/>
        <xdr:cNvSpPr/>
      </xdr:nvSpPr>
      <xdr:spPr>
        <a:xfrm>
          <a:off x="3746500" y="1336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89616</xdr:rowOff>
    </xdr:from>
    <xdr:ext cx="469744" cy="259045"/>
    <xdr:sp macro="" textlink="">
      <xdr:nvSpPr>
        <xdr:cNvPr id="195" name="テキスト ボックス 194"/>
        <xdr:cNvSpPr txBox="1"/>
      </xdr:nvSpPr>
      <xdr:spPr>
        <a:xfrm>
          <a:off x="3562427" y="1346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155347</xdr:rowOff>
    </xdr:from>
    <xdr:to>
      <xdr:col>4</xdr:col>
      <xdr:colOff>206375</xdr:colOff>
      <xdr:row>78</xdr:row>
      <xdr:rowOff>85497</xdr:rowOff>
    </xdr:to>
    <xdr:sp macro="" textlink="">
      <xdr:nvSpPr>
        <xdr:cNvPr id="196" name="円/楕円 195"/>
        <xdr:cNvSpPr/>
      </xdr:nvSpPr>
      <xdr:spPr>
        <a:xfrm>
          <a:off x="2857500" y="1335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76624</xdr:rowOff>
    </xdr:from>
    <xdr:ext cx="469744" cy="259045"/>
    <xdr:sp macro="" textlink="">
      <xdr:nvSpPr>
        <xdr:cNvPr id="197" name="テキスト ボックス 196"/>
        <xdr:cNvSpPr txBox="1"/>
      </xdr:nvSpPr>
      <xdr:spPr>
        <a:xfrm>
          <a:off x="2673427" y="1344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20396</xdr:rowOff>
    </xdr:from>
    <xdr:to>
      <xdr:col>3</xdr:col>
      <xdr:colOff>3175</xdr:colOff>
      <xdr:row>78</xdr:row>
      <xdr:rowOff>121996</xdr:rowOff>
    </xdr:to>
    <xdr:sp macro="" textlink="">
      <xdr:nvSpPr>
        <xdr:cNvPr id="198" name="円/楕円 197"/>
        <xdr:cNvSpPr/>
      </xdr:nvSpPr>
      <xdr:spPr>
        <a:xfrm>
          <a:off x="1968500" y="1339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113123</xdr:rowOff>
    </xdr:from>
    <xdr:ext cx="469744" cy="259045"/>
    <xdr:sp macro="" textlink="">
      <xdr:nvSpPr>
        <xdr:cNvPr id="199" name="テキスト ボックス 198"/>
        <xdr:cNvSpPr txBox="1"/>
      </xdr:nvSpPr>
      <xdr:spPr>
        <a:xfrm>
          <a:off x="1784427" y="1348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4127</xdr:rowOff>
    </xdr:from>
    <xdr:to>
      <xdr:col>1</xdr:col>
      <xdr:colOff>485775</xdr:colOff>
      <xdr:row>78</xdr:row>
      <xdr:rowOff>105727</xdr:rowOff>
    </xdr:to>
    <xdr:sp macro="" textlink="">
      <xdr:nvSpPr>
        <xdr:cNvPr id="200" name="円/楕円 199"/>
        <xdr:cNvSpPr/>
      </xdr:nvSpPr>
      <xdr:spPr>
        <a:xfrm>
          <a:off x="1079500" y="1337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96854</xdr:rowOff>
    </xdr:from>
    <xdr:ext cx="469744" cy="259045"/>
    <xdr:sp macro="" textlink="">
      <xdr:nvSpPr>
        <xdr:cNvPr id="201" name="テキスト ボックス 200"/>
        <xdr:cNvSpPr txBox="1"/>
      </xdr:nvSpPr>
      <xdr:spPr>
        <a:xfrm>
          <a:off x="895427" y="1346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139852</xdr:rowOff>
    </xdr:from>
    <xdr:to>
      <xdr:col>6</xdr:col>
      <xdr:colOff>511175</xdr:colOff>
      <xdr:row>96</xdr:row>
      <xdr:rowOff>26791</xdr:rowOff>
    </xdr:to>
    <xdr:cxnSp macro="">
      <xdr:nvCxnSpPr>
        <xdr:cNvPr id="231" name="直線コネクタ 230"/>
        <xdr:cNvCxnSpPr/>
      </xdr:nvCxnSpPr>
      <xdr:spPr>
        <a:xfrm flipV="1">
          <a:off x="3797300" y="16427602"/>
          <a:ext cx="838200" cy="5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150506</xdr:rowOff>
    </xdr:from>
    <xdr:ext cx="534377" cy="259045"/>
    <xdr:sp macro="" textlink="">
      <xdr:nvSpPr>
        <xdr:cNvPr id="232" name="扶助費平均値テキスト"/>
        <xdr:cNvSpPr txBox="1"/>
      </xdr:nvSpPr>
      <xdr:spPr>
        <a:xfrm>
          <a:off x="4686300" y="1609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26791</xdr:rowOff>
    </xdr:from>
    <xdr:to>
      <xdr:col>5</xdr:col>
      <xdr:colOff>358775</xdr:colOff>
      <xdr:row>96</xdr:row>
      <xdr:rowOff>61309</xdr:rowOff>
    </xdr:to>
    <xdr:cxnSp macro="">
      <xdr:nvCxnSpPr>
        <xdr:cNvPr id="234" name="直線コネクタ 233"/>
        <xdr:cNvCxnSpPr/>
      </xdr:nvCxnSpPr>
      <xdr:spPr>
        <a:xfrm flipV="1">
          <a:off x="2908300" y="16485991"/>
          <a:ext cx="889000" cy="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143857</xdr:rowOff>
    </xdr:from>
    <xdr:ext cx="534377" cy="259045"/>
    <xdr:sp macro="" textlink="">
      <xdr:nvSpPr>
        <xdr:cNvPr id="236" name="テキスト ボックス 235"/>
        <xdr:cNvSpPr txBox="1"/>
      </xdr:nvSpPr>
      <xdr:spPr>
        <a:xfrm>
          <a:off x="3530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61309</xdr:rowOff>
    </xdr:from>
    <xdr:to>
      <xdr:col>4</xdr:col>
      <xdr:colOff>155575</xdr:colOff>
      <xdr:row>96</xdr:row>
      <xdr:rowOff>162637</xdr:rowOff>
    </xdr:to>
    <xdr:cxnSp macro="">
      <xdr:nvCxnSpPr>
        <xdr:cNvPr id="237" name="直線コネクタ 236"/>
        <xdr:cNvCxnSpPr/>
      </xdr:nvCxnSpPr>
      <xdr:spPr>
        <a:xfrm flipV="1">
          <a:off x="2019300" y="16520509"/>
          <a:ext cx="889000" cy="10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169920</xdr:rowOff>
    </xdr:from>
    <xdr:to>
      <xdr:col>4</xdr:col>
      <xdr:colOff>206375</xdr:colOff>
      <xdr:row>96</xdr:row>
      <xdr:rowOff>100070</xdr:rowOff>
    </xdr:to>
    <xdr:sp macro="" textlink="">
      <xdr:nvSpPr>
        <xdr:cNvPr id="238" name="フローチャート : 判断 237"/>
        <xdr:cNvSpPr/>
      </xdr:nvSpPr>
      <xdr:spPr>
        <a:xfrm>
          <a:off x="2857500" y="164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116597</xdr:rowOff>
    </xdr:from>
    <xdr:ext cx="534377" cy="259045"/>
    <xdr:sp macro="" textlink="">
      <xdr:nvSpPr>
        <xdr:cNvPr id="239" name="テキスト ボックス 238"/>
        <xdr:cNvSpPr txBox="1"/>
      </xdr:nvSpPr>
      <xdr:spPr>
        <a:xfrm>
          <a:off x="2641111" y="1623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66,747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162637</xdr:rowOff>
    </xdr:from>
    <xdr:to>
      <xdr:col>2</xdr:col>
      <xdr:colOff>638175</xdr:colOff>
      <xdr:row>97</xdr:row>
      <xdr:rowOff>3169</xdr:rowOff>
    </xdr:to>
    <xdr:cxnSp macro="">
      <xdr:nvCxnSpPr>
        <xdr:cNvPr id="240" name="直線コネクタ 239"/>
        <xdr:cNvCxnSpPr/>
      </xdr:nvCxnSpPr>
      <xdr:spPr>
        <a:xfrm flipV="1">
          <a:off x="1130300" y="16621837"/>
          <a:ext cx="889000" cy="1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76536</xdr:rowOff>
    </xdr:from>
    <xdr:to>
      <xdr:col>3</xdr:col>
      <xdr:colOff>3175</xdr:colOff>
      <xdr:row>97</xdr:row>
      <xdr:rowOff>6686</xdr:rowOff>
    </xdr:to>
    <xdr:sp macro="" textlink="">
      <xdr:nvSpPr>
        <xdr:cNvPr id="241" name="フローチャート : 判断 240"/>
        <xdr:cNvSpPr/>
      </xdr:nvSpPr>
      <xdr:spPr>
        <a:xfrm>
          <a:off x="1968500" y="165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23213</xdr:rowOff>
    </xdr:from>
    <xdr:ext cx="534377" cy="259045"/>
    <xdr:sp macro="" textlink="">
      <xdr:nvSpPr>
        <xdr:cNvPr id="242" name="テキスト ボックス 241"/>
        <xdr:cNvSpPr txBox="1"/>
      </xdr:nvSpPr>
      <xdr:spPr>
        <a:xfrm>
          <a:off x="1752111" y="1631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62,649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100312</xdr:rowOff>
    </xdr:from>
    <xdr:to>
      <xdr:col>1</xdr:col>
      <xdr:colOff>485775</xdr:colOff>
      <xdr:row>97</xdr:row>
      <xdr:rowOff>30462</xdr:rowOff>
    </xdr:to>
    <xdr:sp macro="" textlink="">
      <xdr:nvSpPr>
        <xdr:cNvPr id="243" name="フローチャート : 判断 242"/>
        <xdr:cNvSpPr/>
      </xdr:nvSpPr>
      <xdr:spPr>
        <a:xfrm>
          <a:off x="1079500" y="165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46989</xdr:rowOff>
    </xdr:from>
    <xdr:ext cx="534377" cy="259045"/>
    <xdr:sp macro="" textlink="">
      <xdr:nvSpPr>
        <xdr:cNvPr id="244" name="テキスト ボックス 243"/>
        <xdr:cNvSpPr txBox="1"/>
      </xdr:nvSpPr>
      <xdr:spPr>
        <a:xfrm>
          <a:off x="863111" y="163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61,401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89052</xdr:rowOff>
    </xdr:from>
    <xdr:to>
      <xdr:col>6</xdr:col>
      <xdr:colOff>561975</xdr:colOff>
      <xdr:row>96</xdr:row>
      <xdr:rowOff>19202</xdr:rowOff>
    </xdr:to>
    <xdr:sp macro="" textlink="">
      <xdr:nvSpPr>
        <xdr:cNvPr id="250" name="円/楕円 249"/>
        <xdr:cNvSpPr/>
      </xdr:nvSpPr>
      <xdr:spPr>
        <a:xfrm>
          <a:off x="4584700" y="1637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67479</xdr:rowOff>
    </xdr:from>
    <xdr:ext cx="534377" cy="259045"/>
    <xdr:sp macro="" textlink="">
      <xdr:nvSpPr>
        <xdr:cNvPr id="251" name="扶助費該当値テキスト"/>
        <xdr:cNvSpPr txBox="1"/>
      </xdr:nvSpPr>
      <xdr:spPr>
        <a:xfrm>
          <a:off x="4686300" y="1635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70,992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147441</xdr:rowOff>
    </xdr:from>
    <xdr:to>
      <xdr:col>5</xdr:col>
      <xdr:colOff>409575</xdr:colOff>
      <xdr:row>96</xdr:row>
      <xdr:rowOff>77591</xdr:rowOff>
    </xdr:to>
    <xdr:sp macro="" textlink="">
      <xdr:nvSpPr>
        <xdr:cNvPr id="252" name="円/楕円 251"/>
        <xdr:cNvSpPr/>
      </xdr:nvSpPr>
      <xdr:spPr>
        <a:xfrm>
          <a:off x="3746500" y="1643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68718</xdr:rowOff>
    </xdr:from>
    <xdr:ext cx="534377" cy="259045"/>
    <xdr:sp macro="" textlink="">
      <xdr:nvSpPr>
        <xdr:cNvPr id="253" name="テキスト ボックス 252"/>
        <xdr:cNvSpPr txBox="1"/>
      </xdr:nvSpPr>
      <xdr:spPr>
        <a:xfrm>
          <a:off x="3530111" y="1652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67,927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10509</xdr:rowOff>
    </xdr:from>
    <xdr:to>
      <xdr:col>4</xdr:col>
      <xdr:colOff>206375</xdr:colOff>
      <xdr:row>96</xdr:row>
      <xdr:rowOff>112109</xdr:rowOff>
    </xdr:to>
    <xdr:sp macro="" textlink="">
      <xdr:nvSpPr>
        <xdr:cNvPr id="254" name="円/楕円 253"/>
        <xdr:cNvSpPr/>
      </xdr:nvSpPr>
      <xdr:spPr>
        <a:xfrm>
          <a:off x="2857500" y="1646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103236</xdr:rowOff>
    </xdr:from>
    <xdr:ext cx="534377" cy="259045"/>
    <xdr:sp macro="" textlink="">
      <xdr:nvSpPr>
        <xdr:cNvPr id="255" name="テキスト ボックス 254"/>
        <xdr:cNvSpPr txBox="1"/>
      </xdr:nvSpPr>
      <xdr:spPr>
        <a:xfrm>
          <a:off x="2641111" y="1656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66,115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111837</xdr:rowOff>
    </xdr:from>
    <xdr:to>
      <xdr:col>3</xdr:col>
      <xdr:colOff>3175</xdr:colOff>
      <xdr:row>97</xdr:row>
      <xdr:rowOff>41987</xdr:rowOff>
    </xdr:to>
    <xdr:sp macro="" textlink="">
      <xdr:nvSpPr>
        <xdr:cNvPr id="256" name="円/楕円 255"/>
        <xdr:cNvSpPr/>
      </xdr:nvSpPr>
      <xdr:spPr>
        <a:xfrm>
          <a:off x="1968500" y="1657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33114</xdr:rowOff>
    </xdr:from>
    <xdr:ext cx="534377" cy="259045"/>
    <xdr:sp macro="" textlink="">
      <xdr:nvSpPr>
        <xdr:cNvPr id="257" name="テキスト ボックス 256"/>
        <xdr:cNvSpPr txBox="1"/>
      </xdr:nvSpPr>
      <xdr:spPr>
        <a:xfrm>
          <a:off x="1752111" y="1666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60,796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123819</xdr:rowOff>
    </xdr:from>
    <xdr:to>
      <xdr:col>1</xdr:col>
      <xdr:colOff>485775</xdr:colOff>
      <xdr:row>97</xdr:row>
      <xdr:rowOff>53969</xdr:rowOff>
    </xdr:to>
    <xdr:sp macro="" textlink="">
      <xdr:nvSpPr>
        <xdr:cNvPr id="258" name="円/楕円 257"/>
        <xdr:cNvSpPr/>
      </xdr:nvSpPr>
      <xdr:spPr>
        <a:xfrm>
          <a:off x="1079500" y="1658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45096</xdr:rowOff>
    </xdr:from>
    <xdr:ext cx="534377" cy="259045"/>
    <xdr:sp macro="" textlink="">
      <xdr:nvSpPr>
        <xdr:cNvPr id="259" name="テキスト ボックス 258"/>
        <xdr:cNvSpPr txBox="1"/>
      </xdr:nvSpPr>
      <xdr:spPr>
        <a:xfrm>
          <a:off x="863111" y="1667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157542</xdr:rowOff>
    </xdr:from>
    <xdr:to>
      <xdr:col>15</xdr:col>
      <xdr:colOff>180975</xdr:colOff>
      <xdr:row>34</xdr:row>
      <xdr:rowOff>76019</xdr:rowOff>
    </xdr:to>
    <xdr:cxnSp macro="">
      <xdr:nvCxnSpPr>
        <xdr:cNvPr id="290" name="直線コネクタ 289"/>
        <xdr:cNvCxnSpPr/>
      </xdr:nvCxnSpPr>
      <xdr:spPr>
        <a:xfrm flipV="1">
          <a:off x="9639300" y="5815392"/>
          <a:ext cx="838200" cy="8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80564</xdr:rowOff>
    </xdr:from>
    <xdr:ext cx="534377" cy="259045"/>
    <xdr:sp macro="" textlink="">
      <xdr:nvSpPr>
        <xdr:cNvPr id="291" name="補助費等平均値テキスト"/>
        <xdr:cNvSpPr txBox="1"/>
      </xdr:nvSpPr>
      <xdr:spPr>
        <a:xfrm>
          <a:off x="10528300" y="608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76019</xdr:rowOff>
    </xdr:from>
    <xdr:to>
      <xdr:col>14</xdr:col>
      <xdr:colOff>28575</xdr:colOff>
      <xdr:row>34</xdr:row>
      <xdr:rowOff>160481</xdr:rowOff>
    </xdr:to>
    <xdr:cxnSp macro="">
      <xdr:nvCxnSpPr>
        <xdr:cNvPr id="293" name="直線コネクタ 292"/>
        <xdr:cNvCxnSpPr/>
      </xdr:nvCxnSpPr>
      <xdr:spPr>
        <a:xfrm flipV="1">
          <a:off x="8750300" y="5905319"/>
          <a:ext cx="889000" cy="8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35835</xdr:rowOff>
    </xdr:from>
    <xdr:ext cx="534377" cy="259045"/>
    <xdr:sp macro="" textlink="">
      <xdr:nvSpPr>
        <xdr:cNvPr id="295" name="テキスト ボックス 294"/>
        <xdr:cNvSpPr txBox="1"/>
      </xdr:nvSpPr>
      <xdr:spPr>
        <a:xfrm>
          <a:off x="9372111" y="620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57360</xdr:rowOff>
    </xdr:from>
    <xdr:to>
      <xdr:col>12</xdr:col>
      <xdr:colOff>511175</xdr:colOff>
      <xdr:row>34</xdr:row>
      <xdr:rowOff>160481</xdr:rowOff>
    </xdr:to>
    <xdr:cxnSp macro="">
      <xdr:nvCxnSpPr>
        <xdr:cNvPr id="296" name="直線コネクタ 295"/>
        <xdr:cNvCxnSpPr/>
      </xdr:nvCxnSpPr>
      <xdr:spPr>
        <a:xfrm>
          <a:off x="7861300" y="5886660"/>
          <a:ext cx="889000" cy="10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30836</xdr:rowOff>
    </xdr:from>
    <xdr:to>
      <xdr:col>12</xdr:col>
      <xdr:colOff>561975</xdr:colOff>
      <xdr:row>36</xdr:row>
      <xdr:rowOff>132436</xdr:rowOff>
    </xdr:to>
    <xdr:sp macro="" textlink="">
      <xdr:nvSpPr>
        <xdr:cNvPr id="297" name="フローチャート : 判断 296"/>
        <xdr:cNvSpPr/>
      </xdr:nvSpPr>
      <xdr:spPr>
        <a:xfrm>
          <a:off x="8699500" y="620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123563</xdr:rowOff>
    </xdr:from>
    <xdr:ext cx="534377" cy="259045"/>
    <xdr:sp macro="" textlink="">
      <xdr:nvSpPr>
        <xdr:cNvPr id="298" name="テキスト ボックス 297"/>
        <xdr:cNvSpPr txBox="1"/>
      </xdr:nvSpPr>
      <xdr:spPr>
        <a:xfrm>
          <a:off x="8483111" y="629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48,834</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57360</xdr:rowOff>
    </xdr:from>
    <xdr:to>
      <xdr:col>11</xdr:col>
      <xdr:colOff>307975</xdr:colOff>
      <xdr:row>34</xdr:row>
      <xdr:rowOff>152099</xdr:rowOff>
    </xdr:to>
    <xdr:cxnSp macro="">
      <xdr:nvCxnSpPr>
        <xdr:cNvPr id="299" name="直線コネクタ 298"/>
        <xdr:cNvCxnSpPr/>
      </xdr:nvCxnSpPr>
      <xdr:spPr>
        <a:xfrm flipV="1">
          <a:off x="6972300" y="5886660"/>
          <a:ext cx="889000" cy="9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99514</xdr:rowOff>
    </xdr:from>
    <xdr:to>
      <xdr:col>11</xdr:col>
      <xdr:colOff>358775</xdr:colOff>
      <xdr:row>35</xdr:row>
      <xdr:rowOff>29664</xdr:rowOff>
    </xdr:to>
    <xdr:sp macro="" textlink="">
      <xdr:nvSpPr>
        <xdr:cNvPr id="300" name="フローチャート : 判断 299"/>
        <xdr:cNvSpPr/>
      </xdr:nvSpPr>
      <xdr:spPr>
        <a:xfrm>
          <a:off x="7810500" y="592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20791</xdr:rowOff>
    </xdr:from>
    <xdr:ext cx="534377" cy="259045"/>
    <xdr:sp macro="" textlink="">
      <xdr:nvSpPr>
        <xdr:cNvPr id="301" name="テキスト ボックス 300"/>
        <xdr:cNvSpPr txBox="1"/>
      </xdr:nvSpPr>
      <xdr:spPr>
        <a:xfrm>
          <a:off x="7594111" y="602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74,025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73334</xdr:rowOff>
    </xdr:from>
    <xdr:to>
      <xdr:col>10</xdr:col>
      <xdr:colOff>155575</xdr:colOff>
      <xdr:row>37</xdr:row>
      <xdr:rowOff>3484</xdr:rowOff>
    </xdr:to>
    <xdr:sp macro="" textlink="">
      <xdr:nvSpPr>
        <xdr:cNvPr id="302" name="フローチャート : 判断 301"/>
        <xdr:cNvSpPr/>
      </xdr:nvSpPr>
      <xdr:spPr>
        <a:xfrm>
          <a:off x="6921500" y="624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166061</xdr:rowOff>
    </xdr:from>
    <xdr:ext cx="534377" cy="259045"/>
    <xdr:sp macro="" textlink="">
      <xdr:nvSpPr>
        <xdr:cNvPr id="303" name="テキスト ボックス 302"/>
        <xdr:cNvSpPr txBox="1"/>
      </xdr:nvSpPr>
      <xdr:spPr>
        <a:xfrm>
          <a:off x="6705111" y="633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106742</xdr:rowOff>
    </xdr:from>
    <xdr:to>
      <xdr:col>15</xdr:col>
      <xdr:colOff>231775</xdr:colOff>
      <xdr:row>34</xdr:row>
      <xdr:rowOff>36892</xdr:rowOff>
    </xdr:to>
    <xdr:sp macro="" textlink="">
      <xdr:nvSpPr>
        <xdr:cNvPr id="309" name="円/楕円 308"/>
        <xdr:cNvSpPr/>
      </xdr:nvSpPr>
      <xdr:spPr>
        <a:xfrm>
          <a:off x="10426700" y="57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129619</xdr:rowOff>
    </xdr:from>
    <xdr:ext cx="534377" cy="259045"/>
    <xdr:sp macro="" textlink="">
      <xdr:nvSpPr>
        <xdr:cNvPr id="310" name="補助費等該当値テキスト"/>
        <xdr:cNvSpPr txBox="1"/>
      </xdr:nvSpPr>
      <xdr:spPr>
        <a:xfrm>
          <a:off x="10528300" y="561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89,111</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25219</xdr:rowOff>
    </xdr:from>
    <xdr:to>
      <xdr:col>14</xdr:col>
      <xdr:colOff>79375</xdr:colOff>
      <xdr:row>34</xdr:row>
      <xdr:rowOff>126819</xdr:rowOff>
    </xdr:to>
    <xdr:sp macro="" textlink="">
      <xdr:nvSpPr>
        <xdr:cNvPr id="311" name="円/楕円 310"/>
        <xdr:cNvSpPr/>
      </xdr:nvSpPr>
      <xdr:spPr>
        <a:xfrm>
          <a:off x="9588500" y="585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143346</xdr:rowOff>
    </xdr:from>
    <xdr:ext cx="534377" cy="259045"/>
    <xdr:sp macro="" textlink="">
      <xdr:nvSpPr>
        <xdr:cNvPr id="312" name="テキスト ボックス 311"/>
        <xdr:cNvSpPr txBox="1"/>
      </xdr:nvSpPr>
      <xdr:spPr>
        <a:xfrm>
          <a:off x="9372111" y="562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80,850</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109681</xdr:rowOff>
    </xdr:from>
    <xdr:to>
      <xdr:col>12</xdr:col>
      <xdr:colOff>561975</xdr:colOff>
      <xdr:row>35</xdr:row>
      <xdr:rowOff>39831</xdr:rowOff>
    </xdr:to>
    <xdr:sp macro="" textlink="">
      <xdr:nvSpPr>
        <xdr:cNvPr id="313" name="円/楕円 312"/>
        <xdr:cNvSpPr/>
      </xdr:nvSpPr>
      <xdr:spPr>
        <a:xfrm>
          <a:off x="8699500" y="593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56358</xdr:rowOff>
    </xdr:from>
    <xdr:ext cx="534377" cy="259045"/>
    <xdr:sp macro="" textlink="">
      <xdr:nvSpPr>
        <xdr:cNvPr id="314" name="テキスト ボックス 313"/>
        <xdr:cNvSpPr txBox="1"/>
      </xdr:nvSpPr>
      <xdr:spPr>
        <a:xfrm>
          <a:off x="8483111" y="571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73,091</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6560</xdr:rowOff>
    </xdr:from>
    <xdr:to>
      <xdr:col>11</xdr:col>
      <xdr:colOff>358775</xdr:colOff>
      <xdr:row>34</xdr:row>
      <xdr:rowOff>108160</xdr:rowOff>
    </xdr:to>
    <xdr:sp macro="" textlink="">
      <xdr:nvSpPr>
        <xdr:cNvPr id="315" name="円/楕円 314"/>
        <xdr:cNvSpPr/>
      </xdr:nvSpPr>
      <xdr:spPr>
        <a:xfrm>
          <a:off x="7810500" y="583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124687</xdr:rowOff>
    </xdr:from>
    <xdr:ext cx="534377" cy="259045"/>
    <xdr:sp macro="" textlink="">
      <xdr:nvSpPr>
        <xdr:cNvPr id="316" name="テキスト ボックス 315"/>
        <xdr:cNvSpPr txBox="1"/>
      </xdr:nvSpPr>
      <xdr:spPr>
        <a:xfrm>
          <a:off x="7594111" y="561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82,564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101299</xdr:rowOff>
    </xdr:from>
    <xdr:to>
      <xdr:col>10</xdr:col>
      <xdr:colOff>155575</xdr:colOff>
      <xdr:row>35</xdr:row>
      <xdr:rowOff>31449</xdr:rowOff>
    </xdr:to>
    <xdr:sp macro="" textlink="">
      <xdr:nvSpPr>
        <xdr:cNvPr id="317" name="円/楕円 316"/>
        <xdr:cNvSpPr/>
      </xdr:nvSpPr>
      <xdr:spPr>
        <a:xfrm>
          <a:off x="6921500" y="593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47976</xdr:rowOff>
    </xdr:from>
    <xdr:ext cx="534377" cy="259045"/>
    <xdr:sp macro="" textlink="">
      <xdr:nvSpPr>
        <xdr:cNvPr id="318" name="テキスト ボックス 317"/>
        <xdr:cNvSpPr txBox="1"/>
      </xdr:nvSpPr>
      <xdr:spPr>
        <a:xfrm>
          <a:off x="6705111" y="57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80579</xdr:rowOff>
    </xdr:from>
    <xdr:to>
      <xdr:col>15</xdr:col>
      <xdr:colOff>180975</xdr:colOff>
      <xdr:row>58</xdr:row>
      <xdr:rowOff>118205</xdr:rowOff>
    </xdr:to>
    <xdr:cxnSp macro="">
      <xdr:nvCxnSpPr>
        <xdr:cNvPr id="349" name="直線コネクタ 348"/>
        <xdr:cNvCxnSpPr/>
      </xdr:nvCxnSpPr>
      <xdr:spPr>
        <a:xfrm>
          <a:off x="9639300" y="10024679"/>
          <a:ext cx="838200" cy="3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90389</xdr:rowOff>
    </xdr:from>
    <xdr:ext cx="534377" cy="259045"/>
    <xdr:sp macro="" textlink="">
      <xdr:nvSpPr>
        <xdr:cNvPr id="350" name="普通建設事業費平均値テキスト"/>
        <xdr:cNvSpPr txBox="1"/>
      </xdr:nvSpPr>
      <xdr:spPr>
        <a:xfrm>
          <a:off x="10528300" y="1003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59628</xdr:rowOff>
    </xdr:from>
    <xdr:to>
      <xdr:col>14</xdr:col>
      <xdr:colOff>28575</xdr:colOff>
      <xdr:row>58</xdr:row>
      <xdr:rowOff>80579</xdr:rowOff>
    </xdr:to>
    <xdr:cxnSp macro="">
      <xdr:nvCxnSpPr>
        <xdr:cNvPr id="352" name="直線コネクタ 351"/>
        <xdr:cNvCxnSpPr/>
      </xdr:nvCxnSpPr>
      <xdr:spPr>
        <a:xfrm>
          <a:off x="8750300" y="10003728"/>
          <a:ext cx="889000" cy="2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7290</xdr:rowOff>
    </xdr:from>
    <xdr:ext cx="534377" cy="259045"/>
    <xdr:sp macro="" textlink="">
      <xdr:nvSpPr>
        <xdr:cNvPr id="354" name="テキスト ボックス 353"/>
        <xdr:cNvSpPr txBox="1"/>
      </xdr:nvSpPr>
      <xdr:spPr>
        <a:xfrm>
          <a:off x="9372111" y="1012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59628</xdr:rowOff>
    </xdr:from>
    <xdr:to>
      <xdr:col>12</xdr:col>
      <xdr:colOff>511175</xdr:colOff>
      <xdr:row>58</xdr:row>
      <xdr:rowOff>60226</xdr:rowOff>
    </xdr:to>
    <xdr:cxnSp macro="">
      <xdr:nvCxnSpPr>
        <xdr:cNvPr id="355" name="直線コネクタ 354"/>
        <xdr:cNvCxnSpPr/>
      </xdr:nvCxnSpPr>
      <xdr:spPr>
        <a:xfrm flipV="1">
          <a:off x="7861300" y="10003728"/>
          <a:ext cx="889000" cy="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86769</xdr:rowOff>
    </xdr:from>
    <xdr:to>
      <xdr:col>12</xdr:col>
      <xdr:colOff>561975</xdr:colOff>
      <xdr:row>59</xdr:row>
      <xdr:rowOff>16919</xdr:rowOff>
    </xdr:to>
    <xdr:sp macro="" textlink="">
      <xdr:nvSpPr>
        <xdr:cNvPr id="356" name="フローチャート : 判断 355"/>
        <xdr:cNvSpPr/>
      </xdr:nvSpPr>
      <xdr:spPr>
        <a:xfrm>
          <a:off x="8699500" y="100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8046</xdr:rowOff>
    </xdr:from>
    <xdr:ext cx="534377" cy="259045"/>
    <xdr:sp macro="" textlink="">
      <xdr:nvSpPr>
        <xdr:cNvPr id="357" name="テキスト ボックス 356"/>
        <xdr:cNvSpPr txBox="1"/>
      </xdr:nvSpPr>
      <xdr:spPr>
        <a:xfrm>
          <a:off x="8483111" y="101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60226</xdr:rowOff>
    </xdr:from>
    <xdr:to>
      <xdr:col>11</xdr:col>
      <xdr:colOff>307975</xdr:colOff>
      <xdr:row>58</xdr:row>
      <xdr:rowOff>147229</xdr:rowOff>
    </xdr:to>
    <xdr:cxnSp macro="">
      <xdr:nvCxnSpPr>
        <xdr:cNvPr id="358" name="直線コネクタ 357"/>
        <xdr:cNvCxnSpPr/>
      </xdr:nvCxnSpPr>
      <xdr:spPr>
        <a:xfrm flipV="1">
          <a:off x="6972300" y="10004326"/>
          <a:ext cx="889000" cy="8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107864</xdr:rowOff>
    </xdr:from>
    <xdr:to>
      <xdr:col>11</xdr:col>
      <xdr:colOff>358775</xdr:colOff>
      <xdr:row>59</xdr:row>
      <xdr:rowOff>38014</xdr:rowOff>
    </xdr:to>
    <xdr:sp macro="" textlink="">
      <xdr:nvSpPr>
        <xdr:cNvPr id="359" name="フローチャート : 判断 358"/>
        <xdr:cNvSpPr/>
      </xdr:nvSpPr>
      <xdr:spPr>
        <a:xfrm>
          <a:off x="7810500" y="1005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29141</xdr:rowOff>
    </xdr:from>
    <xdr:ext cx="534377" cy="259045"/>
    <xdr:sp macro="" textlink="">
      <xdr:nvSpPr>
        <xdr:cNvPr id="360" name="テキスト ボックス 359"/>
        <xdr:cNvSpPr txBox="1"/>
      </xdr:nvSpPr>
      <xdr:spPr>
        <a:xfrm>
          <a:off x="7594111" y="1014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68,386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121157</xdr:rowOff>
    </xdr:from>
    <xdr:to>
      <xdr:col>10</xdr:col>
      <xdr:colOff>155575</xdr:colOff>
      <xdr:row>59</xdr:row>
      <xdr:rowOff>51307</xdr:rowOff>
    </xdr:to>
    <xdr:sp macro="" textlink="">
      <xdr:nvSpPr>
        <xdr:cNvPr id="361" name="フローチャート : 判断 360"/>
        <xdr:cNvSpPr/>
      </xdr:nvSpPr>
      <xdr:spPr>
        <a:xfrm>
          <a:off x="6921500" y="100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42434</xdr:rowOff>
    </xdr:from>
    <xdr:ext cx="534377" cy="259045"/>
    <xdr:sp macro="" textlink="">
      <xdr:nvSpPr>
        <xdr:cNvPr id="362" name="テキスト ボックス 361"/>
        <xdr:cNvSpPr txBox="1"/>
      </xdr:nvSpPr>
      <xdr:spPr>
        <a:xfrm>
          <a:off x="6705111" y="1015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60,245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67405</xdr:rowOff>
    </xdr:from>
    <xdr:to>
      <xdr:col>15</xdr:col>
      <xdr:colOff>231775</xdr:colOff>
      <xdr:row>58</xdr:row>
      <xdr:rowOff>169005</xdr:rowOff>
    </xdr:to>
    <xdr:sp macro="" textlink="">
      <xdr:nvSpPr>
        <xdr:cNvPr id="368" name="円/楕円 367"/>
        <xdr:cNvSpPr/>
      </xdr:nvSpPr>
      <xdr:spPr>
        <a:xfrm>
          <a:off x="10426700" y="1001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90282</xdr:rowOff>
    </xdr:from>
    <xdr:ext cx="534377" cy="259045"/>
    <xdr:sp macro="" textlink="">
      <xdr:nvSpPr>
        <xdr:cNvPr id="369" name="普通建設事業費該当値テキスト"/>
        <xdr:cNvSpPr txBox="1"/>
      </xdr:nvSpPr>
      <xdr:spPr>
        <a:xfrm>
          <a:off x="10528300" y="986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93,164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29779</xdr:rowOff>
    </xdr:from>
    <xdr:to>
      <xdr:col>14</xdr:col>
      <xdr:colOff>79375</xdr:colOff>
      <xdr:row>58</xdr:row>
      <xdr:rowOff>131379</xdr:rowOff>
    </xdr:to>
    <xdr:sp macro="" textlink="">
      <xdr:nvSpPr>
        <xdr:cNvPr id="370" name="円/楕円 369"/>
        <xdr:cNvSpPr/>
      </xdr:nvSpPr>
      <xdr:spPr>
        <a:xfrm>
          <a:off x="9588500" y="997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147906</xdr:rowOff>
    </xdr:from>
    <xdr:ext cx="599010" cy="259045"/>
    <xdr:sp macro="" textlink="">
      <xdr:nvSpPr>
        <xdr:cNvPr id="371" name="テキスト ボックス 370"/>
        <xdr:cNvSpPr txBox="1"/>
      </xdr:nvSpPr>
      <xdr:spPr>
        <a:xfrm>
          <a:off x="9339794" y="9749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116,207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8828</xdr:rowOff>
    </xdr:from>
    <xdr:to>
      <xdr:col>12</xdr:col>
      <xdr:colOff>561975</xdr:colOff>
      <xdr:row>58</xdr:row>
      <xdr:rowOff>110428</xdr:rowOff>
    </xdr:to>
    <xdr:sp macro="" textlink="">
      <xdr:nvSpPr>
        <xdr:cNvPr id="372" name="円/楕円 371"/>
        <xdr:cNvSpPr/>
      </xdr:nvSpPr>
      <xdr:spPr>
        <a:xfrm>
          <a:off x="8699500" y="995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126955</xdr:rowOff>
    </xdr:from>
    <xdr:ext cx="599010" cy="259045"/>
    <xdr:sp macro="" textlink="">
      <xdr:nvSpPr>
        <xdr:cNvPr id="373" name="テキスト ボックス 372"/>
        <xdr:cNvSpPr txBox="1"/>
      </xdr:nvSpPr>
      <xdr:spPr>
        <a:xfrm>
          <a:off x="8450794" y="9728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129,038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9426</xdr:rowOff>
    </xdr:from>
    <xdr:to>
      <xdr:col>11</xdr:col>
      <xdr:colOff>358775</xdr:colOff>
      <xdr:row>58</xdr:row>
      <xdr:rowOff>111026</xdr:rowOff>
    </xdr:to>
    <xdr:sp macro="" textlink="">
      <xdr:nvSpPr>
        <xdr:cNvPr id="374" name="円/楕円 373"/>
        <xdr:cNvSpPr/>
      </xdr:nvSpPr>
      <xdr:spPr>
        <a:xfrm>
          <a:off x="7810500" y="995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127553</xdr:rowOff>
    </xdr:from>
    <xdr:ext cx="599010" cy="259045"/>
    <xdr:sp macro="" textlink="">
      <xdr:nvSpPr>
        <xdr:cNvPr id="375" name="テキスト ボックス 374"/>
        <xdr:cNvSpPr txBox="1"/>
      </xdr:nvSpPr>
      <xdr:spPr>
        <a:xfrm>
          <a:off x="7561794" y="97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128,672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96429</xdr:rowOff>
    </xdr:from>
    <xdr:to>
      <xdr:col>10</xdr:col>
      <xdr:colOff>155575</xdr:colOff>
      <xdr:row>59</xdr:row>
      <xdr:rowOff>26579</xdr:rowOff>
    </xdr:to>
    <xdr:sp macro="" textlink="">
      <xdr:nvSpPr>
        <xdr:cNvPr id="376" name="円/楕円 375"/>
        <xdr:cNvSpPr/>
      </xdr:nvSpPr>
      <xdr:spPr>
        <a:xfrm>
          <a:off x="6921500" y="100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43106</xdr:rowOff>
    </xdr:from>
    <xdr:ext cx="534377" cy="259045"/>
    <xdr:sp macro="" textlink="">
      <xdr:nvSpPr>
        <xdr:cNvPr id="377" name="テキスト ボックス 376"/>
        <xdr:cNvSpPr txBox="1"/>
      </xdr:nvSpPr>
      <xdr:spPr>
        <a:xfrm>
          <a:off x="6705111" y="981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75,389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152584</xdr:rowOff>
    </xdr:from>
    <xdr:to>
      <xdr:col>15</xdr:col>
      <xdr:colOff>180975</xdr:colOff>
      <xdr:row>78</xdr:row>
      <xdr:rowOff>153719</xdr:rowOff>
    </xdr:to>
    <xdr:cxnSp macro="">
      <xdr:nvCxnSpPr>
        <xdr:cNvPr id="408" name="直線コネクタ 407"/>
        <xdr:cNvCxnSpPr/>
      </xdr:nvCxnSpPr>
      <xdr:spPr>
        <a:xfrm flipV="1">
          <a:off x="9639300" y="13525684"/>
          <a:ext cx="838200" cy="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162499</xdr:rowOff>
    </xdr:from>
    <xdr:ext cx="534377" cy="259045"/>
    <xdr:sp macro="" textlink="">
      <xdr:nvSpPr>
        <xdr:cNvPr id="409" name="普通建設事業費 （ うち新規整備　）平均値テキスト"/>
        <xdr:cNvSpPr txBox="1"/>
      </xdr:nvSpPr>
      <xdr:spPr>
        <a:xfrm>
          <a:off x="10528300" y="13535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112681</xdr:rowOff>
    </xdr:from>
    <xdr:to>
      <xdr:col>14</xdr:col>
      <xdr:colOff>28575</xdr:colOff>
      <xdr:row>78</xdr:row>
      <xdr:rowOff>153719</xdr:rowOff>
    </xdr:to>
    <xdr:cxnSp macro="">
      <xdr:nvCxnSpPr>
        <xdr:cNvPr id="411" name="直線コネクタ 410"/>
        <xdr:cNvCxnSpPr/>
      </xdr:nvCxnSpPr>
      <xdr:spPr>
        <a:xfrm>
          <a:off x="8750300" y="13485781"/>
          <a:ext cx="889000" cy="4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74023</xdr:rowOff>
    </xdr:from>
    <xdr:ext cx="534377" cy="259045"/>
    <xdr:sp macro="" textlink="">
      <xdr:nvSpPr>
        <xdr:cNvPr id="413" name="テキスト ボックス 412"/>
        <xdr:cNvSpPr txBox="1"/>
      </xdr:nvSpPr>
      <xdr:spPr>
        <a:xfrm>
          <a:off x="9372111" y="1361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159162</xdr:rowOff>
    </xdr:from>
    <xdr:to>
      <xdr:col>12</xdr:col>
      <xdr:colOff>561975</xdr:colOff>
      <xdr:row>79</xdr:row>
      <xdr:rowOff>89312</xdr:rowOff>
    </xdr:to>
    <xdr:sp macro="" textlink="">
      <xdr:nvSpPr>
        <xdr:cNvPr id="414" name="フローチャート : 判断 413"/>
        <xdr:cNvSpPr/>
      </xdr:nvSpPr>
      <xdr:spPr>
        <a:xfrm>
          <a:off x="8699500" y="135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80439</xdr:rowOff>
    </xdr:from>
    <xdr:ext cx="534377" cy="259045"/>
    <xdr:sp macro="" textlink="">
      <xdr:nvSpPr>
        <xdr:cNvPr id="415" name="テキスト ボックス 414"/>
        <xdr:cNvSpPr txBox="1"/>
      </xdr:nvSpPr>
      <xdr:spPr>
        <a:xfrm>
          <a:off x="8483111" y="136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36,970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101784</xdr:rowOff>
    </xdr:from>
    <xdr:to>
      <xdr:col>15</xdr:col>
      <xdr:colOff>231775</xdr:colOff>
      <xdr:row>79</xdr:row>
      <xdr:rowOff>31934</xdr:rowOff>
    </xdr:to>
    <xdr:sp macro="" textlink="">
      <xdr:nvSpPr>
        <xdr:cNvPr id="421" name="円/楕円 420"/>
        <xdr:cNvSpPr/>
      </xdr:nvSpPr>
      <xdr:spPr>
        <a:xfrm>
          <a:off x="10426700" y="1347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61161</xdr:rowOff>
    </xdr:from>
    <xdr:ext cx="534377" cy="259045"/>
    <xdr:sp macro="" textlink="">
      <xdr:nvSpPr>
        <xdr:cNvPr id="422" name="普通建設事業費 （ うち新規整備　）該当値テキスト"/>
        <xdr:cNvSpPr txBox="1"/>
      </xdr:nvSpPr>
      <xdr:spPr>
        <a:xfrm>
          <a:off x="10528300" y="1326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72,109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102919</xdr:rowOff>
    </xdr:from>
    <xdr:to>
      <xdr:col>14</xdr:col>
      <xdr:colOff>79375</xdr:colOff>
      <xdr:row>79</xdr:row>
      <xdr:rowOff>33069</xdr:rowOff>
    </xdr:to>
    <xdr:sp macro="" textlink="">
      <xdr:nvSpPr>
        <xdr:cNvPr id="423" name="円/楕円 422"/>
        <xdr:cNvSpPr/>
      </xdr:nvSpPr>
      <xdr:spPr>
        <a:xfrm>
          <a:off x="9588500" y="1347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49596</xdr:rowOff>
    </xdr:from>
    <xdr:ext cx="534377" cy="259045"/>
    <xdr:sp macro="" textlink="">
      <xdr:nvSpPr>
        <xdr:cNvPr id="424" name="テキスト ボックス 423"/>
        <xdr:cNvSpPr txBox="1"/>
      </xdr:nvSpPr>
      <xdr:spPr>
        <a:xfrm>
          <a:off x="9372111" y="1325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71,414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61881</xdr:rowOff>
    </xdr:from>
    <xdr:to>
      <xdr:col>12</xdr:col>
      <xdr:colOff>561975</xdr:colOff>
      <xdr:row>78</xdr:row>
      <xdr:rowOff>163481</xdr:rowOff>
    </xdr:to>
    <xdr:sp macro="" textlink="">
      <xdr:nvSpPr>
        <xdr:cNvPr id="425" name="円/楕円 424"/>
        <xdr:cNvSpPr/>
      </xdr:nvSpPr>
      <xdr:spPr>
        <a:xfrm>
          <a:off x="8699500" y="1343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8558</xdr:rowOff>
    </xdr:from>
    <xdr:ext cx="534377" cy="259045"/>
    <xdr:sp macro="" textlink="">
      <xdr:nvSpPr>
        <xdr:cNvPr id="426" name="テキスト ボックス 425"/>
        <xdr:cNvSpPr txBox="1"/>
      </xdr:nvSpPr>
      <xdr:spPr>
        <a:xfrm>
          <a:off x="8483111" y="1321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135674</xdr:rowOff>
    </xdr:from>
    <xdr:to>
      <xdr:col>15</xdr:col>
      <xdr:colOff>180975</xdr:colOff>
      <xdr:row>98</xdr:row>
      <xdr:rowOff>18059</xdr:rowOff>
    </xdr:to>
    <xdr:cxnSp macro="">
      <xdr:nvCxnSpPr>
        <xdr:cNvPr id="455" name="直線コネクタ 454"/>
        <xdr:cNvCxnSpPr/>
      </xdr:nvCxnSpPr>
      <xdr:spPr>
        <a:xfrm>
          <a:off x="9639300" y="16594874"/>
          <a:ext cx="838200" cy="22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111459</xdr:rowOff>
    </xdr:from>
    <xdr:ext cx="534377" cy="259045"/>
    <xdr:sp macro="" textlink="">
      <xdr:nvSpPr>
        <xdr:cNvPr id="456" name="普通建設事業費 （ うち更新整備　）平均値テキスト"/>
        <xdr:cNvSpPr txBox="1"/>
      </xdr:nvSpPr>
      <xdr:spPr>
        <a:xfrm>
          <a:off x="10528300" y="1639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135674</xdr:rowOff>
    </xdr:from>
    <xdr:to>
      <xdr:col>14</xdr:col>
      <xdr:colOff>28575</xdr:colOff>
      <xdr:row>97</xdr:row>
      <xdr:rowOff>118427</xdr:rowOff>
    </xdr:to>
    <xdr:cxnSp macro="">
      <xdr:nvCxnSpPr>
        <xdr:cNvPr id="458" name="直線コネクタ 457"/>
        <xdr:cNvCxnSpPr/>
      </xdr:nvCxnSpPr>
      <xdr:spPr>
        <a:xfrm flipV="1">
          <a:off x="8750300" y="16594874"/>
          <a:ext cx="889000" cy="15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68978</xdr:rowOff>
    </xdr:from>
    <xdr:ext cx="534377" cy="259045"/>
    <xdr:sp macro="" textlink="">
      <xdr:nvSpPr>
        <xdr:cNvPr id="460" name="テキスト ボックス 459"/>
        <xdr:cNvSpPr txBox="1"/>
      </xdr:nvSpPr>
      <xdr:spPr>
        <a:xfrm>
          <a:off x="9372111" y="1669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157442</xdr:rowOff>
    </xdr:from>
    <xdr:to>
      <xdr:col>12</xdr:col>
      <xdr:colOff>561975</xdr:colOff>
      <xdr:row>97</xdr:row>
      <xdr:rowOff>87592</xdr:rowOff>
    </xdr:to>
    <xdr:sp macro="" textlink="">
      <xdr:nvSpPr>
        <xdr:cNvPr id="461" name="フローチャート : 判断 460"/>
        <xdr:cNvSpPr/>
      </xdr:nvSpPr>
      <xdr:spPr>
        <a:xfrm>
          <a:off x="8699500" y="1661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104119</xdr:rowOff>
    </xdr:from>
    <xdr:ext cx="534377" cy="259045"/>
    <xdr:sp macro="" textlink="">
      <xdr:nvSpPr>
        <xdr:cNvPr id="462" name="テキスト ボックス 461"/>
        <xdr:cNvSpPr txBox="1"/>
      </xdr:nvSpPr>
      <xdr:spPr>
        <a:xfrm>
          <a:off x="8483111" y="1639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138709</xdr:rowOff>
    </xdr:from>
    <xdr:to>
      <xdr:col>15</xdr:col>
      <xdr:colOff>231775</xdr:colOff>
      <xdr:row>98</xdr:row>
      <xdr:rowOff>68859</xdr:rowOff>
    </xdr:to>
    <xdr:sp macro="" textlink="">
      <xdr:nvSpPr>
        <xdr:cNvPr id="468" name="円/楕円 467"/>
        <xdr:cNvSpPr/>
      </xdr:nvSpPr>
      <xdr:spPr>
        <a:xfrm>
          <a:off x="10426700" y="1676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117136</xdr:rowOff>
    </xdr:from>
    <xdr:ext cx="534377" cy="259045"/>
    <xdr:sp macro="" textlink="">
      <xdr:nvSpPr>
        <xdr:cNvPr id="469" name="普通建設事業費 （ うち更新整備　）該当値テキスト"/>
        <xdr:cNvSpPr txBox="1"/>
      </xdr:nvSpPr>
      <xdr:spPr>
        <a:xfrm>
          <a:off x="10528300" y="1674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15,578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84874</xdr:rowOff>
    </xdr:from>
    <xdr:to>
      <xdr:col>14</xdr:col>
      <xdr:colOff>79375</xdr:colOff>
      <xdr:row>97</xdr:row>
      <xdr:rowOff>15024</xdr:rowOff>
    </xdr:to>
    <xdr:sp macro="" textlink="">
      <xdr:nvSpPr>
        <xdr:cNvPr id="470" name="円/楕円 469"/>
        <xdr:cNvSpPr/>
      </xdr:nvSpPr>
      <xdr:spPr>
        <a:xfrm>
          <a:off x="9588500" y="1654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31551</xdr:rowOff>
    </xdr:from>
    <xdr:ext cx="534377" cy="259045"/>
    <xdr:sp macro="" textlink="">
      <xdr:nvSpPr>
        <xdr:cNvPr id="471" name="テキスト ボックス 470"/>
        <xdr:cNvSpPr txBox="1"/>
      </xdr:nvSpPr>
      <xdr:spPr>
        <a:xfrm>
          <a:off x="9372111" y="1631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33,317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67627</xdr:rowOff>
    </xdr:from>
    <xdr:to>
      <xdr:col>12</xdr:col>
      <xdr:colOff>561975</xdr:colOff>
      <xdr:row>97</xdr:row>
      <xdr:rowOff>169227</xdr:rowOff>
    </xdr:to>
    <xdr:sp macro="" textlink="">
      <xdr:nvSpPr>
        <xdr:cNvPr id="472" name="円/楕円 471"/>
        <xdr:cNvSpPr/>
      </xdr:nvSpPr>
      <xdr:spPr>
        <a:xfrm>
          <a:off x="8699500" y="1669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160354</xdr:rowOff>
    </xdr:from>
    <xdr:ext cx="534377" cy="259045"/>
    <xdr:sp macro="" textlink="">
      <xdr:nvSpPr>
        <xdr:cNvPr id="473" name="テキスト ボックス 472"/>
        <xdr:cNvSpPr txBox="1"/>
      </xdr:nvSpPr>
      <xdr:spPr>
        <a:xfrm>
          <a:off x="8483111" y="1679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44290</xdr:rowOff>
    </xdr:from>
    <xdr:to>
      <xdr:col>23</xdr:col>
      <xdr:colOff>517525</xdr:colOff>
      <xdr:row>39</xdr:row>
      <xdr:rowOff>44438</xdr:rowOff>
    </xdr:to>
    <xdr:cxnSp macro="">
      <xdr:nvCxnSpPr>
        <xdr:cNvPr id="502" name="直線コネクタ 501"/>
        <xdr:cNvCxnSpPr/>
      </xdr:nvCxnSpPr>
      <xdr:spPr>
        <a:xfrm flipV="1">
          <a:off x="15481300" y="6730840"/>
          <a:ext cx="838200" cy="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3"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44438</xdr:rowOff>
    </xdr:from>
    <xdr:to>
      <xdr:col>22</xdr:col>
      <xdr:colOff>365125</xdr:colOff>
      <xdr:row>39</xdr:row>
      <xdr:rowOff>44450</xdr:rowOff>
    </xdr:to>
    <xdr:cxnSp macro="">
      <xdr:nvCxnSpPr>
        <xdr:cNvPr id="505" name="直線コネクタ 504"/>
        <xdr:cNvCxnSpPr/>
      </xdr:nvCxnSpPr>
      <xdr:spPr>
        <a:xfrm flipV="1">
          <a:off x="14592300" y="6730988"/>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100656</xdr:rowOff>
    </xdr:from>
    <xdr:ext cx="469744" cy="259045"/>
    <xdr:sp macro="" textlink="">
      <xdr:nvSpPr>
        <xdr:cNvPr id="507" name="テキスト ボックス 506"/>
        <xdr:cNvSpPr txBox="1"/>
      </xdr:nvSpPr>
      <xdr:spPr>
        <a:xfrm>
          <a:off x="15246427" y="64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43513</xdr:rowOff>
    </xdr:from>
    <xdr:to>
      <xdr:col>21</xdr:col>
      <xdr:colOff>161925</xdr:colOff>
      <xdr:row>39</xdr:row>
      <xdr:rowOff>44450</xdr:rowOff>
    </xdr:to>
    <xdr:cxnSp macro="">
      <xdr:nvCxnSpPr>
        <xdr:cNvPr id="508" name="直線コネクタ 507"/>
        <xdr:cNvCxnSpPr/>
      </xdr:nvCxnSpPr>
      <xdr:spPr>
        <a:xfrm>
          <a:off x="13703300" y="6730063"/>
          <a:ext cx="8890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160505</xdr:rowOff>
    </xdr:from>
    <xdr:to>
      <xdr:col>21</xdr:col>
      <xdr:colOff>212725</xdr:colOff>
      <xdr:row>39</xdr:row>
      <xdr:rowOff>90655</xdr:rowOff>
    </xdr:to>
    <xdr:sp macro="" textlink="">
      <xdr:nvSpPr>
        <xdr:cNvPr id="509" name="フローチャート : 判断 508"/>
        <xdr:cNvSpPr/>
      </xdr:nvSpPr>
      <xdr:spPr>
        <a:xfrm>
          <a:off x="14541500" y="667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107182</xdr:rowOff>
    </xdr:from>
    <xdr:ext cx="469744" cy="259045"/>
    <xdr:sp macro="" textlink="">
      <xdr:nvSpPr>
        <xdr:cNvPr id="510" name="テキスト ボックス 509"/>
        <xdr:cNvSpPr txBox="1"/>
      </xdr:nvSpPr>
      <xdr:spPr>
        <a:xfrm>
          <a:off x="14357427" y="6450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43513</xdr:rowOff>
    </xdr:from>
    <xdr:to>
      <xdr:col>19</xdr:col>
      <xdr:colOff>644525</xdr:colOff>
      <xdr:row>39</xdr:row>
      <xdr:rowOff>44450</xdr:rowOff>
    </xdr:to>
    <xdr:cxnSp macro="">
      <xdr:nvCxnSpPr>
        <xdr:cNvPr id="511" name="直線コネクタ 510"/>
        <xdr:cNvCxnSpPr/>
      </xdr:nvCxnSpPr>
      <xdr:spPr>
        <a:xfrm flipV="1">
          <a:off x="12814300" y="6730063"/>
          <a:ext cx="8890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163584</xdr:rowOff>
    </xdr:from>
    <xdr:to>
      <xdr:col>20</xdr:col>
      <xdr:colOff>9525</xdr:colOff>
      <xdr:row>39</xdr:row>
      <xdr:rowOff>93734</xdr:rowOff>
    </xdr:to>
    <xdr:sp macro="" textlink="">
      <xdr:nvSpPr>
        <xdr:cNvPr id="512" name="フローチャート : 判断 511"/>
        <xdr:cNvSpPr/>
      </xdr:nvSpPr>
      <xdr:spPr>
        <a:xfrm>
          <a:off x="13652500" y="667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110261</xdr:rowOff>
    </xdr:from>
    <xdr:ext cx="378565" cy="259045"/>
    <xdr:sp macro="" textlink="">
      <xdr:nvSpPr>
        <xdr:cNvPr id="513" name="テキスト ボックス 512"/>
        <xdr:cNvSpPr txBox="1"/>
      </xdr:nvSpPr>
      <xdr:spPr>
        <a:xfrm>
          <a:off x="13514017" y="6453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160726</xdr:rowOff>
    </xdr:from>
    <xdr:to>
      <xdr:col>18</xdr:col>
      <xdr:colOff>492125</xdr:colOff>
      <xdr:row>39</xdr:row>
      <xdr:rowOff>90876</xdr:rowOff>
    </xdr:to>
    <xdr:sp macro="" textlink="">
      <xdr:nvSpPr>
        <xdr:cNvPr id="514" name="フローチャート : 判断 513"/>
        <xdr:cNvSpPr/>
      </xdr:nvSpPr>
      <xdr:spPr>
        <a:xfrm>
          <a:off x="12763500" y="667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107403</xdr:rowOff>
    </xdr:from>
    <xdr:ext cx="469744" cy="259045"/>
    <xdr:sp macro="" textlink="">
      <xdr:nvSpPr>
        <xdr:cNvPr id="515" name="テキスト ボックス 514"/>
        <xdr:cNvSpPr txBox="1"/>
      </xdr:nvSpPr>
      <xdr:spPr>
        <a:xfrm>
          <a:off x="12579427" y="645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164940</xdr:rowOff>
    </xdr:from>
    <xdr:to>
      <xdr:col>23</xdr:col>
      <xdr:colOff>568325</xdr:colOff>
      <xdr:row>39</xdr:row>
      <xdr:rowOff>95090</xdr:rowOff>
    </xdr:to>
    <xdr:sp macro="" textlink="">
      <xdr:nvSpPr>
        <xdr:cNvPr id="521" name="円/楕円 520"/>
        <xdr:cNvSpPr/>
      </xdr:nvSpPr>
      <xdr:spPr>
        <a:xfrm>
          <a:off x="16268700" y="66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136010</xdr:rowOff>
    </xdr:from>
    <xdr:ext cx="313932" cy="259045"/>
    <xdr:sp macro="" textlink="">
      <xdr:nvSpPr>
        <xdr:cNvPr id="522" name="災害復旧事業費該当値テキスト"/>
        <xdr:cNvSpPr txBox="1"/>
      </xdr:nvSpPr>
      <xdr:spPr>
        <a:xfrm>
          <a:off x="16370300" y="6651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165088</xdr:rowOff>
    </xdr:from>
    <xdr:to>
      <xdr:col>22</xdr:col>
      <xdr:colOff>415925</xdr:colOff>
      <xdr:row>39</xdr:row>
      <xdr:rowOff>95238</xdr:rowOff>
    </xdr:to>
    <xdr:sp macro="" textlink="">
      <xdr:nvSpPr>
        <xdr:cNvPr id="523" name="円/楕円 522"/>
        <xdr:cNvSpPr/>
      </xdr:nvSpPr>
      <xdr:spPr>
        <a:xfrm>
          <a:off x="15430500" y="66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86365</xdr:rowOff>
    </xdr:from>
    <xdr:ext cx="249299" cy="259045"/>
    <xdr:sp macro="" textlink="">
      <xdr:nvSpPr>
        <xdr:cNvPr id="524" name="テキスト ボックス 523"/>
        <xdr:cNvSpPr txBox="1"/>
      </xdr:nvSpPr>
      <xdr:spPr>
        <a:xfrm>
          <a:off x="15356649" y="67729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5" name="円/楕円 52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6" name="テキスト ボックス 52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164163</xdr:rowOff>
    </xdr:from>
    <xdr:to>
      <xdr:col>20</xdr:col>
      <xdr:colOff>9525</xdr:colOff>
      <xdr:row>39</xdr:row>
      <xdr:rowOff>94313</xdr:rowOff>
    </xdr:to>
    <xdr:sp macro="" textlink="">
      <xdr:nvSpPr>
        <xdr:cNvPr id="527" name="円/楕円 526"/>
        <xdr:cNvSpPr/>
      </xdr:nvSpPr>
      <xdr:spPr>
        <a:xfrm>
          <a:off x="13652500" y="667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85440</xdr:rowOff>
    </xdr:from>
    <xdr:ext cx="378565" cy="259045"/>
    <xdr:sp macro="" textlink="">
      <xdr:nvSpPr>
        <xdr:cNvPr id="528" name="テキスト ボックス 527"/>
        <xdr:cNvSpPr txBox="1"/>
      </xdr:nvSpPr>
      <xdr:spPr>
        <a:xfrm>
          <a:off x="13514017" y="677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9" name="円/楕円 52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0" name="テキスト ボックス 52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05" name="直線コネクタ 60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0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07" name="直線コネクタ 60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0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09" name="直線コネクタ 60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75181</xdr:rowOff>
    </xdr:from>
    <xdr:to>
      <xdr:col>23</xdr:col>
      <xdr:colOff>517525</xdr:colOff>
      <xdr:row>75</xdr:row>
      <xdr:rowOff>150771</xdr:rowOff>
    </xdr:to>
    <xdr:cxnSp macro="">
      <xdr:nvCxnSpPr>
        <xdr:cNvPr id="610" name="直線コネクタ 609"/>
        <xdr:cNvCxnSpPr/>
      </xdr:nvCxnSpPr>
      <xdr:spPr>
        <a:xfrm>
          <a:off x="15481300" y="12933931"/>
          <a:ext cx="838200" cy="7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139413</xdr:rowOff>
    </xdr:from>
    <xdr:ext cx="534377" cy="259045"/>
    <xdr:sp macro="" textlink="">
      <xdr:nvSpPr>
        <xdr:cNvPr id="611" name="公債費平均値テキスト"/>
        <xdr:cNvSpPr txBox="1"/>
      </xdr:nvSpPr>
      <xdr:spPr>
        <a:xfrm>
          <a:off x="16370300" y="12998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12" name="フローチャート : 判断 61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48564</xdr:rowOff>
    </xdr:from>
    <xdr:to>
      <xdr:col>22</xdr:col>
      <xdr:colOff>365125</xdr:colOff>
      <xdr:row>75</xdr:row>
      <xdr:rowOff>75181</xdr:rowOff>
    </xdr:to>
    <xdr:cxnSp macro="">
      <xdr:nvCxnSpPr>
        <xdr:cNvPr id="613" name="直線コネクタ 612"/>
        <xdr:cNvCxnSpPr/>
      </xdr:nvCxnSpPr>
      <xdr:spPr>
        <a:xfrm>
          <a:off x="14592300" y="12907314"/>
          <a:ext cx="889000" cy="2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14" name="フローチャート : 判断 613"/>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55233</xdr:rowOff>
    </xdr:from>
    <xdr:ext cx="534377" cy="259045"/>
    <xdr:sp macro="" textlink="">
      <xdr:nvSpPr>
        <xdr:cNvPr id="615" name="テキスト ボックス 614"/>
        <xdr:cNvSpPr txBox="1"/>
      </xdr:nvSpPr>
      <xdr:spPr>
        <a:xfrm>
          <a:off x="15214111" y="1308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10824</xdr:rowOff>
    </xdr:from>
    <xdr:to>
      <xdr:col>21</xdr:col>
      <xdr:colOff>161925</xdr:colOff>
      <xdr:row>75</xdr:row>
      <xdr:rowOff>48564</xdr:rowOff>
    </xdr:to>
    <xdr:cxnSp macro="">
      <xdr:nvCxnSpPr>
        <xdr:cNvPr id="616" name="直線コネクタ 615"/>
        <xdr:cNvCxnSpPr/>
      </xdr:nvCxnSpPr>
      <xdr:spPr>
        <a:xfrm>
          <a:off x="13703300" y="12869574"/>
          <a:ext cx="889000" cy="3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163010</xdr:rowOff>
    </xdr:from>
    <xdr:to>
      <xdr:col>21</xdr:col>
      <xdr:colOff>212725</xdr:colOff>
      <xdr:row>76</xdr:row>
      <xdr:rowOff>93160</xdr:rowOff>
    </xdr:to>
    <xdr:sp macro="" textlink="">
      <xdr:nvSpPr>
        <xdr:cNvPr id="617" name="フローチャート : 判断 616"/>
        <xdr:cNvSpPr/>
      </xdr:nvSpPr>
      <xdr:spPr>
        <a:xfrm>
          <a:off x="14541500" y="1302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84287</xdr:rowOff>
    </xdr:from>
    <xdr:ext cx="534377" cy="259045"/>
    <xdr:sp macro="" textlink="">
      <xdr:nvSpPr>
        <xdr:cNvPr id="618" name="テキスト ボックス 617"/>
        <xdr:cNvSpPr txBox="1"/>
      </xdr:nvSpPr>
      <xdr:spPr>
        <a:xfrm>
          <a:off x="14325111" y="1311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52,442</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168797</xdr:rowOff>
    </xdr:from>
    <xdr:to>
      <xdr:col>19</xdr:col>
      <xdr:colOff>644525</xdr:colOff>
      <xdr:row>75</xdr:row>
      <xdr:rowOff>10824</xdr:rowOff>
    </xdr:to>
    <xdr:cxnSp macro="">
      <xdr:nvCxnSpPr>
        <xdr:cNvPr id="619" name="直線コネクタ 618"/>
        <xdr:cNvCxnSpPr/>
      </xdr:nvCxnSpPr>
      <xdr:spPr>
        <a:xfrm>
          <a:off x="12814300" y="12856097"/>
          <a:ext cx="889000" cy="1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162379</xdr:rowOff>
    </xdr:from>
    <xdr:to>
      <xdr:col>20</xdr:col>
      <xdr:colOff>9525</xdr:colOff>
      <xdr:row>76</xdr:row>
      <xdr:rowOff>92529</xdr:rowOff>
    </xdr:to>
    <xdr:sp macro="" textlink="">
      <xdr:nvSpPr>
        <xdr:cNvPr id="620" name="フローチャート : 判断 619"/>
        <xdr:cNvSpPr/>
      </xdr:nvSpPr>
      <xdr:spPr>
        <a:xfrm>
          <a:off x="13652500" y="1302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83656</xdr:rowOff>
    </xdr:from>
    <xdr:ext cx="534377" cy="259045"/>
    <xdr:sp macro="" textlink="">
      <xdr:nvSpPr>
        <xdr:cNvPr id="621" name="テキスト ボックス 620"/>
        <xdr:cNvSpPr txBox="1"/>
      </xdr:nvSpPr>
      <xdr:spPr>
        <a:xfrm>
          <a:off x="13436111" y="1311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52,500</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2891</xdr:rowOff>
    </xdr:from>
    <xdr:to>
      <xdr:col>18</xdr:col>
      <xdr:colOff>492125</xdr:colOff>
      <xdr:row>76</xdr:row>
      <xdr:rowOff>104491</xdr:rowOff>
    </xdr:to>
    <xdr:sp macro="" textlink="">
      <xdr:nvSpPr>
        <xdr:cNvPr id="622" name="フローチャート : 判断 621"/>
        <xdr:cNvSpPr/>
      </xdr:nvSpPr>
      <xdr:spPr>
        <a:xfrm>
          <a:off x="12763500" y="1303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95618</xdr:rowOff>
    </xdr:from>
    <xdr:ext cx="534377" cy="259045"/>
    <xdr:sp macro="" textlink="">
      <xdr:nvSpPr>
        <xdr:cNvPr id="623" name="テキスト ボックス 622"/>
        <xdr:cNvSpPr txBox="1"/>
      </xdr:nvSpPr>
      <xdr:spPr>
        <a:xfrm>
          <a:off x="12547111" y="1312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99971</xdr:rowOff>
    </xdr:from>
    <xdr:to>
      <xdr:col>23</xdr:col>
      <xdr:colOff>568325</xdr:colOff>
      <xdr:row>76</xdr:row>
      <xdr:rowOff>30121</xdr:rowOff>
    </xdr:to>
    <xdr:sp macro="" textlink="">
      <xdr:nvSpPr>
        <xdr:cNvPr id="629" name="円/楕円 628"/>
        <xdr:cNvSpPr/>
      </xdr:nvSpPr>
      <xdr:spPr>
        <a:xfrm>
          <a:off x="16268700" y="1295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122848</xdr:rowOff>
    </xdr:from>
    <xdr:ext cx="534377" cy="259045"/>
    <xdr:sp macro="" textlink="">
      <xdr:nvSpPr>
        <xdr:cNvPr id="630" name="公債費該当値テキスト"/>
        <xdr:cNvSpPr txBox="1"/>
      </xdr:nvSpPr>
      <xdr:spPr>
        <a:xfrm>
          <a:off x="16370300" y="1281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58,233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24381</xdr:rowOff>
    </xdr:from>
    <xdr:to>
      <xdr:col>22</xdr:col>
      <xdr:colOff>415925</xdr:colOff>
      <xdr:row>75</xdr:row>
      <xdr:rowOff>125981</xdr:rowOff>
    </xdr:to>
    <xdr:sp macro="" textlink="">
      <xdr:nvSpPr>
        <xdr:cNvPr id="631" name="円/楕円 630"/>
        <xdr:cNvSpPr/>
      </xdr:nvSpPr>
      <xdr:spPr>
        <a:xfrm>
          <a:off x="15430500" y="1288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142508</xdr:rowOff>
    </xdr:from>
    <xdr:ext cx="534377" cy="259045"/>
    <xdr:sp macro="" textlink="">
      <xdr:nvSpPr>
        <xdr:cNvPr id="632" name="テキスト ボックス 631"/>
        <xdr:cNvSpPr txBox="1"/>
      </xdr:nvSpPr>
      <xdr:spPr>
        <a:xfrm>
          <a:off x="15214111" y="1265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65,177</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169214</xdr:rowOff>
    </xdr:from>
    <xdr:to>
      <xdr:col>21</xdr:col>
      <xdr:colOff>212725</xdr:colOff>
      <xdr:row>75</xdr:row>
      <xdr:rowOff>99364</xdr:rowOff>
    </xdr:to>
    <xdr:sp macro="" textlink="">
      <xdr:nvSpPr>
        <xdr:cNvPr id="633" name="円/楕円 632"/>
        <xdr:cNvSpPr/>
      </xdr:nvSpPr>
      <xdr:spPr>
        <a:xfrm>
          <a:off x="14541500" y="128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115891</xdr:rowOff>
    </xdr:from>
    <xdr:ext cx="534377" cy="259045"/>
    <xdr:sp macro="" textlink="">
      <xdr:nvSpPr>
        <xdr:cNvPr id="634" name="テキスト ボックス 633"/>
        <xdr:cNvSpPr txBox="1"/>
      </xdr:nvSpPr>
      <xdr:spPr>
        <a:xfrm>
          <a:off x="14325111" y="1263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67,622</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131474</xdr:rowOff>
    </xdr:from>
    <xdr:to>
      <xdr:col>20</xdr:col>
      <xdr:colOff>9525</xdr:colOff>
      <xdr:row>75</xdr:row>
      <xdr:rowOff>61624</xdr:rowOff>
    </xdr:to>
    <xdr:sp macro="" textlink="">
      <xdr:nvSpPr>
        <xdr:cNvPr id="635" name="円/楕円 634"/>
        <xdr:cNvSpPr/>
      </xdr:nvSpPr>
      <xdr:spPr>
        <a:xfrm>
          <a:off x="13652500" y="1281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78151</xdr:rowOff>
    </xdr:from>
    <xdr:ext cx="534377" cy="259045"/>
    <xdr:sp macro="" textlink="">
      <xdr:nvSpPr>
        <xdr:cNvPr id="636" name="テキスト ボックス 635"/>
        <xdr:cNvSpPr txBox="1"/>
      </xdr:nvSpPr>
      <xdr:spPr>
        <a:xfrm>
          <a:off x="13436111" y="1259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71,089</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117997</xdr:rowOff>
    </xdr:from>
    <xdr:to>
      <xdr:col>18</xdr:col>
      <xdr:colOff>492125</xdr:colOff>
      <xdr:row>75</xdr:row>
      <xdr:rowOff>48147</xdr:rowOff>
    </xdr:to>
    <xdr:sp macro="" textlink="">
      <xdr:nvSpPr>
        <xdr:cNvPr id="637" name="円/楕円 636"/>
        <xdr:cNvSpPr/>
      </xdr:nvSpPr>
      <xdr:spPr>
        <a:xfrm>
          <a:off x="12763500" y="1280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64674</xdr:rowOff>
    </xdr:from>
    <xdr:ext cx="534377" cy="259045"/>
    <xdr:sp macro="" textlink="">
      <xdr:nvSpPr>
        <xdr:cNvPr id="638" name="テキスト ボックス 637"/>
        <xdr:cNvSpPr txBox="1"/>
      </xdr:nvSpPr>
      <xdr:spPr>
        <a:xfrm>
          <a:off x="12547111" y="1258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52" name="テキスト ボックス 65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4" name="テキスト ボックス 65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6" name="テキスト ボックス 65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60" name="直線コネクタ 65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6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62" name="直線コネクタ 66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6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64" name="直線コネクタ 66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112556</xdr:rowOff>
    </xdr:from>
    <xdr:to>
      <xdr:col>23</xdr:col>
      <xdr:colOff>517525</xdr:colOff>
      <xdr:row>98</xdr:row>
      <xdr:rowOff>133148</xdr:rowOff>
    </xdr:to>
    <xdr:cxnSp macro="">
      <xdr:nvCxnSpPr>
        <xdr:cNvPr id="665" name="直線コネクタ 664"/>
        <xdr:cNvCxnSpPr/>
      </xdr:nvCxnSpPr>
      <xdr:spPr>
        <a:xfrm>
          <a:off x="15481300" y="16914656"/>
          <a:ext cx="838200" cy="2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55793</xdr:rowOff>
    </xdr:from>
    <xdr:ext cx="534377" cy="259045"/>
    <xdr:sp macro="" textlink="">
      <xdr:nvSpPr>
        <xdr:cNvPr id="666" name="積立金平均値テキスト"/>
        <xdr:cNvSpPr txBox="1"/>
      </xdr:nvSpPr>
      <xdr:spPr>
        <a:xfrm>
          <a:off x="16370300" y="16686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67" name="フローチャート : 判断 66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89683</xdr:rowOff>
    </xdr:from>
    <xdr:to>
      <xdr:col>22</xdr:col>
      <xdr:colOff>365125</xdr:colOff>
      <xdr:row>98</xdr:row>
      <xdr:rowOff>112556</xdr:rowOff>
    </xdr:to>
    <xdr:cxnSp macro="">
      <xdr:nvCxnSpPr>
        <xdr:cNvPr id="668" name="直線コネクタ 667"/>
        <xdr:cNvCxnSpPr/>
      </xdr:nvCxnSpPr>
      <xdr:spPr>
        <a:xfrm>
          <a:off x="14592300" y="16891783"/>
          <a:ext cx="889000" cy="2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69" name="フローチャート : 判断 668"/>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142753</xdr:rowOff>
    </xdr:from>
    <xdr:ext cx="534377" cy="259045"/>
    <xdr:sp macro="" textlink="">
      <xdr:nvSpPr>
        <xdr:cNvPr id="670" name="テキスト ボックス 669"/>
        <xdr:cNvSpPr txBox="1"/>
      </xdr:nvSpPr>
      <xdr:spPr>
        <a:xfrm>
          <a:off x="15214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88142</xdr:rowOff>
    </xdr:from>
    <xdr:to>
      <xdr:col>21</xdr:col>
      <xdr:colOff>161925</xdr:colOff>
      <xdr:row>98</xdr:row>
      <xdr:rowOff>89683</xdr:rowOff>
    </xdr:to>
    <xdr:cxnSp macro="">
      <xdr:nvCxnSpPr>
        <xdr:cNvPr id="671" name="直線コネクタ 670"/>
        <xdr:cNvCxnSpPr/>
      </xdr:nvCxnSpPr>
      <xdr:spPr>
        <a:xfrm>
          <a:off x="13703300" y="16890242"/>
          <a:ext cx="889000" cy="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24430</xdr:rowOff>
    </xdr:from>
    <xdr:to>
      <xdr:col>21</xdr:col>
      <xdr:colOff>212725</xdr:colOff>
      <xdr:row>98</xdr:row>
      <xdr:rowOff>126030</xdr:rowOff>
    </xdr:to>
    <xdr:sp macro="" textlink="">
      <xdr:nvSpPr>
        <xdr:cNvPr id="672" name="フローチャート : 判断 671"/>
        <xdr:cNvSpPr/>
      </xdr:nvSpPr>
      <xdr:spPr>
        <a:xfrm>
          <a:off x="14541500" y="1682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142557</xdr:rowOff>
    </xdr:from>
    <xdr:ext cx="534377" cy="259045"/>
    <xdr:sp macro="" textlink="">
      <xdr:nvSpPr>
        <xdr:cNvPr id="673" name="テキスト ボックス 672"/>
        <xdr:cNvSpPr txBox="1"/>
      </xdr:nvSpPr>
      <xdr:spPr>
        <a:xfrm>
          <a:off x="14325111" y="1660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88142</xdr:rowOff>
    </xdr:from>
    <xdr:to>
      <xdr:col>19</xdr:col>
      <xdr:colOff>644525</xdr:colOff>
      <xdr:row>98</xdr:row>
      <xdr:rowOff>107834</xdr:rowOff>
    </xdr:to>
    <xdr:cxnSp macro="">
      <xdr:nvCxnSpPr>
        <xdr:cNvPr id="674" name="直線コネクタ 673"/>
        <xdr:cNvCxnSpPr/>
      </xdr:nvCxnSpPr>
      <xdr:spPr>
        <a:xfrm flipV="1">
          <a:off x="12814300" y="16890242"/>
          <a:ext cx="889000" cy="1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171104</xdr:rowOff>
    </xdr:from>
    <xdr:to>
      <xdr:col>20</xdr:col>
      <xdr:colOff>9525</xdr:colOff>
      <xdr:row>98</xdr:row>
      <xdr:rowOff>101254</xdr:rowOff>
    </xdr:to>
    <xdr:sp macro="" textlink="">
      <xdr:nvSpPr>
        <xdr:cNvPr id="675" name="フローチャート : 判断 674"/>
        <xdr:cNvSpPr/>
      </xdr:nvSpPr>
      <xdr:spPr>
        <a:xfrm>
          <a:off x="13652500" y="1680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117781</xdr:rowOff>
    </xdr:from>
    <xdr:ext cx="534377" cy="259045"/>
    <xdr:sp macro="" textlink="">
      <xdr:nvSpPr>
        <xdr:cNvPr id="676" name="テキスト ボックス 675"/>
        <xdr:cNvSpPr txBox="1"/>
      </xdr:nvSpPr>
      <xdr:spPr>
        <a:xfrm>
          <a:off x="13436111" y="1657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10920</xdr:rowOff>
    </xdr:from>
    <xdr:to>
      <xdr:col>18</xdr:col>
      <xdr:colOff>492125</xdr:colOff>
      <xdr:row>98</xdr:row>
      <xdr:rowOff>112520</xdr:rowOff>
    </xdr:to>
    <xdr:sp macro="" textlink="">
      <xdr:nvSpPr>
        <xdr:cNvPr id="677" name="フローチャート : 判断 676"/>
        <xdr:cNvSpPr/>
      </xdr:nvSpPr>
      <xdr:spPr>
        <a:xfrm>
          <a:off x="12763500" y="1681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129047</xdr:rowOff>
    </xdr:from>
    <xdr:ext cx="534377" cy="259045"/>
    <xdr:sp macro="" textlink="">
      <xdr:nvSpPr>
        <xdr:cNvPr id="678" name="テキスト ボックス 677"/>
        <xdr:cNvSpPr txBox="1"/>
      </xdr:nvSpPr>
      <xdr:spPr>
        <a:xfrm>
          <a:off x="12547111" y="165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82348</xdr:rowOff>
    </xdr:from>
    <xdr:to>
      <xdr:col>23</xdr:col>
      <xdr:colOff>568325</xdr:colOff>
      <xdr:row>99</xdr:row>
      <xdr:rowOff>12498</xdr:rowOff>
    </xdr:to>
    <xdr:sp macro="" textlink="">
      <xdr:nvSpPr>
        <xdr:cNvPr id="684" name="円/楕円 683"/>
        <xdr:cNvSpPr/>
      </xdr:nvSpPr>
      <xdr:spPr>
        <a:xfrm>
          <a:off x="16268700" y="1688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11343</xdr:rowOff>
    </xdr:from>
    <xdr:ext cx="469744" cy="259045"/>
    <xdr:sp macro="" textlink="">
      <xdr:nvSpPr>
        <xdr:cNvPr id="685" name="積立金該当値テキスト"/>
        <xdr:cNvSpPr txBox="1"/>
      </xdr:nvSpPr>
      <xdr:spPr>
        <a:xfrm>
          <a:off x="16370300" y="1681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61756</xdr:rowOff>
    </xdr:from>
    <xdr:to>
      <xdr:col>22</xdr:col>
      <xdr:colOff>415925</xdr:colOff>
      <xdr:row>98</xdr:row>
      <xdr:rowOff>163356</xdr:rowOff>
    </xdr:to>
    <xdr:sp macro="" textlink="">
      <xdr:nvSpPr>
        <xdr:cNvPr id="686" name="円/楕円 685"/>
        <xdr:cNvSpPr/>
      </xdr:nvSpPr>
      <xdr:spPr>
        <a:xfrm>
          <a:off x="15430500" y="1686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154483</xdr:rowOff>
    </xdr:from>
    <xdr:ext cx="469744" cy="259045"/>
    <xdr:sp macro="" textlink="">
      <xdr:nvSpPr>
        <xdr:cNvPr id="687" name="テキスト ボックス 686"/>
        <xdr:cNvSpPr txBox="1"/>
      </xdr:nvSpPr>
      <xdr:spPr>
        <a:xfrm>
          <a:off x="15246427" y="1695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38883</xdr:rowOff>
    </xdr:from>
    <xdr:to>
      <xdr:col>21</xdr:col>
      <xdr:colOff>212725</xdr:colOff>
      <xdr:row>98</xdr:row>
      <xdr:rowOff>140483</xdr:rowOff>
    </xdr:to>
    <xdr:sp macro="" textlink="">
      <xdr:nvSpPr>
        <xdr:cNvPr id="688" name="円/楕円 687"/>
        <xdr:cNvSpPr/>
      </xdr:nvSpPr>
      <xdr:spPr>
        <a:xfrm>
          <a:off x="14541500" y="168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131610</xdr:rowOff>
    </xdr:from>
    <xdr:ext cx="534377" cy="259045"/>
    <xdr:sp macro="" textlink="">
      <xdr:nvSpPr>
        <xdr:cNvPr id="689" name="テキスト ボックス 688"/>
        <xdr:cNvSpPr txBox="1"/>
      </xdr:nvSpPr>
      <xdr:spPr>
        <a:xfrm>
          <a:off x="14325111" y="1693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37342</xdr:rowOff>
    </xdr:from>
    <xdr:to>
      <xdr:col>20</xdr:col>
      <xdr:colOff>9525</xdr:colOff>
      <xdr:row>98</xdr:row>
      <xdr:rowOff>138942</xdr:rowOff>
    </xdr:to>
    <xdr:sp macro="" textlink="">
      <xdr:nvSpPr>
        <xdr:cNvPr id="690" name="円/楕円 689"/>
        <xdr:cNvSpPr/>
      </xdr:nvSpPr>
      <xdr:spPr>
        <a:xfrm>
          <a:off x="13652500" y="1683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130069</xdr:rowOff>
    </xdr:from>
    <xdr:ext cx="534377" cy="259045"/>
    <xdr:sp macro="" textlink="">
      <xdr:nvSpPr>
        <xdr:cNvPr id="691" name="テキスト ボックス 690"/>
        <xdr:cNvSpPr txBox="1"/>
      </xdr:nvSpPr>
      <xdr:spPr>
        <a:xfrm>
          <a:off x="13436111" y="1693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57034</xdr:rowOff>
    </xdr:from>
    <xdr:to>
      <xdr:col>18</xdr:col>
      <xdr:colOff>492125</xdr:colOff>
      <xdr:row>98</xdr:row>
      <xdr:rowOff>158634</xdr:rowOff>
    </xdr:to>
    <xdr:sp macro="" textlink="">
      <xdr:nvSpPr>
        <xdr:cNvPr id="692" name="円/楕円 691"/>
        <xdr:cNvSpPr/>
      </xdr:nvSpPr>
      <xdr:spPr>
        <a:xfrm>
          <a:off x="12763500" y="1685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149761</xdr:rowOff>
    </xdr:from>
    <xdr:ext cx="469744" cy="259045"/>
    <xdr:sp macro="" textlink="">
      <xdr:nvSpPr>
        <xdr:cNvPr id="693" name="テキスト ボックス 692"/>
        <xdr:cNvSpPr txBox="1"/>
      </xdr:nvSpPr>
      <xdr:spPr>
        <a:xfrm>
          <a:off x="12579427" y="1695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15" name="直線コネクタ 71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1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19" name="直線コネクタ 71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21" name="投資及び出資金平均値テキスト"/>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22" name="フローチャート : 判断 72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139243</xdr:rowOff>
    </xdr:from>
    <xdr:to>
      <xdr:col>31</xdr:col>
      <xdr:colOff>34925</xdr:colOff>
      <xdr:row>38</xdr:row>
      <xdr:rowOff>139700</xdr:rowOff>
    </xdr:to>
    <xdr:cxnSp macro="">
      <xdr:nvCxnSpPr>
        <xdr:cNvPr id="723" name="直線コネクタ 722"/>
        <xdr:cNvCxnSpPr/>
      </xdr:nvCxnSpPr>
      <xdr:spPr>
        <a:xfrm>
          <a:off x="20434300" y="665434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24" name="フローチャート : 判断 72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108500</xdr:rowOff>
    </xdr:from>
    <xdr:ext cx="469744" cy="259045"/>
    <xdr:sp macro="" textlink="">
      <xdr:nvSpPr>
        <xdr:cNvPr id="725" name="テキスト ボックス 724"/>
        <xdr:cNvSpPr txBox="1"/>
      </xdr:nvSpPr>
      <xdr:spPr>
        <a:xfrm>
          <a:off x="21088427"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138785</xdr:rowOff>
    </xdr:from>
    <xdr:to>
      <xdr:col>29</xdr:col>
      <xdr:colOff>517525</xdr:colOff>
      <xdr:row>38</xdr:row>
      <xdr:rowOff>139243</xdr:rowOff>
    </xdr:to>
    <xdr:cxnSp macro="">
      <xdr:nvCxnSpPr>
        <xdr:cNvPr id="726" name="直線コネクタ 725"/>
        <xdr:cNvCxnSpPr/>
      </xdr:nvCxnSpPr>
      <xdr:spPr>
        <a:xfrm>
          <a:off x="19545300" y="665388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3129</xdr:rowOff>
    </xdr:from>
    <xdr:to>
      <xdr:col>29</xdr:col>
      <xdr:colOff>568325</xdr:colOff>
      <xdr:row>38</xdr:row>
      <xdr:rowOff>104729</xdr:rowOff>
    </xdr:to>
    <xdr:sp macro="" textlink="">
      <xdr:nvSpPr>
        <xdr:cNvPr id="727" name="フローチャート : 判断 726"/>
        <xdr:cNvSpPr/>
      </xdr:nvSpPr>
      <xdr:spPr>
        <a:xfrm>
          <a:off x="20383500" y="651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121256</xdr:rowOff>
    </xdr:from>
    <xdr:ext cx="469744" cy="259045"/>
    <xdr:sp macro="" textlink="">
      <xdr:nvSpPr>
        <xdr:cNvPr id="728" name="テキスト ボックス 727"/>
        <xdr:cNvSpPr txBox="1"/>
      </xdr:nvSpPr>
      <xdr:spPr>
        <a:xfrm>
          <a:off x="20199427" y="629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138785</xdr:rowOff>
    </xdr:from>
    <xdr:to>
      <xdr:col>28</xdr:col>
      <xdr:colOff>314325</xdr:colOff>
      <xdr:row>38</xdr:row>
      <xdr:rowOff>139700</xdr:rowOff>
    </xdr:to>
    <xdr:cxnSp macro="">
      <xdr:nvCxnSpPr>
        <xdr:cNvPr id="729" name="直線コネクタ 728"/>
        <xdr:cNvCxnSpPr/>
      </xdr:nvCxnSpPr>
      <xdr:spPr>
        <a:xfrm flipV="1">
          <a:off x="18656300" y="665388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32482</xdr:rowOff>
    </xdr:from>
    <xdr:to>
      <xdr:col>28</xdr:col>
      <xdr:colOff>365125</xdr:colOff>
      <xdr:row>38</xdr:row>
      <xdr:rowOff>134082</xdr:rowOff>
    </xdr:to>
    <xdr:sp macro="" textlink="">
      <xdr:nvSpPr>
        <xdr:cNvPr id="730" name="フローチャート : 判断 729"/>
        <xdr:cNvSpPr/>
      </xdr:nvSpPr>
      <xdr:spPr>
        <a:xfrm>
          <a:off x="19494500" y="65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150608</xdr:rowOff>
    </xdr:from>
    <xdr:ext cx="469744" cy="259045"/>
    <xdr:sp macro="" textlink="">
      <xdr:nvSpPr>
        <xdr:cNvPr id="731" name="テキスト ボックス 730"/>
        <xdr:cNvSpPr txBox="1"/>
      </xdr:nvSpPr>
      <xdr:spPr>
        <a:xfrm>
          <a:off x="19310427" y="632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110663</xdr:rowOff>
    </xdr:from>
    <xdr:to>
      <xdr:col>27</xdr:col>
      <xdr:colOff>161925</xdr:colOff>
      <xdr:row>38</xdr:row>
      <xdr:rowOff>40813</xdr:rowOff>
    </xdr:to>
    <xdr:sp macro="" textlink="">
      <xdr:nvSpPr>
        <xdr:cNvPr id="732" name="フローチャート : 判断 731"/>
        <xdr:cNvSpPr/>
      </xdr:nvSpPr>
      <xdr:spPr>
        <a:xfrm>
          <a:off x="18605500" y="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57340</xdr:rowOff>
    </xdr:from>
    <xdr:ext cx="469744" cy="259045"/>
    <xdr:sp macro="" textlink="">
      <xdr:nvSpPr>
        <xdr:cNvPr id="733" name="テキスト ボックス 732"/>
        <xdr:cNvSpPr txBox="1"/>
      </xdr:nvSpPr>
      <xdr:spPr>
        <a:xfrm>
          <a:off x="18421427" y="622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9" name="円/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1" name="円/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2" name="テキスト ボックス 74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88443</xdr:rowOff>
    </xdr:from>
    <xdr:to>
      <xdr:col>29</xdr:col>
      <xdr:colOff>568325</xdr:colOff>
      <xdr:row>39</xdr:row>
      <xdr:rowOff>18593</xdr:rowOff>
    </xdr:to>
    <xdr:sp macro="" textlink="">
      <xdr:nvSpPr>
        <xdr:cNvPr id="743" name="円/楕円 742"/>
        <xdr:cNvSpPr/>
      </xdr:nvSpPr>
      <xdr:spPr>
        <a:xfrm>
          <a:off x="20383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9720</xdr:rowOff>
    </xdr:from>
    <xdr:ext cx="313932" cy="259045"/>
    <xdr:sp macro="" textlink="">
      <xdr:nvSpPr>
        <xdr:cNvPr id="744" name="テキスト ボックス 743"/>
        <xdr:cNvSpPr txBox="1"/>
      </xdr:nvSpPr>
      <xdr:spPr>
        <a:xfrm>
          <a:off x="20277333" y="6696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87985</xdr:rowOff>
    </xdr:from>
    <xdr:to>
      <xdr:col>28</xdr:col>
      <xdr:colOff>365125</xdr:colOff>
      <xdr:row>39</xdr:row>
      <xdr:rowOff>18135</xdr:rowOff>
    </xdr:to>
    <xdr:sp macro="" textlink="">
      <xdr:nvSpPr>
        <xdr:cNvPr id="745" name="円/楕円 744"/>
        <xdr:cNvSpPr/>
      </xdr:nvSpPr>
      <xdr:spPr>
        <a:xfrm>
          <a:off x="19494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9262</xdr:rowOff>
    </xdr:from>
    <xdr:ext cx="313932" cy="259045"/>
    <xdr:sp macro="" textlink="">
      <xdr:nvSpPr>
        <xdr:cNvPr id="746" name="テキスト ボックス 745"/>
        <xdr:cNvSpPr txBox="1"/>
      </xdr:nvSpPr>
      <xdr:spPr>
        <a:xfrm>
          <a:off x="19388333" y="6695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7" name="円/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8" name="テキスト ボックス 74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9" name="直線コネクタ 75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0" name="テキスト ボックス 75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1" name="直線コネクタ 76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2" name="テキスト ボックス 76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3" name="直線コネクタ 76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4" name="テキスト ボックス 76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5" name="直線コネクタ 76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6" name="テキスト ボックス 76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7" name="直線コネクタ 76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8" name="テキスト ボックス 76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0" name="テキスト ボックス 76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72" name="直線コネクタ 77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4" name="直線コネクタ 77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7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76" name="直線コネクタ 77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19876</xdr:rowOff>
    </xdr:from>
    <xdr:to>
      <xdr:col>32</xdr:col>
      <xdr:colOff>187325</xdr:colOff>
      <xdr:row>59</xdr:row>
      <xdr:rowOff>35116</xdr:rowOff>
    </xdr:to>
    <xdr:cxnSp macro="">
      <xdr:nvCxnSpPr>
        <xdr:cNvPr id="777" name="直線コネクタ 776"/>
        <xdr:cNvCxnSpPr/>
      </xdr:nvCxnSpPr>
      <xdr:spPr>
        <a:xfrm flipV="1">
          <a:off x="21323300" y="9963976"/>
          <a:ext cx="8382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102709</xdr:rowOff>
    </xdr:from>
    <xdr:ext cx="469744" cy="259045"/>
    <xdr:sp macro="" textlink="">
      <xdr:nvSpPr>
        <xdr:cNvPr id="778" name="貸付金平均値テキスト"/>
        <xdr:cNvSpPr txBox="1"/>
      </xdr:nvSpPr>
      <xdr:spPr>
        <a:xfrm>
          <a:off x="22212300" y="9703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79" name="フローチャート : 判断 77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25781</xdr:rowOff>
    </xdr:from>
    <xdr:to>
      <xdr:col>31</xdr:col>
      <xdr:colOff>34925</xdr:colOff>
      <xdr:row>59</xdr:row>
      <xdr:rowOff>35116</xdr:rowOff>
    </xdr:to>
    <xdr:cxnSp macro="">
      <xdr:nvCxnSpPr>
        <xdr:cNvPr id="780" name="直線コネクタ 779"/>
        <xdr:cNvCxnSpPr/>
      </xdr:nvCxnSpPr>
      <xdr:spPr>
        <a:xfrm>
          <a:off x="20434300" y="10141331"/>
          <a:ext cx="8890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81" name="フローチャート : 判断 780"/>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18622</xdr:rowOff>
    </xdr:from>
    <xdr:ext cx="469744" cy="259045"/>
    <xdr:sp macro="" textlink="">
      <xdr:nvSpPr>
        <xdr:cNvPr id="782" name="テキスト ボックス 781"/>
        <xdr:cNvSpPr txBox="1"/>
      </xdr:nvSpPr>
      <xdr:spPr>
        <a:xfrm>
          <a:off x="21088427" y="96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136537</xdr:rowOff>
    </xdr:from>
    <xdr:to>
      <xdr:col>29</xdr:col>
      <xdr:colOff>517525</xdr:colOff>
      <xdr:row>59</xdr:row>
      <xdr:rowOff>25781</xdr:rowOff>
    </xdr:to>
    <xdr:cxnSp macro="">
      <xdr:nvCxnSpPr>
        <xdr:cNvPr id="783" name="直線コネクタ 782"/>
        <xdr:cNvCxnSpPr/>
      </xdr:nvCxnSpPr>
      <xdr:spPr>
        <a:xfrm>
          <a:off x="19545300" y="10080637"/>
          <a:ext cx="889000" cy="6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16243</xdr:rowOff>
    </xdr:from>
    <xdr:to>
      <xdr:col>29</xdr:col>
      <xdr:colOff>568325</xdr:colOff>
      <xdr:row>58</xdr:row>
      <xdr:rowOff>117843</xdr:rowOff>
    </xdr:to>
    <xdr:sp macro="" textlink="">
      <xdr:nvSpPr>
        <xdr:cNvPr id="784" name="フローチャート : 判断 783"/>
        <xdr:cNvSpPr/>
      </xdr:nvSpPr>
      <xdr:spPr>
        <a:xfrm>
          <a:off x="20383500" y="996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134370</xdr:rowOff>
    </xdr:from>
    <xdr:ext cx="469744" cy="259045"/>
    <xdr:sp macro="" textlink="">
      <xdr:nvSpPr>
        <xdr:cNvPr id="785" name="テキスト ボックス 784"/>
        <xdr:cNvSpPr txBox="1"/>
      </xdr:nvSpPr>
      <xdr:spPr>
        <a:xfrm>
          <a:off x="20199427" y="9735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1740</xdr:rowOff>
    </xdr:from>
    <xdr:to>
      <xdr:col>28</xdr:col>
      <xdr:colOff>314325</xdr:colOff>
      <xdr:row>58</xdr:row>
      <xdr:rowOff>136537</xdr:rowOff>
    </xdr:to>
    <xdr:cxnSp macro="">
      <xdr:nvCxnSpPr>
        <xdr:cNvPr id="786" name="直線コネクタ 785"/>
        <xdr:cNvCxnSpPr/>
      </xdr:nvCxnSpPr>
      <xdr:spPr>
        <a:xfrm>
          <a:off x="18656300" y="9945840"/>
          <a:ext cx="889000" cy="13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8395</xdr:rowOff>
    </xdr:from>
    <xdr:to>
      <xdr:col>28</xdr:col>
      <xdr:colOff>365125</xdr:colOff>
      <xdr:row>58</xdr:row>
      <xdr:rowOff>109995</xdr:rowOff>
    </xdr:to>
    <xdr:sp macro="" textlink="">
      <xdr:nvSpPr>
        <xdr:cNvPr id="787" name="フローチャート : 判断 786"/>
        <xdr:cNvSpPr/>
      </xdr:nvSpPr>
      <xdr:spPr>
        <a:xfrm>
          <a:off x="19494500" y="995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126522</xdr:rowOff>
    </xdr:from>
    <xdr:ext cx="469744" cy="259045"/>
    <xdr:sp macro="" textlink="">
      <xdr:nvSpPr>
        <xdr:cNvPr id="788" name="テキスト ボックス 787"/>
        <xdr:cNvSpPr txBox="1"/>
      </xdr:nvSpPr>
      <xdr:spPr>
        <a:xfrm>
          <a:off x="19310427" y="972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51</xdr:rowOff>
    </xdr:from>
    <xdr:to>
      <xdr:col>27</xdr:col>
      <xdr:colOff>161925</xdr:colOff>
      <xdr:row>58</xdr:row>
      <xdr:rowOff>101651</xdr:rowOff>
    </xdr:to>
    <xdr:sp macro="" textlink="">
      <xdr:nvSpPr>
        <xdr:cNvPr id="789" name="フローチャート : 判断 788"/>
        <xdr:cNvSpPr/>
      </xdr:nvSpPr>
      <xdr:spPr>
        <a:xfrm>
          <a:off x="18605500" y="99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92778</xdr:rowOff>
    </xdr:from>
    <xdr:ext cx="469744" cy="259045"/>
    <xdr:sp macro="" textlink="">
      <xdr:nvSpPr>
        <xdr:cNvPr id="790" name="テキスト ボックス 789"/>
        <xdr:cNvSpPr txBox="1"/>
      </xdr:nvSpPr>
      <xdr:spPr>
        <a:xfrm>
          <a:off x="18421427" y="1003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140526</xdr:rowOff>
    </xdr:from>
    <xdr:to>
      <xdr:col>32</xdr:col>
      <xdr:colOff>238125</xdr:colOff>
      <xdr:row>58</xdr:row>
      <xdr:rowOff>70676</xdr:rowOff>
    </xdr:to>
    <xdr:sp macro="" textlink="">
      <xdr:nvSpPr>
        <xdr:cNvPr id="796" name="円/楕円 795"/>
        <xdr:cNvSpPr/>
      </xdr:nvSpPr>
      <xdr:spPr>
        <a:xfrm>
          <a:off x="22110700" y="99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118953</xdr:rowOff>
    </xdr:from>
    <xdr:ext cx="469744" cy="259045"/>
    <xdr:sp macro="" textlink="">
      <xdr:nvSpPr>
        <xdr:cNvPr id="797" name="貸付金該当値テキスト"/>
        <xdr:cNvSpPr txBox="1"/>
      </xdr:nvSpPr>
      <xdr:spPr>
        <a:xfrm>
          <a:off x="22212300" y="989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155766</xdr:rowOff>
    </xdr:from>
    <xdr:to>
      <xdr:col>31</xdr:col>
      <xdr:colOff>85725</xdr:colOff>
      <xdr:row>59</xdr:row>
      <xdr:rowOff>85916</xdr:rowOff>
    </xdr:to>
    <xdr:sp macro="" textlink="">
      <xdr:nvSpPr>
        <xdr:cNvPr id="798" name="円/楕円 797"/>
        <xdr:cNvSpPr/>
      </xdr:nvSpPr>
      <xdr:spPr>
        <a:xfrm>
          <a:off x="21272500" y="1009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77043</xdr:rowOff>
    </xdr:from>
    <xdr:ext cx="378565" cy="259045"/>
    <xdr:sp macro="" textlink="">
      <xdr:nvSpPr>
        <xdr:cNvPr id="799" name="テキスト ボックス 798"/>
        <xdr:cNvSpPr txBox="1"/>
      </xdr:nvSpPr>
      <xdr:spPr>
        <a:xfrm>
          <a:off x="21134017" y="1019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146431</xdr:rowOff>
    </xdr:from>
    <xdr:to>
      <xdr:col>29</xdr:col>
      <xdr:colOff>568325</xdr:colOff>
      <xdr:row>59</xdr:row>
      <xdr:rowOff>76581</xdr:rowOff>
    </xdr:to>
    <xdr:sp macro="" textlink="">
      <xdr:nvSpPr>
        <xdr:cNvPr id="800" name="円/楕円 799"/>
        <xdr:cNvSpPr/>
      </xdr:nvSpPr>
      <xdr:spPr>
        <a:xfrm>
          <a:off x="20383500" y="1009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67708</xdr:rowOff>
    </xdr:from>
    <xdr:ext cx="378565" cy="259045"/>
    <xdr:sp macro="" textlink="">
      <xdr:nvSpPr>
        <xdr:cNvPr id="801" name="テキスト ボックス 800"/>
        <xdr:cNvSpPr txBox="1"/>
      </xdr:nvSpPr>
      <xdr:spPr>
        <a:xfrm>
          <a:off x="20245017" y="10183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85737</xdr:rowOff>
    </xdr:from>
    <xdr:to>
      <xdr:col>28</xdr:col>
      <xdr:colOff>365125</xdr:colOff>
      <xdr:row>59</xdr:row>
      <xdr:rowOff>15887</xdr:rowOff>
    </xdr:to>
    <xdr:sp macro="" textlink="">
      <xdr:nvSpPr>
        <xdr:cNvPr id="802" name="円/楕円 801"/>
        <xdr:cNvSpPr/>
      </xdr:nvSpPr>
      <xdr:spPr>
        <a:xfrm>
          <a:off x="19494500" y="1002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7014</xdr:rowOff>
    </xdr:from>
    <xdr:ext cx="469744" cy="259045"/>
    <xdr:sp macro="" textlink="">
      <xdr:nvSpPr>
        <xdr:cNvPr id="803" name="テキスト ボックス 802"/>
        <xdr:cNvSpPr txBox="1"/>
      </xdr:nvSpPr>
      <xdr:spPr>
        <a:xfrm>
          <a:off x="19310427" y="1012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2,083</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122390</xdr:rowOff>
    </xdr:from>
    <xdr:to>
      <xdr:col>27</xdr:col>
      <xdr:colOff>161925</xdr:colOff>
      <xdr:row>58</xdr:row>
      <xdr:rowOff>52540</xdr:rowOff>
    </xdr:to>
    <xdr:sp macro="" textlink="">
      <xdr:nvSpPr>
        <xdr:cNvPr id="804" name="円/楕円 803"/>
        <xdr:cNvSpPr/>
      </xdr:nvSpPr>
      <xdr:spPr>
        <a:xfrm>
          <a:off x="18605500" y="989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69067</xdr:rowOff>
    </xdr:from>
    <xdr:ext cx="469744" cy="259045"/>
    <xdr:sp macro="" textlink="">
      <xdr:nvSpPr>
        <xdr:cNvPr id="805" name="テキスト ボックス 804"/>
        <xdr:cNvSpPr txBox="1"/>
      </xdr:nvSpPr>
      <xdr:spPr>
        <a:xfrm>
          <a:off x="18421427" y="967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6" name="正方形/長方形 80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7" name="正方形/長方形 80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8" name="正方形/長方形 80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9" name="正方形/長方形 80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0" name="正方形/長方形 80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1" name="正方形/長方形 81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2" name="正方形/長方形 81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39,707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3" name="正方形/長方形 81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4" name="テキスト ボックス 81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5" name="直線コネクタ 81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6" name="テキスト ボックス 81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7" name="直線コネクタ 81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8" name="テキスト ボックス 81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9" name="直線コネクタ 81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0" name="テキスト ボックス 81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1" name="直線コネクタ 82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2" name="テキスト ボックス 82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3" name="直線コネクタ 82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4" name="テキスト ボックス 82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5" name="直線コネクタ 82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6" name="テキスト ボックス 82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7" name="直線コネクタ 82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8" name="テキスト ボックス 82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30" name="直線コネクタ 82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3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32" name="直線コネクタ 83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3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34" name="直線コネクタ 83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79</xdr:row>
      <xdr:rowOff>8713</xdr:rowOff>
    </xdr:from>
    <xdr:to>
      <xdr:col>32</xdr:col>
      <xdr:colOff>187325</xdr:colOff>
      <xdr:row>79</xdr:row>
      <xdr:rowOff>15875</xdr:rowOff>
    </xdr:to>
    <xdr:cxnSp macro="">
      <xdr:nvCxnSpPr>
        <xdr:cNvPr id="835" name="直線コネクタ 834"/>
        <xdr:cNvCxnSpPr/>
      </xdr:nvCxnSpPr>
      <xdr:spPr>
        <a:xfrm>
          <a:off x="21323300" y="13553263"/>
          <a:ext cx="8382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65619</xdr:rowOff>
    </xdr:from>
    <xdr:ext cx="534377" cy="259045"/>
    <xdr:sp macro="" textlink="">
      <xdr:nvSpPr>
        <xdr:cNvPr id="836" name="繰出金平均値テキスト"/>
        <xdr:cNvSpPr txBox="1"/>
      </xdr:nvSpPr>
      <xdr:spPr>
        <a:xfrm>
          <a:off x="22212300" y="1275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37" name="フローチャート : 判断 83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79</xdr:row>
      <xdr:rowOff>8713</xdr:rowOff>
    </xdr:from>
    <xdr:to>
      <xdr:col>31</xdr:col>
      <xdr:colOff>34925</xdr:colOff>
      <xdr:row>79</xdr:row>
      <xdr:rowOff>30087</xdr:rowOff>
    </xdr:to>
    <xdr:cxnSp macro="">
      <xdr:nvCxnSpPr>
        <xdr:cNvPr id="838" name="直線コネクタ 837"/>
        <xdr:cNvCxnSpPr/>
      </xdr:nvCxnSpPr>
      <xdr:spPr>
        <a:xfrm flipV="1">
          <a:off x="20434300" y="13553263"/>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39" name="フローチャート : 判断 838"/>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163231</xdr:rowOff>
    </xdr:from>
    <xdr:ext cx="534377" cy="259045"/>
    <xdr:sp macro="" textlink="">
      <xdr:nvSpPr>
        <xdr:cNvPr id="840" name="テキスト ボックス 839"/>
        <xdr:cNvSpPr txBox="1"/>
      </xdr:nvSpPr>
      <xdr:spPr>
        <a:xfrm>
          <a:off x="21056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79</xdr:row>
      <xdr:rowOff>30087</xdr:rowOff>
    </xdr:from>
    <xdr:to>
      <xdr:col>29</xdr:col>
      <xdr:colOff>517525</xdr:colOff>
      <xdr:row>79</xdr:row>
      <xdr:rowOff>46165</xdr:rowOff>
    </xdr:to>
    <xdr:cxnSp macro="">
      <xdr:nvCxnSpPr>
        <xdr:cNvPr id="841" name="直線コネクタ 840"/>
        <xdr:cNvCxnSpPr/>
      </xdr:nvCxnSpPr>
      <xdr:spPr>
        <a:xfrm flipV="1">
          <a:off x="19545300" y="13574637"/>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28435</xdr:rowOff>
    </xdr:from>
    <xdr:to>
      <xdr:col>29</xdr:col>
      <xdr:colOff>568325</xdr:colOff>
      <xdr:row>76</xdr:row>
      <xdr:rowOff>130035</xdr:rowOff>
    </xdr:to>
    <xdr:sp macro="" textlink="">
      <xdr:nvSpPr>
        <xdr:cNvPr id="842" name="フローチャート : 判断 841"/>
        <xdr:cNvSpPr/>
      </xdr:nvSpPr>
      <xdr:spPr>
        <a:xfrm>
          <a:off x="20383500" y="130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146562</xdr:rowOff>
    </xdr:from>
    <xdr:ext cx="534377" cy="259045"/>
    <xdr:sp macro="" textlink="">
      <xdr:nvSpPr>
        <xdr:cNvPr id="843" name="テキスト ボックス 842"/>
        <xdr:cNvSpPr txBox="1"/>
      </xdr:nvSpPr>
      <xdr:spPr>
        <a:xfrm>
          <a:off x="20167111" y="1283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45,174</a:t>
          </a:r>
          <a:endParaRPr kumimoji="1" lang="ja-JP" altLang="en-US" sz="1000" b="1">
            <a:solidFill>
              <a:srgbClr val="000080"/>
            </a:solidFill>
            <a:latin typeface="ＭＳ Ｐゴシック"/>
          </a:endParaRPr>
        </a:p>
      </xdr:txBody>
    </xdr:sp>
    <xdr:clientData/>
  </xdr:oneCellAnchor>
  <xdr:twoCellAnchor>
    <xdr:from>
      <xdr:col>27</xdr:col>
      <xdr:colOff>111125</xdr:colOff>
      <xdr:row>79</xdr:row>
      <xdr:rowOff>45555</xdr:rowOff>
    </xdr:from>
    <xdr:to>
      <xdr:col>28</xdr:col>
      <xdr:colOff>314325</xdr:colOff>
      <xdr:row>79</xdr:row>
      <xdr:rowOff>46165</xdr:rowOff>
    </xdr:to>
    <xdr:cxnSp macro="">
      <xdr:nvCxnSpPr>
        <xdr:cNvPr id="844" name="直線コネクタ 843"/>
        <xdr:cNvCxnSpPr/>
      </xdr:nvCxnSpPr>
      <xdr:spPr>
        <a:xfrm>
          <a:off x="18656300" y="13590105"/>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77260</xdr:rowOff>
    </xdr:from>
    <xdr:to>
      <xdr:col>28</xdr:col>
      <xdr:colOff>365125</xdr:colOff>
      <xdr:row>77</xdr:row>
      <xdr:rowOff>7410</xdr:rowOff>
    </xdr:to>
    <xdr:sp macro="" textlink="">
      <xdr:nvSpPr>
        <xdr:cNvPr id="845" name="フローチャート : 判断 844"/>
        <xdr:cNvSpPr/>
      </xdr:nvSpPr>
      <xdr:spPr>
        <a:xfrm>
          <a:off x="19494500" y="131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23937</xdr:rowOff>
    </xdr:from>
    <xdr:ext cx="534377" cy="259045"/>
    <xdr:sp macro="" textlink="">
      <xdr:nvSpPr>
        <xdr:cNvPr id="846" name="テキスト ボックス 845"/>
        <xdr:cNvSpPr txBox="1"/>
      </xdr:nvSpPr>
      <xdr:spPr>
        <a:xfrm>
          <a:off x="19278111" y="128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42,611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67317</xdr:rowOff>
    </xdr:from>
    <xdr:to>
      <xdr:col>27</xdr:col>
      <xdr:colOff>161925</xdr:colOff>
      <xdr:row>76</xdr:row>
      <xdr:rowOff>168917</xdr:rowOff>
    </xdr:to>
    <xdr:sp macro="" textlink="">
      <xdr:nvSpPr>
        <xdr:cNvPr id="847" name="フローチャート : 判断 846"/>
        <xdr:cNvSpPr/>
      </xdr:nvSpPr>
      <xdr:spPr>
        <a:xfrm>
          <a:off x="18605500" y="130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13993</xdr:rowOff>
    </xdr:from>
    <xdr:ext cx="534377" cy="259045"/>
    <xdr:sp macro="" textlink="">
      <xdr:nvSpPr>
        <xdr:cNvPr id="848" name="テキスト ボックス 847"/>
        <xdr:cNvSpPr txBox="1"/>
      </xdr:nvSpPr>
      <xdr:spPr>
        <a:xfrm>
          <a:off x="18389111" y="1287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9" name="テキスト ボックス 84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0" name="テキスト ボックス 84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1" name="テキスト ボックス 85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2" name="テキスト ボックス 85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3" name="テキスト ボックス 85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136525</xdr:rowOff>
    </xdr:from>
    <xdr:to>
      <xdr:col>32</xdr:col>
      <xdr:colOff>238125</xdr:colOff>
      <xdr:row>79</xdr:row>
      <xdr:rowOff>66675</xdr:rowOff>
    </xdr:to>
    <xdr:sp macro="" textlink="">
      <xdr:nvSpPr>
        <xdr:cNvPr id="854" name="円/楕円 853"/>
        <xdr:cNvSpPr/>
      </xdr:nvSpPr>
      <xdr:spPr>
        <a:xfrm>
          <a:off x="22110700" y="1350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51452</xdr:rowOff>
    </xdr:from>
    <xdr:ext cx="534377" cy="259045"/>
    <xdr:sp macro="" textlink="">
      <xdr:nvSpPr>
        <xdr:cNvPr id="855" name="繰出金該当値テキスト"/>
        <xdr:cNvSpPr txBox="1"/>
      </xdr:nvSpPr>
      <xdr:spPr>
        <a:xfrm>
          <a:off x="22212300" y="1342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21,500</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129363</xdr:rowOff>
    </xdr:from>
    <xdr:to>
      <xdr:col>31</xdr:col>
      <xdr:colOff>85725</xdr:colOff>
      <xdr:row>79</xdr:row>
      <xdr:rowOff>59513</xdr:rowOff>
    </xdr:to>
    <xdr:sp macro="" textlink="">
      <xdr:nvSpPr>
        <xdr:cNvPr id="856" name="円/楕円 855"/>
        <xdr:cNvSpPr/>
      </xdr:nvSpPr>
      <xdr:spPr>
        <a:xfrm>
          <a:off x="21272500" y="1350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79</xdr:row>
      <xdr:rowOff>50640</xdr:rowOff>
    </xdr:from>
    <xdr:ext cx="534377" cy="259045"/>
    <xdr:sp macro="" textlink="">
      <xdr:nvSpPr>
        <xdr:cNvPr id="857" name="テキスト ボックス 856"/>
        <xdr:cNvSpPr txBox="1"/>
      </xdr:nvSpPr>
      <xdr:spPr>
        <a:xfrm>
          <a:off x="21056111" y="1359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21,876</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150737</xdr:rowOff>
    </xdr:from>
    <xdr:to>
      <xdr:col>29</xdr:col>
      <xdr:colOff>568325</xdr:colOff>
      <xdr:row>79</xdr:row>
      <xdr:rowOff>80887</xdr:rowOff>
    </xdr:to>
    <xdr:sp macro="" textlink="">
      <xdr:nvSpPr>
        <xdr:cNvPr id="858" name="円/楕円 857"/>
        <xdr:cNvSpPr/>
      </xdr:nvSpPr>
      <xdr:spPr>
        <a:xfrm>
          <a:off x="20383500" y="1352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72014</xdr:rowOff>
    </xdr:from>
    <xdr:ext cx="534377" cy="259045"/>
    <xdr:sp macro="" textlink="">
      <xdr:nvSpPr>
        <xdr:cNvPr id="859" name="テキスト ボックス 858"/>
        <xdr:cNvSpPr txBox="1"/>
      </xdr:nvSpPr>
      <xdr:spPr>
        <a:xfrm>
          <a:off x="20167111" y="1361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20,754</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166815</xdr:rowOff>
    </xdr:from>
    <xdr:to>
      <xdr:col>28</xdr:col>
      <xdr:colOff>365125</xdr:colOff>
      <xdr:row>79</xdr:row>
      <xdr:rowOff>96965</xdr:rowOff>
    </xdr:to>
    <xdr:sp macro="" textlink="">
      <xdr:nvSpPr>
        <xdr:cNvPr id="860" name="円/楕円 859"/>
        <xdr:cNvSpPr/>
      </xdr:nvSpPr>
      <xdr:spPr>
        <a:xfrm>
          <a:off x="19494500" y="1353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88092</xdr:rowOff>
    </xdr:from>
    <xdr:ext cx="534377" cy="259045"/>
    <xdr:sp macro="" textlink="">
      <xdr:nvSpPr>
        <xdr:cNvPr id="861" name="テキスト ボックス 860"/>
        <xdr:cNvSpPr txBox="1"/>
      </xdr:nvSpPr>
      <xdr:spPr>
        <a:xfrm>
          <a:off x="19278111" y="1363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19,910</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166205</xdr:rowOff>
    </xdr:from>
    <xdr:to>
      <xdr:col>27</xdr:col>
      <xdr:colOff>161925</xdr:colOff>
      <xdr:row>79</xdr:row>
      <xdr:rowOff>96355</xdr:rowOff>
    </xdr:to>
    <xdr:sp macro="" textlink="">
      <xdr:nvSpPr>
        <xdr:cNvPr id="862" name="円/楕円 861"/>
        <xdr:cNvSpPr/>
      </xdr:nvSpPr>
      <xdr:spPr>
        <a:xfrm>
          <a:off x="18605500" y="1353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87482</xdr:rowOff>
    </xdr:from>
    <xdr:ext cx="534377" cy="259045"/>
    <xdr:sp macro="" textlink="">
      <xdr:nvSpPr>
        <xdr:cNvPr id="863" name="テキスト ボックス 862"/>
        <xdr:cNvSpPr txBox="1"/>
      </xdr:nvSpPr>
      <xdr:spPr>
        <a:xfrm>
          <a:off x="18389111" y="1363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4" name="正方形/長方形 86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5" name="正方形/長方形 86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6" name="正方形/長方形 86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7" name="正方形/長方形 86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8" name="正方形/長方形 86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9" name="正方形/長方形 86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0" name="正方形/長方形 86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1" name="正方形/長方形 87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2" name="テキスト ボックス 87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3" name="直線コネクタ 87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74" name="直線コネクタ 87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5" name="テキスト ボックス 87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6" name="直線コネクタ 87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77" name="テキスト ボックス 87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8" name="直線コネクタ 87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9" name="テキスト ボックス 87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80" name="直線コネクタ 87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81" name="テキスト ボックス 88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83" name="テキスト ボックス 88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85" name="直線コネクタ 88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8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7" name="直線コネクタ 88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8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89" name="直線コネクタ 88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90" name="直線コネクタ 88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89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892" name="フローチャート : 判断 89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93" name="直線コネクタ 89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94" name="フローチャート : 判断 89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5" name="テキスト ボックス 89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6" name="直線コネクタ 89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7" name="フローチャート : 判断 896"/>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8" name="テキスト ボックス 897"/>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9" name="直線コネクタ 89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900" name="フローチャート : 判断 899"/>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1" name="テキスト ボックス 900"/>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2" name="フローチャート : 判断 901"/>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3" name="テキスト ボックス 902"/>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9" name="円/楕円 90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1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11" name="円/楕円 91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12" name="テキスト ボックス 91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13" name="円/楕円 91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14" name="テキスト ボックス 913"/>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5" name="円/楕円 91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16" name="テキスト ボックス 915"/>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7" name="円/楕円 91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35577</xdr:rowOff>
    </xdr:from>
    <xdr:ext cx="249299" cy="259045"/>
    <xdr:sp macro="" textlink="">
      <xdr:nvSpPr>
        <xdr:cNvPr id="918" name="テキスト ボックス 917"/>
        <xdr:cNvSpPr txBox="1"/>
      </xdr:nvSpPr>
      <xdr:spPr>
        <a:xfrm>
          <a:off x="18531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latin typeface="+mn-lt"/>
              <a:ea typeface="+mn-ea"/>
              <a:cs typeface="+mn-cs"/>
            </a:rPr>
            <a:t>人件費：定員適正化計画等により職員数の削減に努めてきた結果、類似団体平均、全国平均及び石川県平均を大きく下回っている。 </a:t>
          </a:r>
          <a:r>
            <a:rPr kumimoji="1" lang="en-US" altLang="ja-JP" sz="1100">
              <a:solidFill>
                <a:schemeClr val="dk1"/>
              </a:solidFill>
              <a:latin typeface="+mn-lt"/>
              <a:ea typeface="+mn-ea"/>
              <a:cs typeface="+mn-cs"/>
            </a:rPr>
            <a:t>                                                                                                                                                                                                                </a:t>
          </a:r>
          <a:r>
            <a:rPr kumimoji="1" lang="ja-JP" altLang="ja-JP" sz="1100">
              <a:solidFill>
                <a:schemeClr val="dk1"/>
              </a:solidFill>
              <a:latin typeface="+mn-lt"/>
              <a:ea typeface="+mn-ea"/>
              <a:cs typeface="+mn-cs"/>
            </a:rPr>
            <a:t>積立金：前年度より減少したものの基金に積み増しすることができた。</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物件費：類似団体内平均、全国平均及び石川県平均とほぼ同等である。</a:t>
          </a:r>
          <a:endParaRPr kumimoji="1" lang="en-US" altLang="ja-JP" sz="1100">
            <a:solidFill>
              <a:schemeClr val="dk1"/>
            </a:solidFill>
            <a:latin typeface="+mn-lt"/>
            <a:ea typeface="+mn-ea"/>
            <a:cs typeface="+mn-cs"/>
          </a:endParaRPr>
        </a:p>
        <a:p>
          <a:pPr fontAlgn="base"/>
          <a:r>
            <a:rPr kumimoji="1" lang="ja-JP" altLang="ja-JP" sz="1100">
              <a:solidFill>
                <a:schemeClr val="dk1"/>
              </a:solidFill>
              <a:latin typeface="+mn-lt"/>
              <a:ea typeface="+mn-ea"/>
              <a:cs typeface="+mn-cs"/>
            </a:rPr>
            <a:t>維持補修費：類似団体内平均、全国平均及び石川県平均とほぼ同等であるが、</a:t>
          </a:r>
          <a:r>
            <a:rPr lang="ja-JP" altLang="ja-JP" sz="1100" b="0" i="0" baseline="0">
              <a:solidFill>
                <a:schemeClr val="dk1"/>
              </a:solidFill>
              <a:latin typeface="+mn-lt"/>
              <a:ea typeface="+mn-ea"/>
              <a:cs typeface="+mn-cs"/>
            </a:rPr>
            <a:t>今後は、公共施設の老朽化により維持補修費の増加が見込まれる。</a:t>
          </a:r>
          <a:endParaRPr lang="en-US" altLang="ja-JP" sz="1100" b="0" i="0" baseline="0">
            <a:solidFill>
              <a:schemeClr val="dk1"/>
            </a:solidFill>
            <a:latin typeface="+mn-lt"/>
            <a:ea typeface="+mn-ea"/>
            <a:cs typeface="+mn-cs"/>
          </a:endParaRPr>
        </a:p>
        <a:p>
          <a:r>
            <a:rPr kumimoji="1" lang="ja-JP" altLang="ja-JP" sz="1100" b="0" i="0" baseline="0">
              <a:solidFill>
                <a:schemeClr val="dk1"/>
              </a:solidFill>
              <a:latin typeface="+mn-lt"/>
              <a:ea typeface="+mn-ea"/>
              <a:cs typeface="+mn-cs"/>
            </a:rPr>
            <a:t>扶助費：</a:t>
          </a:r>
          <a:r>
            <a:rPr kumimoji="1" lang="en-US" altLang="ja-JP" sz="1100" b="0" i="0" baseline="0">
              <a:solidFill>
                <a:schemeClr val="dk1"/>
              </a:solidFill>
              <a:latin typeface="+mn-lt"/>
              <a:ea typeface="+mn-ea"/>
              <a:cs typeface="+mn-cs"/>
            </a:rPr>
            <a:t>18</a:t>
          </a:r>
          <a:r>
            <a:rPr kumimoji="1" lang="ja-JP" altLang="ja-JP" sz="1100">
              <a:solidFill>
                <a:schemeClr val="dk1"/>
              </a:solidFill>
              <a:latin typeface="+mn-lt"/>
              <a:ea typeface="+mn-ea"/>
              <a:cs typeface="+mn-cs"/>
            </a:rPr>
            <a:t>歳までの医療費の無料化や保育料の負担軽減等の手厚い児童福祉施策により経費は増加しているものの、生活保護率が低いことから類似団体平均、全国平均及び石川県平均を下回っている。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補助費：一部事務組合への負担金や公営企業会計（法適用）への補助金により、類似団体内平均、全国平均及び石川県平均を上回っている。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普通建設事業費：合併まちづくり計画に基づく事業推進等により、全ての平均を上回っている。今後も大型の整備事業を予定しており、高い水準で推移する見込みである。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公債費：　一般会計等に係る公債費は、合併直後に発行した合併特例債の元利償還の終了により低下した。今後は、平成</a:t>
          </a:r>
          <a:r>
            <a:rPr kumimoji="1" lang="en-US" altLang="ja-JP" sz="1100">
              <a:solidFill>
                <a:schemeClr val="dk1"/>
              </a:solidFill>
              <a:latin typeface="+mn-lt"/>
              <a:ea typeface="+mn-ea"/>
              <a:cs typeface="+mn-cs"/>
            </a:rPr>
            <a:t>25</a:t>
          </a:r>
          <a:r>
            <a:rPr kumimoji="1" lang="ja-JP" altLang="ja-JP" sz="1100">
              <a:solidFill>
                <a:schemeClr val="dk1"/>
              </a:solidFill>
              <a:latin typeface="+mn-lt"/>
              <a:ea typeface="+mn-ea"/>
              <a:cs typeface="+mn-cs"/>
            </a:rPr>
            <a:t>年度から平成</a:t>
          </a:r>
          <a:r>
            <a:rPr kumimoji="1" lang="en-US" altLang="ja-JP" sz="1100">
              <a:solidFill>
                <a:schemeClr val="dk1"/>
              </a:solidFill>
              <a:latin typeface="+mn-lt"/>
              <a:ea typeface="+mn-ea"/>
              <a:cs typeface="+mn-cs"/>
            </a:rPr>
            <a:t>28</a:t>
          </a:r>
          <a:r>
            <a:rPr kumimoji="1" lang="ja-JP" altLang="ja-JP" sz="1100">
              <a:solidFill>
                <a:schemeClr val="dk1"/>
              </a:solidFill>
              <a:latin typeface="+mn-lt"/>
              <a:ea typeface="+mn-ea"/>
              <a:cs typeface="+mn-cs"/>
            </a:rPr>
            <a:t>年度までに発行した合併特例債などの元利償還金の増加が見込まれている。</a:t>
          </a:r>
          <a:endParaRPr kumimoji="1" lang="en-US" altLang="ja-JP" sz="11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石川県能美市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49,993
48,957
84.14
23,911,266
23,070,375
567,300
13,366,547
30,802,606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16.4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97899</xdr:rowOff>
    </xdr:from>
    <xdr:to>
      <xdr:col>6</xdr:col>
      <xdr:colOff>511175</xdr:colOff>
      <xdr:row>37</xdr:row>
      <xdr:rowOff>71446</xdr:rowOff>
    </xdr:to>
    <xdr:cxnSp macro="">
      <xdr:nvCxnSpPr>
        <xdr:cNvPr id="63" name="直線コネクタ 62"/>
        <xdr:cNvCxnSpPr/>
      </xdr:nvCxnSpPr>
      <xdr:spPr>
        <a:xfrm>
          <a:off x="3797300" y="6270099"/>
          <a:ext cx="838200" cy="14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18378</xdr:rowOff>
    </xdr:from>
    <xdr:ext cx="469744" cy="259045"/>
    <xdr:sp macro="" textlink="">
      <xdr:nvSpPr>
        <xdr:cNvPr id="64" name="議会費平均値テキスト"/>
        <xdr:cNvSpPr txBox="1"/>
      </xdr:nvSpPr>
      <xdr:spPr>
        <a:xfrm>
          <a:off x="4686300" y="6019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97899</xdr:rowOff>
    </xdr:from>
    <xdr:to>
      <xdr:col>5</xdr:col>
      <xdr:colOff>358775</xdr:colOff>
      <xdr:row>36</xdr:row>
      <xdr:rowOff>141660</xdr:rowOff>
    </xdr:to>
    <xdr:cxnSp macro="">
      <xdr:nvCxnSpPr>
        <xdr:cNvPr id="66" name="直線コネクタ 65"/>
        <xdr:cNvCxnSpPr/>
      </xdr:nvCxnSpPr>
      <xdr:spPr>
        <a:xfrm flipV="1">
          <a:off x="2908300" y="6270099"/>
          <a:ext cx="889000" cy="4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634</xdr:rowOff>
    </xdr:from>
    <xdr:ext cx="469744" cy="259045"/>
    <xdr:sp macro="" textlink="">
      <xdr:nvSpPr>
        <xdr:cNvPr id="68" name="テキスト ボックス 67"/>
        <xdr:cNvSpPr txBox="1"/>
      </xdr:nvSpPr>
      <xdr:spPr>
        <a:xfrm>
          <a:off x="3562427"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141660</xdr:rowOff>
    </xdr:from>
    <xdr:to>
      <xdr:col>4</xdr:col>
      <xdr:colOff>155575</xdr:colOff>
      <xdr:row>37</xdr:row>
      <xdr:rowOff>52179</xdr:rowOff>
    </xdr:to>
    <xdr:cxnSp macro="">
      <xdr:nvCxnSpPr>
        <xdr:cNvPr id="69" name="直線コネクタ 68"/>
        <xdr:cNvCxnSpPr/>
      </xdr:nvCxnSpPr>
      <xdr:spPr>
        <a:xfrm flipV="1">
          <a:off x="2019300" y="6313860"/>
          <a:ext cx="889000" cy="8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7257</xdr:rowOff>
    </xdr:from>
    <xdr:to>
      <xdr:col>4</xdr:col>
      <xdr:colOff>206375</xdr:colOff>
      <xdr:row>35</xdr:row>
      <xdr:rowOff>108857</xdr:rowOff>
    </xdr:to>
    <xdr:sp macro="" textlink="">
      <xdr:nvSpPr>
        <xdr:cNvPr id="70" name="フローチャート : 判断 69"/>
        <xdr:cNvSpPr/>
      </xdr:nvSpPr>
      <xdr:spPr>
        <a:xfrm>
          <a:off x="2857500" y="600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125384</xdr:rowOff>
    </xdr:from>
    <xdr:ext cx="469744" cy="259045"/>
    <xdr:sp macro="" textlink="">
      <xdr:nvSpPr>
        <xdr:cNvPr id="71" name="テキスト ボックス 70"/>
        <xdr:cNvSpPr txBox="1"/>
      </xdr:nvSpPr>
      <xdr:spPr>
        <a:xfrm>
          <a:off x="2673427" y="578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5,225</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52179</xdr:rowOff>
    </xdr:from>
    <xdr:to>
      <xdr:col>2</xdr:col>
      <xdr:colOff>638175</xdr:colOff>
      <xdr:row>37</xdr:row>
      <xdr:rowOff>135128</xdr:rowOff>
    </xdr:to>
    <xdr:cxnSp macro="">
      <xdr:nvCxnSpPr>
        <xdr:cNvPr id="72" name="直線コネクタ 71"/>
        <xdr:cNvCxnSpPr/>
      </xdr:nvCxnSpPr>
      <xdr:spPr>
        <a:xfrm flipV="1">
          <a:off x="1130300" y="6395829"/>
          <a:ext cx="889000" cy="8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48078</xdr:rowOff>
    </xdr:from>
    <xdr:to>
      <xdr:col>3</xdr:col>
      <xdr:colOff>3175</xdr:colOff>
      <xdr:row>35</xdr:row>
      <xdr:rowOff>149678</xdr:rowOff>
    </xdr:to>
    <xdr:sp macro="" textlink="">
      <xdr:nvSpPr>
        <xdr:cNvPr id="73" name="フローチャート : 判断 72"/>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166205</xdr:rowOff>
    </xdr:from>
    <xdr:ext cx="469744" cy="259045"/>
    <xdr:sp macro="" textlink="">
      <xdr:nvSpPr>
        <xdr:cNvPr id="74" name="テキスト ボックス 73"/>
        <xdr:cNvSpPr txBox="1"/>
      </xdr:nvSpPr>
      <xdr:spPr>
        <a:xfrm>
          <a:off x="1784427"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26525</xdr:rowOff>
    </xdr:from>
    <xdr:to>
      <xdr:col>1</xdr:col>
      <xdr:colOff>485775</xdr:colOff>
      <xdr:row>35</xdr:row>
      <xdr:rowOff>128125</xdr:rowOff>
    </xdr:to>
    <xdr:sp macro="" textlink="">
      <xdr:nvSpPr>
        <xdr:cNvPr id="75" name="フローチャート : 判断 74"/>
        <xdr:cNvSpPr/>
      </xdr:nvSpPr>
      <xdr:spPr>
        <a:xfrm>
          <a:off x="1079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144652</xdr:rowOff>
    </xdr:from>
    <xdr:ext cx="469744" cy="259045"/>
    <xdr:sp macro="" textlink="">
      <xdr:nvSpPr>
        <xdr:cNvPr id="76" name="テキスト ボックス 75"/>
        <xdr:cNvSpPr txBox="1"/>
      </xdr:nvSpPr>
      <xdr:spPr>
        <a:xfrm>
          <a:off x="895427" y="580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20646</xdr:rowOff>
    </xdr:from>
    <xdr:to>
      <xdr:col>6</xdr:col>
      <xdr:colOff>561975</xdr:colOff>
      <xdr:row>37</xdr:row>
      <xdr:rowOff>122246</xdr:rowOff>
    </xdr:to>
    <xdr:sp macro="" textlink="">
      <xdr:nvSpPr>
        <xdr:cNvPr id="82" name="円/楕円 81"/>
        <xdr:cNvSpPr/>
      </xdr:nvSpPr>
      <xdr:spPr>
        <a:xfrm>
          <a:off x="4584700" y="636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170523</xdr:rowOff>
    </xdr:from>
    <xdr:ext cx="469744" cy="259045"/>
    <xdr:sp macro="" textlink="">
      <xdr:nvSpPr>
        <xdr:cNvPr id="83" name="議会費該当値テキスト"/>
        <xdr:cNvSpPr txBox="1"/>
      </xdr:nvSpPr>
      <xdr:spPr>
        <a:xfrm>
          <a:off x="4686300" y="634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47099</xdr:rowOff>
    </xdr:from>
    <xdr:to>
      <xdr:col>5</xdr:col>
      <xdr:colOff>409575</xdr:colOff>
      <xdr:row>36</xdr:row>
      <xdr:rowOff>148699</xdr:rowOff>
    </xdr:to>
    <xdr:sp macro="" textlink="">
      <xdr:nvSpPr>
        <xdr:cNvPr id="84" name="円/楕円 83"/>
        <xdr:cNvSpPr/>
      </xdr:nvSpPr>
      <xdr:spPr>
        <a:xfrm>
          <a:off x="3746500" y="621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139826</xdr:rowOff>
    </xdr:from>
    <xdr:ext cx="469744" cy="259045"/>
    <xdr:sp macro="" textlink="">
      <xdr:nvSpPr>
        <xdr:cNvPr id="85" name="テキスト ボックス 84"/>
        <xdr:cNvSpPr txBox="1"/>
      </xdr:nvSpPr>
      <xdr:spPr>
        <a:xfrm>
          <a:off x="3562427" y="631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90860</xdr:rowOff>
    </xdr:from>
    <xdr:to>
      <xdr:col>4</xdr:col>
      <xdr:colOff>206375</xdr:colOff>
      <xdr:row>37</xdr:row>
      <xdr:rowOff>21010</xdr:rowOff>
    </xdr:to>
    <xdr:sp macro="" textlink="">
      <xdr:nvSpPr>
        <xdr:cNvPr id="86" name="円/楕円 85"/>
        <xdr:cNvSpPr/>
      </xdr:nvSpPr>
      <xdr:spPr>
        <a:xfrm>
          <a:off x="2857500" y="626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12137</xdr:rowOff>
    </xdr:from>
    <xdr:ext cx="469744" cy="259045"/>
    <xdr:sp macro="" textlink="">
      <xdr:nvSpPr>
        <xdr:cNvPr id="87" name="テキスト ボックス 86"/>
        <xdr:cNvSpPr txBox="1"/>
      </xdr:nvSpPr>
      <xdr:spPr>
        <a:xfrm>
          <a:off x="2673427" y="635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1379</xdr:rowOff>
    </xdr:from>
    <xdr:to>
      <xdr:col>3</xdr:col>
      <xdr:colOff>3175</xdr:colOff>
      <xdr:row>37</xdr:row>
      <xdr:rowOff>102979</xdr:rowOff>
    </xdr:to>
    <xdr:sp macro="" textlink="">
      <xdr:nvSpPr>
        <xdr:cNvPr id="88" name="円/楕円 87"/>
        <xdr:cNvSpPr/>
      </xdr:nvSpPr>
      <xdr:spPr>
        <a:xfrm>
          <a:off x="1968500" y="634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94106</xdr:rowOff>
    </xdr:from>
    <xdr:ext cx="469744" cy="259045"/>
    <xdr:sp macro="" textlink="">
      <xdr:nvSpPr>
        <xdr:cNvPr id="89" name="テキスト ボックス 88"/>
        <xdr:cNvSpPr txBox="1"/>
      </xdr:nvSpPr>
      <xdr:spPr>
        <a:xfrm>
          <a:off x="1784427" y="643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84328</xdr:rowOff>
    </xdr:from>
    <xdr:to>
      <xdr:col>1</xdr:col>
      <xdr:colOff>485775</xdr:colOff>
      <xdr:row>38</xdr:row>
      <xdr:rowOff>14478</xdr:rowOff>
    </xdr:to>
    <xdr:sp macro="" textlink="">
      <xdr:nvSpPr>
        <xdr:cNvPr id="90" name="円/楕円 89"/>
        <xdr:cNvSpPr/>
      </xdr:nvSpPr>
      <xdr:spPr>
        <a:xfrm>
          <a:off x="1079500" y="64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5605</xdr:rowOff>
    </xdr:from>
    <xdr:ext cx="469744" cy="259045"/>
    <xdr:sp macro="" textlink="">
      <xdr:nvSpPr>
        <xdr:cNvPr id="91" name="テキスト ボックス 90"/>
        <xdr:cNvSpPr txBox="1"/>
      </xdr:nvSpPr>
      <xdr:spPr>
        <a:xfrm>
          <a:off x="895427"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45,717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41955</xdr:rowOff>
    </xdr:from>
    <xdr:to>
      <xdr:col>6</xdr:col>
      <xdr:colOff>511175</xdr:colOff>
      <xdr:row>58</xdr:row>
      <xdr:rowOff>44728</xdr:rowOff>
    </xdr:to>
    <xdr:cxnSp macro="">
      <xdr:nvCxnSpPr>
        <xdr:cNvPr id="120" name="直線コネクタ 119"/>
        <xdr:cNvCxnSpPr/>
      </xdr:nvCxnSpPr>
      <xdr:spPr>
        <a:xfrm>
          <a:off x="3797300" y="9986055"/>
          <a:ext cx="838200" cy="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108295</xdr:rowOff>
    </xdr:from>
    <xdr:ext cx="534377" cy="259045"/>
    <xdr:sp macro="" textlink="">
      <xdr:nvSpPr>
        <xdr:cNvPr id="121" name="総務費平均値テキスト"/>
        <xdr:cNvSpPr txBox="1"/>
      </xdr:nvSpPr>
      <xdr:spPr>
        <a:xfrm>
          <a:off x="4686300" y="9709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169242</xdr:rowOff>
    </xdr:from>
    <xdr:to>
      <xdr:col>5</xdr:col>
      <xdr:colOff>358775</xdr:colOff>
      <xdr:row>58</xdr:row>
      <xdr:rowOff>41955</xdr:rowOff>
    </xdr:to>
    <xdr:cxnSp macro="">
      <xdr:nvCxnSpPr>
        <xdr:cNvPr id="123" name="直線コネクタ 122"/>
        <xdr:cNvCxnSpPr/>
      </xdr:nvCxnSpPr>
      <xdr:spPr>
        <a:xfrm>
          <a:off x="2908300" y="9941892"/>
          <a:ext cx="889000" cy="4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28411</xdr:rowOff>
    </xdr:from>
    <xdr:ext cx="534377" cy="259045"/>
    <xdr:sp macro="" textlink="">
      <xdr:nvSpPr>
        <xdr:cNvPr id="125" name="テキスト ボックス 124"/>
        <xdr:cNvSpPr txBox="1"/>
      </xdr:nvSpPr>
      <xdr:spPr>
        <a:xfrm>
          <a:off x="3530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169242</xdr:rowOff>
    </xdr:from>
    <xdr:to>
      <xdr:col>4</xdr:col>
      <xdr:colOff>155575</xdr:colOff>
      <xdr:row>58</xdr:row>
      <xdr:rowOff>5131</xdr:rowOff>
    </xdr:to>
    <xdr:cxnSp macro="">
      <xdr:nvCxnSpPr>
        <xdr:cNvPr id="126" name="直線コネクタ 125"/>
        <xdr:cNvCxnSpPr/>
      </xdr:nvCxnSpPr>
      <xdr:spPr>
        <a:xfrm flipV="1">
          <a:off x="2019300" y="9941892"/>
          <a:ext cx="889000" cy="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102304</xdr:rowOff>
    </xdr:from>
    <xdr:to>
      <xdr:col>4</xdr:col>
      <xdr:colOff>206375</xdr:colOff>
      <xdr:row>58</xdr:row>
      <xdr:rowOff>32454</xdr:rowOff>
    </xdr:to>
    <xdr:sp macro="" textlink="">
      <xdr:nvSpPr>
        <xdr:cNvPr id="127" name="フローチャート : 判断 126"/>
        <xdr:cNvSpPr/>
      </xdr:nvSpPr>
      <xdr:spPr>
        <a:xfrm>
          <a:off x="2857500" y="987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48981</xdr:rowOff>
    </xdr:from>
    <xdr:ext cx="534377" cy="259045"/>
    <xdr:sp macro="" textlink="">
      <xdr:nvSpPr>
        <xdr:cNvPr id="128" name="テキスト ボックス 127"/>
        <xdr:cNvSpPr txBox="1"/>
      </xdr:nvSpPr>
      <xdr:spPr>
        <a:xfrm>
          <a:off x="2641111" y="965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61,482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5131</xdr:rowOff>
    </xdr:from>
    <xdr:to>
      <xdr:col>2</xdr:col>
      <xdr:colOff>638175</xdr:colOff>
      <xdr:row>58</xdr:row>
      <xdr:rowOff>10991</xdr:rowOff>
    </xdr:to>
    <xdr:cxnSp macro="">
      <xdr:nvCxnSpPr>
        <xdr:cNvPr id="129" name="直線コネクタ 128"/>
        <xdr:cNvCxnSpPr/>
      </xdr:nvCxnSpPr>
      <xdr:spPr>
        <a:xfrm flipV="1">
          <a:off x="1130300" y="9949231"/>
          <a:ext cx="8890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7503</xdr:rowOff>
    </xdr:from>
    <xdr:to>
      <xdr:col>3</xdr:col>
      <xdr:colOff>3175</xdr:colOff>
      <xdr:row>57</xdr:row>
      <xdr:rowOff>109103</xdr:rowOff>
    </xdr:to>
    <xdr:sp macro="" textlink="">
      <xdr:nvSpPr>
        <xdr:cNvPr id="130" name="フローチャート : 判断 129"/>
        <xdr:cNvSpPr/>
      </xdr:nvSpPr>
      <xdr:spPr>
        <a:xfrm>
          <a:off x="1968500" y="978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125630</xdr:rowOff>
    </xdr:from>
    <xdr:ext cx="534377" cy="259045"/>
    <xdr:sp macro="" textlink="">
      <xdr:nvSpPr>
        <xdr:cNvPr id="131" name="テキスト ボックス 130"/>
        <xdr:cNvSpPr txBox="1"/>
      </xdr:nvSpPr>
      <xdr:spPr>
        <a:xfrm>
          <a:off x="1752111" y="955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86,364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104170</xdr:rowOff>
    </xdr:from>
    <xdr:to>
      <xdr:col>1</xdr:col>
      <xdr:colOff>485775</xdr:colOff>
      <xdr:row>58</xdr:row>
      <xdr:rowOff>34320</xdr:rowOff>
    </xdr:to>
    <xdr:sp macro="" textlink="">
      <xdr:nvSpPr>
        <xdr:cNvPr id="132" name="フローチャート : 判断 131"/>
        <xdr:cNvSpPr/>
      </xdr:nvSpPr>
      <xdr:spPr>
        <a:xfrm>
          <a:off x="1079500" y="987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50847</xdr:rowOff>
    </xdr:from>
    <xdr:ext cx="534377" cy="259045"/>
    <xdr:sp macro="" textlink="">
      <xdr:nvSpPr>
        <xdr:cNvPr id="133" name="テキスト ボックス 132"/>
        <xdr:cNvSpPr txBox="1"/>
      </xdr:nvSpPr>
      <xdr:spPr>
        <a:xfrm>
          <a:off x="863111" y="965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165378</xdr:rowOff>
    </xdr:from>
    <xdr:to>
      <xdr:col>6</xdr:col>
      <xdr:colOff>561975</xdr:colOff>
      <xdr:row>58</xdr:row>
      <xdr:rowOff>95528</xdr:rowOff>
    </xdr:to>
    <xdr:sp macro="" textlink="">
      <xdr:nvSpPr>
        <xdr:cNvPr id="139" name="円/楕円 138"/>
        <xdr:cNvSpPr/>
      </xdr:nvSpPr>
      <xdr:spPr>
        <a:xfrm>
          <a:off x="4584700" y="99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80305</xdr:rowOff>
    </xdr:from>
    <xdr:ext cx="534377" cy="259045"/>
    <xdr:sp macro="" textlink="">
      <xdr:nvSpPr>
        <xdr:cNvPr id="140" name="総務費該当値テキスト"/>
        <xdr:cNvSpPr txBox="1"/>
      </xdr:nvSpPr>
      <xdr:spPr>
        <a:xfrm>
          <a:off x="4686300" y="985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44,927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162605</xdr:rowOff>
    </xdr:from>
    <xdr:to>
      <xdr:col>5</xdr:col>
      <xdr:colOff>409575</xdr:colOff>
      <xdr:row>58</xdr:row>
      <xdr:rowOff>92755</xdr:rowOff>
    </xdr:to>
    <xdr:sp macro="" textlink="">
      <xdr:nvSpPr>
        <xdr:cNvPr id="141" name="円/楕円 140"/>
        <xdr:cNvSpPr/>
      </xdr:nvSpPr>
      <xdr:spPr>
        <a:xfrm>
          <a:off x="3746500" y="993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83882</xdr:rowOff>
    </xdr:from>
    <xdr:ext cx="534377" cy="259045"/>
    <xdr:sp macro="" textlink="">
      <xdr:nvSpPr>
        <xdr:cNvPr id="142" name="テキスト ボックス 141"/>
        <xdr:cNvSpPr txBox="1"/>
      </xdr:nvSpPr>
      <xdr:spPr>
        <a:xfrm>
          <a:off x="3530111" y="1002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45,655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118442</xdr:rowOff>
    </xdr:from>
    <xdr:to>
      <xdr:col>4</xdr:col>
      <xdr:colOff>206375</xdr:colOff>
      <xdr:row>58</xdr:row>
      <xdr:rowOff>48592</xdr:rowOff>
    </xdr:to>
    <xdr:sp macro="" textlink="">
      <xdr:nvSpPr>
        <xdr:cNvPr id="143" name="円/楕円 142"/>
        <xdr:cNvSpPr/>
      </xdr:nvSpPr>
      <xdr:spPr>
        <a:xfrm>
          <a:off x="2857500" y="989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39719</xdr:rowOff>
    </xdr:from>
    <xdr:ext cx="534377" cy="259045"/>
    <xdr:sp macro="" textlink="">
      <xdr:nvSpPr>
        <xdr:cNvPr id="144" name="テキスト ボックス 143"/>
        <xdr:cNvSpPr txBox="1"/>
      </xdr:nvSpPr>
      <xdr:spPr>
        <a:xfrm>
          <a:off x="2641111"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57,246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125781</xdr:rowOff>
    </xdr:from>
    <xdr:to>
      <xdr:col>3</xdr:col>
      <xdr:colOff>3175</xdr:colOff>
      <xdr:row>58</xdr:row>
      <xdr:rowOff>55931</xdr:rowOff>
    </xdr:to>
    <xdr:sp macro="" textlink="">
      <xdr:nvSpPr>
        <xdr:cNvPr id="145" name="円/楕円 144"/>
        <xdr:cNvSpPr/>
      </xdr:nvSpPr>
      <xdr:spPr>
        <a:xfrm>
          <a:off x="1968500" y="989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47058</xdr:rowOff>
    </xdr:from>
    <xdr:ext cx="534377" cy="259045"/>
    <xdr:sp macro="" textlink="">
      <xdr:nvSpPr>
        <xdr:cNvPr id="146" name="テキスト ボックス 145"/>
        <xdr:cNvSpPr txBox="1"/>
      </xdr:nvSpPr>
      <xdr:spPr>
        <a:xfrm>
          <a:off x="1752111" y="999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55,320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131641</xdr:rowOff>
    </xdr:from>
    <xdr:to>
      <xdr:col>1</xdr:col>
      <xdr:colOff>485775</xdr:colOff>
      <xdr:row>58</xdr:row>
      <xdr:rowOff>61791</xdr:rowOff>
    </xdr:to>
    <xdr:sp macro="" textlink="">
      <xdr:nvSpPr>
        <xdr:cNvPr id="147" name="円/楕円 146"/>
        <xdr:cNvSpPr/>
      </xdr:nvSpPr>
      <xdr:spPr>
        <a:xfrm>
          <a:off x="1079500" y="990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52918</xdr:rowOff>
    </xdr:from>
    <xdr:ext cx="534377" cy="259045"/>
    <xdr:sp macro="" textlink="">
      <xdr:nvSpPr>
        <xdr:cNvPr id="148" name="テキスト ボックス 147"/>
        <xdr:cNvSpPr txBox="1"/>
      </xdr:nvSpPr>
      <xdr:spPr>
        <a:xfrm>
          <a:off x="863111" y="999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121358</xdr:rowOff>
    </xdr:from>
    <xdr:to>
      <xdr:col>6</xdr:col>
      <xdr:colOff>511175</xdr:colOff>
      <xdr:row>77</xdr:row>
      <xdr:rowOff>168957</xdr:rowOff>
    </xdr:to>
    <xdr:cxnSp macro="">
      <xdr:nvCxnSpPr>
        <xdr:cNvPr id="178" name="直線コネクタ 177"/>
        <xdr:cNvCxnSpPr/>
      </xdr:nvCxnSpPr>
      <xdr:spPr>
        <a:xfrm>
          <a:off x="3797300" y="13323008"/>
          <a:ext cx="838200" cy="4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128790</xdr:rowOff>
    </xdr:from>
    <xdr:ext cx="599010" cy="259045"/>
    <xdr:sp macro="" textlink="">
      <xdr:nvSpPr>
        <xdr:cNvPr id="179" name="民生費平均値テキスト"/>
        <xdr:cNvSpPr txBox="1"/>
      </xdr:nvSpPr>
      <xdr:spPr>
        <a:xfrm>
          <a:off x="4686300" y="13330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29919</xdr:rowOff>
    </xdr:from>
    <xdr:to>
      <xdr:col>5</xdr:col>
      <xdr:colOff>358775</xdr:colOff>
      <xdr:row>77</xdr:row>
      <xdr:rowOff>121358</xdr:rowOff>
    </xdr:to>
    <xdr:cxnSp macro="">
      <xdr:nvCxnSpPr>
        <xdr:cNvPr id="181" name="直線コネクタ 180"/>
        <xdr:cNvCxnSpPr/>
      </xdr:nvCxnSpPr>
      <xdr:spPr>
        <a:xfrm>
          <a:off x="2908300" y="13231569"/>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86792</xdr:rowOff>
    </xdr:from>
    <xdr:ext cx="599010" cy="259045"/>
    <xdr:sp macro="" textlink="">
      <xdr:nvSpPr>
        <xdr:cNvPr id="183" name="テキスト ボックス 182"/>
        <xdr:cNvSpPr txBox="1"/>
      </xdr:nvSpPr>
      <xdr:spPr>
        <a:xfrm>
          <a:off x="3497794" y="1345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29919</xdr:rowOff>
    </xdr:from>
    <xdr:to>
      <xdr:col>4</xdr:col>
      <xdr:colOff>155575</xdr:colOff>
      <xdr:row>77</xdr:row>
      <xdr:rowOff>135345</xdr:rowOff>
    </xdr:to>
    <xdr:cxnSp macro="">
      <xdr:nvCxnSpPr>
        <xdr:cNvPr id="184" name="直線コネクタ 183"/>
        <xdr:cNvCxnSpPr/>
      </xdr:nvCxnSpPr>
      <xdr:spPr>
        <a:xfrm flipV="1">
          <a:off x="2019300" y="13231569"/>
          <a:ext cx="889000" cy="10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43748</xdr:rowOff>
    </xdr:from>
    <xdr:to>
      <xdr:col>4</xdr:col>
      <xdr:colOff>206375</xdr:colOff>
      <xdr:row>78</xdr:row>
      <xdr:rowOff>145348</xdr:rowOff>
    </xdr:to>
    <xdr:sp macro="" textlink="">
      <xdr:nvSpPr>
        <xdr:cNvPr id="185" name="フローチャート : 判断 184"/>
        <xdr:cNvSpPr/>
      </xdr:nvSpPr>
      <xdr:spPr>
        <a:xfrm>
          <a:off x="2857500" y="134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136475</xdr:rowOff>
    </xdr:from>
    <xdr:ext cx="599010" cy="259045"/>
    <xdr:sp macro="" textlink="">
      <xdr:nvSpPr>
        <xdr:cNvPr id="186" name="テキスト ボックス 185"/>
        <xdr:cNvSpPr txBox="1"/>
      </xdr:nvSpPr>
      <xdr:spPr>
        <a:xfrm>
          <a:off x="2608794" y="1350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131,851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135345</xdr:rowOff>
    </xdr:from>
    <xdr:to>
      <xdr:col>2</xdr:col>
      <xdr:colOff>638175</xdr:colOff>
      <xdr:row>78</xdr:row>
      <xdr:rowOff>44678</xdr:rowOff>
    </xdr:to>
    <xdr:cxnSp macro="">
      <xdr:nvCxnSpPr>
        <xdr:cNvPr id="187" name="直線コネクタ 186"/>
        <xdr:cNvCxnSpPr/>
      </xdr:nvCxnSpPr>
      <xdr:spPr>
        <a:xfrm flipV="1">
          <a:off x="1130300" y="13336995"/>
          <a:ext cx="889000" cy="8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82465</xdr:rowOff>
    </xdr:from>
    <xdr:to>
      <xdr:col>3</xdr:col>
      <xdr:colOff>3175</xdr:colOff>
      <xdr:row>79</xdr:row>
      <xdr:rowOff>12615</xdr:rowOff>
    </xdr:to>
    <xdr:sp macro="" textlink="">
      <xdr:nvSpPr>
        <xdr:cNvPr id="188" name="フローチャート : 判断 187"/>
        <xdr:cNvSpPr/>
      </xdr:nvSpPr>
      <xdr:spPr>
        <a:xfrm>
          <a:off x="1968500" y="1345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3742</xdr:rowOff>
    </xdr:from>
    <xdr:ext cx="599010" cy="259045"/>
    <xdr:sp macro="" textlink="">
      <xdr:nvSpPr>
        <xdr:cNvPr id="189" name="テキスト ボックス 188"/>
        <xdr:cNvSpPr txBox="1"/>
      </xdr:nvSpPr>
      <xdr:spPr>
        <a:xfrm>
          <a:off x="1719794" y="1354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121,689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95808</xdr:rowOff>
    </xdr:from>
    <xdr:to>
      <xdr:col>1</xdr:col>
      <xdr:colOff>485775</xdr:colOff>
      <xdr:row>79</xdr:row>
      <xdr:rowOff>25958</xdr:rowOff>
    </xdr:to>
    <xdr:sp macro="" textlink="">
      <xdr:nvSpPr>
        <xdr:cNvPr id="190" name="フローチャート : 判断 189"/>
        <xdr:cNvSpPr/>
      </xdr:nvSpPr>
      <xdr:spPr>
        <a:xfrm>
          <a:off x="1079500" y="13468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17085</xdr:rowOff>
    </xdr:from>
    <xdr:ext cx="599010" cy="259045"/>
    <xdr:sp macro="" textlink="">
      <xdr:nvSpPr>
        <xdr:cNvPr id="191" name="テキスト ボックス 190"/>
        <xdr:cNvSpPr txBox="1"/>
      </xdr:nvSpPr>
      <xdr:spPr>
        <a:xfrm>
          <a:off x="830794" y="13561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118157</xdr:rowOff>
    </xdr:from>
    <xdr:to>
      <xdr:col>6</xdr:col>
      <xdr:colOff>561975</xdr:colOff>
      <xdr:row>78</xdr:row>
      <xdr:rowOff>48307</xdr:rowOff>
    </xdr:to>
    <xdr:sp macro="" textlink="">
      <xdr:nvSpPr>
        <xdr:cNvPr id="197" name="円/楕円 196"/>
        <xdr:cNvSpPr/>
      </xdr:nvSpPr>
      <xdr:spPr>
        <a:xfrm>
          <a:off x="4584700" y="1331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141034</xdr:rowOff>
    </xdr:from>
    <xdr:ext cx="599010" cy="259045"/>
    <xdr:sp macro="" textlink="">
      <xdr:nvSpPr>
        <xdr:cNvPr id="198" name="民生費該当値テキスト"/>
        <xdr:cNvSpPr txBox="1"/>
      </xdr:nvSpPr>
      <xdr:spPr>
        <a:xfrm>
          <a:off x="4686300" y="13171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157,321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70558</xdr:rowOff>
    </xdr:from>
    <xdr:to>
      <xdr:col>5</xdr:col>
      <xdr:colOff>409575</xdr:colOff>
      <xdr:row>78</xdr:row>
      <xdr:rowOff>708</xdr:rowOff>
    </xdr:to>
    <xdr:sp macro="" textlink="">
      <xdr:nvSpPr>
        <xdr:cNvPr id="199" name="円/楕円 198"/>
        <xdr:cNvSpPr/>
      </xdr:nvSpPr>
      <xdr:spPr>
        <a:xfrm>
          <a:off x="3746500" y="1327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17235</xdr:rowOff>
    </xdr:from>
    <xdr:ext cx="599010" cy="259045"/>
    <xdr:sp macro="" textlink="">
      <xdr:nvSpPr>
        <xdr:cNvPr id="200" name="テキスト ボックス 199"/>
        <xdr:cNvSpPr txBox="1"/>
      </xdr:nvSpPr>
      <xdr:spPr>
        <a:xfrm>
          <a:off x="3497794" y="1304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169,814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150569</xdr:rowOff>
    </xdr:from>
    <xdr:to>
      <xdr:col>4</xdr:col>
      <xdr:colOff>206375</xdr:colOff>
      <xdr:row>77</xdr:row>
      <xdr:rowOff>80719</xdr:rowOff>
    </xdr:to>
    <xdr:sp macro="" textlink="">
      <xdr:nvSpPr>
        <xdr:cNvPr id="201" name="円/楕円 200"/>
        <xdr:cNvSpPr/>
      </xdr:nvSpPr>
      <xdr:spPr>
        <a:xfrm>
          <a:off x="2857500" y="1318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97245</xdr:rowOff>
    </xdr:from>
    <xdr:ext cx="599010" cy="259045"/>
    <xdr:sp macro="" textlink="">
      <xdr:nvSpPr>
        <xdr:cNvPr id="202" name="テキスト ボックス 201"/>
        <xdr:cNvSpPr txBox="1"/>
      </xdr:nvSpPr>
      <xdr:spPr>
        <a:xfrm>
          <a:off x="2608794" y="129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193,814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84545</xdr:rowOff>
    </xdr:from>
    <xdr:to>
      <xdr:col>3</xdr:col>
      <xdr:colOff>3175</xdr:colOff>
      <xdr:row>78</xdr:row>
      <xdr:rowOff>14695</xdr:rowOff>
    </xdr:to>
    <xdr:sp macro="" textlink="">
      <xdr:nvSpPr>
        <xdr:cNvPr id="203" name="円/楕円 202"/>
        <xdr:cNvSpPr/>
      </xdr:nvSpPr>
      <xdr:spPr>
        <a:xfrm>
          <a:off x="1968500" y="132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31222</xdr:rowOff>
    </xdr:from>
    <xdr:ext cx="599010" cy="259045"/>
    <xdr:sp macro="" textlink="">
      <xdr:nvSpPr>
        <xdr:cNvPr id="204" name="テキスト ボックス 203"/>
        <xdr:cNvSpPr txBox="1"/>
      </xdr:nvSpPr>
      <xdr:spPr>
        <a:xfrm>
          <a:off x="1719794" y="13061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166,143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165328</xdr:rowOff>
    </xdr:from>
    <xdr:to>
      <xdr:col>1</xdr:col>
      <xdr:colOff>485775</xdr:colOff>
      <xdr:row>78</xdr:row>
      <xdr:rowOff>95478</xdr:rowOff>
    </xdr:to>
    <xdr:sp macro="" textlink="">
      <xdr:nvSpPr>
        <xdr:cNvPr id="205" name="円/楕円 204"/>
        <xdr:cNvSpPr/>
      </xdr:nvSpPr>
      <xdr:spPr>
        <a:xfrm>
          <a:off x="1079500" y="1336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112005</xdr:rowOff>
    </xdr:from>
    <xdr:ext cx="599010" cy="259045"/>
    <xdr:sp macro="" textlink="">
      <xdr:nvSpPr>
        <xdr:cNvPr id="206" name="テキスト ボックス 205"/>
        <xdr:cNvSpPr txBox="1"/>
      </xdr:nvSpPr>
      <xdr:spPr>
        <a:xfrm>
          <a:off x="830794" y="1314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77712</xdr:rowOff>
    </xdr:from>
    <xdr:to>
      <xdr:col>6</xdr:col>
      <xdr:colOff>511175</xdr:colOff>
      <xdr:row>96</xdr:row>
      <xdr:rowOff>121286</xdr:rowOff>
    </xdr:to>
    <xdr:cxnSp macro="">
      <xdr:nvCxnSpPr>
        <xdr:cNvPr id="235" name="直線コネクタ 234"/>
        <xdr:cNvCxnSpPr/>
      </xdr:nvCxnSpPr>
      <xdr:spPr>
        <a:xfrm flipV="1">
          <a:off x="3797300" y="16536912"/>
          <a:ext cx="838200" cy="4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10468</xdr:rowOff>
    </xdr:from>
    <xdr:ext cx="534377" cy="259045"/>
    <xdr:sp macro="" textlink="">
      <xdr:nvSpPr>
        <xdr:cNvPr id="236" name="衛生費平均値テキスト"/>
        <xdr:cNvSpPr txBox="1"/>
      </xdr:nvSpPr>
      <xdr:spPr>
        <a:xfrm>
          <a:off x="4686300" y="1629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121286</xdr:rowOff>
    </xdr:from>
    <xdr:to>
      <xdr:col>5</xdr:col>
      <xdr:colOff>358775</xdr:colOff>
      <xdr:row>97</xdr:row>
      <xdr:rowOff>3518</xdr:rowOff>
    </xdr:to>
    <xdr:cxnSp macro="">
      <xdr:nvCxnSpPr>
        <xdr:cNvPr id="238" name="直線コネクタ 237"/>
        <xdr:cNvCxnSpPr/>
      </xdr:nvCxnSpPr>
      <xdr:spPr>
        <a:xfrm flipV="1">
          <a:off x="2908300" y="16580486"/>
          <a:ext cx="889000" cy="5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63034</xdr:rowOff>
    </xdr:from>
    <xdr:ext cx="534377" cy="259045"/>
    <xdr:sp macro="" textlink="">
      <xdr:nvSpPr>
        <xdr:cNvPr id="240" name="テキスト ボックス 239"/>
        <xdr:cNvSpPr txBox="1"/>
      </xdr:nvSpPr>
      <xdr:spPr>
        <a:xfrm>
          <a:off x="3530111" y="1617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3518</xdr:rowOff>
    </xdr:from>
    <xdr:to>
      <xdr:col>4</xdr:col>
      <xdr:colOff>155575</xdr:colOff>
      <xdr:row>97</xdr:row>
      <xdr:rowOff>21946</xdr:rowOff>
    </xdr:to>
    <xdr:cxnSp macro="">
      <xdr:nvCxnSpPr>
        <xdr:cNvPr id="241" name="直線コネクタ 240"/>
        <xdr:cNvCxnSpPr/>
      </xdr:nvCxnSpPr>
      <xdr:spPr>
        <a:xfrm flipV="1">
          <a:off x="2019300" y="16634168"/>
          <a:ext cx="889000" cy="1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170357</xdr:rowOff>
    </xdr:from>
    <xdr:to>
      <xdr:col>4</xdr:col>
      <xdr:colOff>206375</xdr:colOff>
      <xdr:row>96</xdr:row>
      <xdr:rowOff>100507</xdr:rowOff>
    </xdr:to>
    <xdr:sp macro="" textlink="">
      <xdr:nvSpPr>
        <xdr:cNvPr id="242" name="フローチャート : 判断 241"/>
        <xdr:cNvSpPr/>
      </xdr:nvSpPr>
      <xdr:spPr>
        <a:xfrm>
          <a:off x="2857500" y="1645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117034</xdr:rowOff>
    </xdr:from>
    <xdr:ext cx="534377" cy="259045"/>
    <xdr:sp macro="" textlink="">
      <xdr:nvSpPr>
        <xdr:cNvPr id="243" name="テキスト ボックス 242"/>
        <xdr:cNvSpPr txBox="1"/>
      </xdr:nvSpPr>
      <xdr:spPr>
        <a:xfrm>
          <a:off x="2641111" y="162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40,086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7849</xdr:rowOff>
    </xdr:from>
    <xdr:to>
      <xdr:col>2</xdr:col>
      <xdr:colOff>638175</xdr:colOff>
      <xdr:row>97</xdr:row>
      <xdr:rowOff>21946</xdr:rowOff>
    </xdr:to>
    <xdr:cxnSp macro="">
      <xdr:nvCxnSpPr>
        <xdr:cNvPr id="244" name="直線コネクタ 243"/>
        <xdr:cNvCxnSpPr/>
      </xdr:nvCxnSpPr>
      <xdr:spPr>
        <a:xfrm>
          <a:off x="1130300" y="16638499"/>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40842</xdr:rowOff>
    </xdr:from>
    <xdr:to>
      <xdr:col>3</xdr:col>
      <xdr:colOff>3175</xdr:colOff>
      <xdr:row>96</xdr:row>
      <xdr:rowOff>142442</xdr:rowOff>
    </xdr:to>
    <xdr:sp macro="" textlink="">
      <xdr:nvSpPr>
        <xdr:cNvPr id="245" name="フローチャート : 判断 244"/>
        <xdr:cNvSpPr/>
      </xdr:nvSpPr>
      <xdr:spPr>
        <a:xfrm>
          <a:off x="1968500" y="1650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158969</xdr:rowOff>
    </xdr:from>
    <xdr:ext cx="534377" cy="259045"/>
    <xdr:sp macro="" textlink="">
      <xdr:nvSpPr>
        <xdr:cNvPr id="246" name="テキスト ボックス 245"/>
        <xdr:cNvSpPr txBox="1"/>
      </xdr:nvSpPr>
      <xdr:spPr>
        <a:xfrm>
          <a:off x="1752111" y="1627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2921</xdr:rowOff>
    </xdr:from>
    <xdr:to>
      <xdr:col>1</xdr:col>
      <xdr:colOff>485775</xdr:colOff>
      <xdr:row>96</xdr:row>
      <xdr:rowOff>104521</xdr:rowOff>
    </xdr:to>
    <xdr:sp macro="" textlink="">
      <xdr:nvSpPr>
        <xdr:cNvPr id="247" name="フローチャート : 判断 246"/>
        <xdr:cNvSpPr/>
      </xdr:nvSpPr>
      <xdr:spPr>
        <a:xfrm>
          <a:off x="1079500" y="164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121048</xdr:rowOff>
    </xdr:from>
    <xdr:ext cx="534377" cy="259045"/>
    <xdr:sp macro="" textlink="">
      <xdr:nvSpPr>
        <xdr:cNvPr id="248" name="テキスト ボックス 247"/>
        <xdr:cNvSpPr txBox="1"/>
      </xdr:nvSpPr>
      <xdr:spPr>
        <a:xfrm>
          <a:off x="863111" y="1623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26912</xdr:rowOff>
    </xdr:from>
    <xdr:to>
      <xdr:col>6</xdr:col>
      <xdr:colOff>561975</xdr:colOff>
      <xdr:row>96</xdr:row>
      <xdr:rowOff>128512</xdr:rowOff>
    </xdr:to>
    <xdr:sp macro="" textlink="">
      <xdr:nvSpPr>
        <xdr:cNvPr id="254" name="円/楕円 253"/>
        <xdr:cNvSpPr/>
      </xdr:nvSpPr>
      <xdr:spPr>
        <a:xfrm>
          <a:off x="4584700" y="1648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5339</xdr:rowOff>
    </xdr:from>
    <xdr:ext cx="534377" cy="259045"/>
    <xdr:sp macro="" textlink="">
      <xdr:nvSpPr>
        <xdr:cNvPr id="255" name="衛生費該当値テキスト"/>
        <xdr:cNvSpPr txBox="1"/>
      </xdr:nvSpPr>
      <xdr:spPr>
        <a:xfrm>
          <a:off x="4686300" y="1646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37,881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70486</xdr:rowOff>
    </xdr:from>
    <xdr:to>
      <xdr:col>5</xdr:col>
      <xdr:colOff>409575</xdr:colOff>
      <xdr:row>97</xdr:row>
      <xdr:rowOff>636</xdr:rowOff>
    </xdr:to>
    <xdr:sp macro="" textlink="">
      <xdr:nvSpPr>
        <xdr:cNvPr id="256" name="円/楕円 255"/>
        <xdr:cNvSpPr/>
      </xdr:nvSpPr>
      <xdr:spPr>
        <a:xfrm>
          <a:off x="3746500" y="1652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163213</xdr:rowOff>
    </xdr:from>
    <xdr:ext cx="534377" cy="259045"/>
    <xdr:sp macro="" textlink="">
      <xdr:nvSpPr>
        <xdr:cNvPr id="257" name="テキスト ボックス 256"/>
        <xdr:cNvSpPr txBox="1"/>
      </xdr:nvSpPr>
      <xdr:spPr>
        <a:xfrm>
          <a:off x="3530111" y="1662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34,450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124168</xdr:rowOff>
    </xdr:from>
    <xdr:to>
      <xdr:col>4</xdr:col>
      <xdr:colOff>206375</xdr:colOff>
      <xdr:row>97</xdr:row>
      <xdr:rowOff>54318</xdr:rowOff>
    </xdr:to>
    <xdr:sp macro="" textlink="">
      <xdr:nvSpPr>
        <xdr:cNvPr id="258" name="円/楕円 257"/>
        <xdr:cNvSpPr/>
      </xdr:nvSpPr>
      <xdr:spPr>
        <a:xfrm>
          <a:off x="2857500" y="1658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45445</xdr:rowOff>
    </xdr:from>
    <xdr:ext cx="534377" cy="259045"/>
    <xdr:sp macro="" textlink="">
      <xdr:nvSpPr>
        <xdr:cNvPr id="259" name="テキスト ボックス 258"/>
        <xdr:cNvSpPr txBox="1"/>
      </xdr:nvSpPr>
      <xdr:spPr>
        <a:xfrm>
          <a:off x="2641111" y="1667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30,223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142596</xdr:rowOff>
    </xdr:from>
    <xdr:to>
      <xdr:col>3</xdr:col>
      <xdr:colOff>3175</xdr:colOff>
      <xdr:row>97</xdr:row>
      <xdr:rowOff>72746</xdr:rowOff>
    </xdr:to>
    <xdr:sp macro="" textlink="">
      <xdr:nvSpPr>
        <xdr:cNvPr id="260" name="円/楕円 259"/>
        <xdr:cNvSpPr/>
      </xdr:nvSpPr>
      <xdr:spPr>
        <a:xfrm>
          <a:off x="1968500" y="16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63873</xdr:rowOff>
    </xdr:from>
    <xdr:ext cx="534377" cy="259045"/>
    <xdr:sp macro="" textlink="">
      <xdr:nvSpPr>
        <xdr:cNvPr id="261" name="テキスト ボックス 260"/>
        <xdr:cNvSpPr txBox="1"/>
      </xdr:nvSpPr>
      <xdr:spPr>
        <a:xfrm>
          <a:off x="1752111" y="1669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128499</xdr:rowOff>
    </xdr:from>
    <xdr:to>
      <xdr:col>1</xdr:col>
      <xdr:colOff>485775</xdr:colOff>
      <xdr:row>97</xdr:row>
      <xdr:rowOff>58649</xdr:rowOff>
    </xdr:to>
    <xdr:sp macro="" textlink="">
      <xdr:nvSpPr>
        <xdr:cNvPr id="262" name="円/楕円 261"/>
        <xdr:cNvSpPr/>
      </xdr:nvSpPr>
      <xdr:spPr>
        <a:xfrm>
          <a:off x="1079500" y="1658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49776</xdr:rowOff>
    </xdr:from>
    <xdr:ext cx="534377" cy="259045"/>
    <xdr:sp macro="" textlink="">
      <xdr:nvSpPr>
        <xdr:cNvPr id="263" name="テキスト ボックス 262"/>
        <xdr:cNvSpPr txBox="1"/>
      </xdr:nvSpPr>
      <xdr:spPr>
        <a:xfrm>
          <a:off x="863111" y="1668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159893</xdr:rowOff>
    </xdr:from>
    <xdr:to>
      <xdr:col>15</xdr:col>
      <xdr:colOff>180975</xdr:colOff>
      <xdr:row>38</xdr:row>
      <xdr:rowOff>161798</xdr:rowOff>
    </xdr:to>
    <xdr:cxnSp macro="">
      <xdr:nvCxnSpPr>
        <xdr:cNvPr id="292" name="直線コネクタ 291"/>
        <xdr:cNvCxnSpPr/>
      </xdr:nvCxnSpPr>
      <xdr:spPr>
        <a:xfrm flipV="1">
          <a:off x="9639300" y="6674993"/>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130255</xdr:rowOff>
    </xdr:from>
    <xdr:ext cx="469744" cy="259045"/>
    <xdr:sp macro="" textlink="">
      <xdr:nvSpPr>
        <xdr:cNvPr id="293" name="労働費平均値テキスト"/>
        <xdr:cNvSpPr txBox="1"/>
      </xdr:nvSpPr>
      <xdr:spPr>
        <a:xfrm>
          <a:off x="10528300" y="63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161798</xdr:rowOff>
    </xdr:from>
    <xdr:to>
      <xdr:col>14</xdr:col>
      <xdr:colOff>28575</xdr:colOff>
      <xdr:row>38</xdr:row>
      <xdr:rowOff>164656</xdr:rowOff>
    </xdr:to>
    <xdr:cxnSp macro="">
      <xdr:nvCxnSpPr>
        <xdr:cNvPr id="295" name="直線コネクタ 294"/>
        <xdr:cNvCxnSpPr/>
      </xdr:nvCxnSpPr>
      <xdr:spPr>
        <a:xfrm flipV="1">
          <a:off x="8750300" y="6676898"/>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18432</xdr:rowOff>
    </xdr:from>
    <xdr:ext cx="469744" cy="259045"/>
    <xdr:sp macro="" textlink="">
      <xdr:nvSpPr>
        <xdr:cNvPr id="297" name="テキスト ボックス 296"/>
        <xdr:cNvSpPr txBox="1"/>
      </xdr:nvSpPr>
      <xdr:spPr>
        <a:xfrm>
          <a:off x="94044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150368</xdr:rowOff>
    </xdr:from>
    <xdr:to>
      <xdr:col>12</xdr:col>
      <xdr:colOff>511175</xdr:colOff>
      <xdr:row>38</xdr:row>
      <xdr:rowOff>164656</xdr:rowOff>
    </xdr:to>
    <xdr:cxnSp macro="">
      <xdr:nvCxnSpPr>
        <xdr:cNvPr id="298" name="直線コネクタ 297"/>
        <xdr:cNvCxnSpPr/>
      </xdr:nvCxnSpPr>
      <xdr:spPr>
        <a:xfrm>
          <a:off x="7861300" y="6665468"/>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72898</xdr:rowOff>
    </xdr:from>
    <xdr:to>
      <xdr:col>12</xdr:col>
      <xdr:colOff>561975</xdr:colOff>
      <xdr:row>38</xdr:row>
      <xdr:rowOff>3048</xdr:rowOff>
    </xdr:to>
    <xdr:sp macro="" textlink="">
      <xdr:nvSpPr>
        <xdr:cNvPr id="299" name="フローチャート : 判断 298"/>
        <xdr:cNvSpPr/>
      </xdr:nvSpPr>
      <xdr:spPr>
        <a:xfrm>
          <a:off x="8699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19575</xdr:rowOff>
    </xdr:from>
    <xdr:ext cx="469744" cy="259045"/>
    <xdr:sp macro="" textlink="">
      <xdr:nvSpPr>
        <xdr:cNvPr id="300" name="テキスト ボックス 299"/>
        <xdr:cNvSpPr txBox="1"/>
      </xdr:nvSpPr>
      <xdr:spPr>
        <a:xfrm>
          <a:off x="8515427" y="619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142177</xdr:rowOff>
    </xdr:from>
    <xdr:to>
      <xdr:col>11</xdr:col>
      <xdr:colOff>307975</xdr:colOff>
      <xdr:row>38</xdr:row>
      <xdr:rowOff>150368</xdr:rowOff>
    </xdr:to>
    <xdr:cxnSp macro="">
      <xdr:nvCxnSpPr>
        <xdr:cNvPr id="301" name="直線コネクタ 300"/>
        <xdr:cNvCxnSpPr/>
      </xdr:nvCxnSpPr>
      <xdr:spPr>
        <a:xfrm>
          <a:off x="6972300" y="6657277"/>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29083</xdr:rowOff>
    </xdr:from>
    <xdr:to>
      <xdr:col>11</xdr:col>
      <xdr:colOff>358775</xdr:colOff>
      <xdr:row>37</xdr:row>
      <xdr:rowOff>130683</xdr:rowOff>
    </xdr:to>
    <xdr:sp macro="" textlink="">
      <xdr:nvSpPr>
        <xdr:cNvPr id="302" name="フローチャート : 判断 301"/>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147210</xdr:rowOff>
    </xdr:from>
    <xdr:ext cx="469744" cy="259045"/>
    <xdr:sp macro="" textlink="">
      <xdr:nvSpPr>
        <xdr:cNvPr id="303" name="テキスト ボックス 302"/>
        <xdr:cNvSpPr txBox="1"/>
      </xdr:nvSpPr>
      <xdr:spPr>
        <a:xfrm>
          <a:off x="7626427" y="614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12319</xdr:rowOff>
    </xdr:from>
    <xdr:to>
      <xdr:col>10</xdr:col>
      <xdr:colOff>155575</xdr:colOff>
      <xdr:row>37</xdr:row>
      <xdr:rowOff>113919</xdr:rowOff>
    </xdr:to>
    <xdr:sp macro="" textlink="">
      <xdr:nvSpPr>
        <xdr:cNvPr id="304" name="フローチャート : 判断 303"/>
        <xdr:cNvSpPr/>
      </xdr:nvSpPr>
      <xdr:spPr>
        <a:xfrm>
          <a:off x="6921500" y="635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130446</xdr:rowOff>
    </xdr:from>
    <xdr:ext cx="469744" cy="259045"/>
    <xdr:sp macro="" textlink="">
      <xdr:nvSpPr>
        <xdr:cNvPr id="305" name="テキスト ボックス 304"/>
        <xdr:cNvSpPr txBox="1"/>
      </xdr:nvSpPr>
      <xdr:spPr>
        <a:xfrm>
          <a:off x="6737427" y="613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109093</xdr:rowOff>
    </xdr:from>
    <xdr:to>
      <xdr:col>15</xdr:col>
      <xdr:colOff>231775</xdr:colOff>
      <xdr:row>39</xdr:row>
      <xdr:rowOff>39243</xdr:rowOff>
    </xdr:to>
    <xdr:sp macro="" textlink="">
      <xdr:nvSpPr>
        <xdr:cNvPr id="311" name="円/楕円 310"/>
        <xdr:cNvSpPr/>
      </xdr:nvSpPr>
      <xdr:spPr>
        <a:xfrm>
          <a:off x="10426700" y="66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24020</xdr:rowOff>
    </xdr:from>
    <xdr:ext cx="378565" cy="259045"/>
    <xdr:sp macro="" textlink="">
      <xdr:nvSpPr>
        <xdr:cNvPr id="312" name="労働費該当値テキスト"/>
        <xdr:cNvSpPr txBox="1"/>
      </xdr:nvSpPr>
      <xdr:spPr>
        <a:xfrm>
          <a:off x="10528300" y="6539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110998</xdr:rowOff>
    </xdr:from>
    <xdr:to>
      <xdr:col>14</xdr:col>
      <xdr:colOff>79375</xdr:colOff>
      <xdr:row>39</xdr:row>
      <xdr:rowOff>41148</xdr:rowOff>
    </xdr:to>
    <xdr:sp macro="" textlink="">
      <xdr:nvSpPr>
        <xdr:cNvPr id="313" name="円/楕円 312"/>
        <xdr:cNvSpPr/>
      </xdr:nvSpPr>
      <xdr:spPr>
        <a:xfrm>
          <a:off x="9588500" y="662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32275</xdr:rowOff>
    </xdr:from>
    <xdr:ext cx="378565" cy="259045"/>
    <xdr:sp macro="" textlink="">
      <xdr:nvSpPr>
        <xdr:cNvPr id="314" name="テキスト ボックス 313"/>
        <xdr:cNvSpPr txBox="1"/>
      </xdr:nvSpPr>
      <xdr:spPr>
        <a:xfrm>
          <a:off x="9450017" y="6718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113856</xdr:rowOff>
    </xdr:from>
    <xdr:to>
      <xdr:col>12</xdr:col>
      <xdr:colOff>561975</xdr:colOff>
      <xdr:row>39</xdr:row>
      <xdr:rowOff>44006</xdr:rowOff>
    </xdr:to>
    <xdr:sp macro="" textlink="">
      <xdr:nvSpPr>
        <xdr:cNvPr id="315" name="円/楕円 314"/>
        <xdr:cNvSpPr/>
      </xdr:nvSpPr>
      <xdr:spPr>
        <a:xfrm>
          <a:off x="8699500" y="662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35133</xdr:rowOff>
    </xdr:from>
    <xdr:ext cx="378565" cy="259045"/>
    <xdr:sp macro="" textlink="">
      <xdr:nvSpPr>
        <xdr:cNvPr id="316" name="テキスト ボックス 315"/>
        <xdr:cNvSpPr txBox="1"/>
      </xdr:nvSpPr>
      <xdr:spPr>
        <a:xfrm>
          <a:off x="8561017" y="6721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99568</xdr:rowOff>
    </xdr:from>
    <xdr:to>
      <xdr:col>11</xdr:col>
      <xdr:colOff>358775</xdr:colOff>
      <xdr:row>39</xdr:row>
      <xdr:rowOff>29718</xdr:rowOff>
    </xdr:to>
    <xdr:sp macro="" textlink="">
      <xdr:nvSpPr>
        <xdr:cNvPr id="317" name="円/楕円 316"/>
        <xdr:cNvSpPr/>
      </xdr:nvSpPr>
      <xdr:spPr>
        <a:xfrm>
          <a:off x="7810500" y="661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20845</xdr:rowOff>
    </xdr:from>
    <xdr:ext cx="378565" cy="259045"/>
    <xdr:sp macro="" textlink="">
      <xdr:nvSpPr>
        <xdr:cNvPr id="318" name="テキスト ボックス 317"/>
        <xdr:cNvSpPr txBox="1"/>
      </xdr:nvSpPr>
      <xdr:spPr>
        <a:xfrm>
          <a:off x="7672017" y="670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91377</xdr:rowOff>
    </xdr:from>
    <xdr:to>
      <xdr:col>10</xdr:col>
      <xdr:colOff>155575</xdr:colOff>
      <xdr:row>39</xdr:row>
      <xdr:rowOff>21527</xdr:rowOff>
    </xdr:to>
    <xdr:sp macro="" textlink="">
      <xdr:nvSpPr>
        <xdr:cNvPr id="319" name="円/楕円 318"/>
        <xdr:cNvSpPr/>
      </xdr:nvSpPr>
      <xdr:spPr>
        <a:xfrm>
          <a:off x="6921500" y="660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12654</xdr:rowOff>
    </xdr:from>
    <xdr:ext cx="378565" cy="259045"/>
    <xdr:sp macro="" textlink="">
      <xdr:nvSpPr>
        <xdr:cNvPr id="320" name="テキスト ボックス 319"/>
        <xdr:cNvSpPr txBox="1"/>
      </xdr:nvSpPr>
      <xdr:spPr>
        <a:xfrm>
          <a:off x="6783017" y="6699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116815</xdr:rowOff>
    </xdr:from>
    <xdr:to>
      <xdr:col>15</xdr:col>
      <xdr:colOff>180975</xdr:colOff>
      <xdr:row>58</xdr:row>
      <xdr:rowOff>124346</xdr:rowOff>
    </xdr:to>
    <xdr:cxnSp macro="">
      <xdr:nvCxnSpPr>
        <xdr:cNvPr id="349" name="直線コネクタ 348"/>
        <xdr:cNvCxnSpPr/>
      </xdr:nvCxnSpPr>
      <xdr:spPr>
        <a:xfrm flipV="1">
          <a:off x="9639300" y="10060915"/>
          <a:ext cx="838200" cy="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108196</xdr:rowOff>
    </xdr:from>
    <xdr:ext cx="534377" cy="259045"/>
    <xdr:sp macro="" textlink="">
      <xdr:nvSpPr>
        <xdr:cNvPr id="350" name="農林水産業費平均値テキスト"/>
        <xdr:cNvSpPr txBox="1"/>
      </xdr:nvSpPr>
      <xdr:spPr>
        <a:xfrm>
          <a:off x="10528300" y="970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124346</xdr:rowOff>
    </xdr:from>
    <xdr:to>
      <xdr:col>14</xdr:col>
      <xdr:colOff>28575</xdr:colOff>
      <xdr:row>58</xdr:row>
      <xdr:rowOff>136969</xdr:rowOff>
    </xdr:to>
    <xdr:cxnSp macro="">
      <xdr:nvCxnSpPr>
        <xdr:cNvPr id="352" name="直線コネクタ 351"/>
        <xdr:cNvCxnSpPr/>
      </xdr:nvCxnSpPr>
      <xdr:spPr>
        <a:xfrm flipV="1">
          <a:off x="8750300" y="10068446"/>
          <a:ext cx="889000" cy="1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21582</xdr:rowOff>
    </xdr:from>
    <xdr:ext cx="534377" cy="259045"/>
    <xdr:sp macro="" textlink="">
      <xdr:nvSpPr>
        <xdr:cNvPr id="354" name="テキスト ボックス 353"/>
        <xdr:cNvSpPr txBox="1"/>
      </xdr:nvSpPr>
      <xdr:spPr>
        <a:xfrm>
          <a:off x="9372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136525</xdr:rowOff>
    </xdr:from>
    <xdr:to>
      <xdr:col>12</xdr:col>
      <xdr:colOff>511175</xdr:colOff>
      <xdr:row>58</xdr:row>
      <xdr:rowOff>136969</xdr:rowOff>
    </xdr:to>
    <xdr:cxnSp macro="">
      <xdr:nvCxnSpPr>
        <xdr:cNvPr id="355" name="直線コネクタ 354"/>
        <xdr:cNvCxnSpPr/>
      </xdr:nvCxnSpPr>
      <xdr:spPr>
        <a:xfrm>
          <a:off x="7861300" y="10080625"/>
          <a:ext cx="889000" cy="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1727</xdr:rowOff>
    </xdr:from>
    <xdr:to>
      <xdr:col>12</xdr:col>
      <xdr:colOff>561975</xdr:colOff>
      <xdr:row>58</xdr:row>
      <xdr:rowOff>103327</xdr:rowOff>
    </xdr:to>
    <xdr:sp macro="" textlink="">
      <xdr:nvSpPr>
        <xdr:cNvPr id="356" name="フローチャート : 判断 355"/>
        <xdr:cNvSpPr/>
      </xdr:nvSpPr>
      <xdr:spPr>
        <a:xfrm>
          <a:off x="8699500" y="994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119854</xdr:rowOff>
    </xdr:from>
    <xdr:ext cx="534377" cy="259045"/>
    <xdr:sp macro="" textlink="">
      <xdr:nvSpPr>
        <xdr:cNvPr id="357" name="テキスト ボックス 356"/>
        <xdr:cNvSpPr txBox="1"/>
      </xdr:nvSpPr>
      <xdr:spPr>
        <a:xfrm>
          <a:off x="8483111" y="972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131140</xdr:rowOff>
    </xdr:from>
    <xdr:to>
      <xdr:col>11</xdr:col>
      <xdr:colOff>307975</xdr:colOff>
      <xdr:row>58</xdr:row>
      <xdr:rowOff>136525</xdr:rowOff>
    </xdr:to>
    <xdr:cxnSp macro="">
      <xdr:nvCxnSpPr>
        <xdr:cNvPr id="358" name="直線コネクタ 357"/>
        <xdr:cNvCxnSpPr/>
      </xdr:nvCxnSpPr>
      <xdr:spPr>
        <a:xfrm>
          <a:off x="6972300" y="10075240"/>
          <a:ext cx="889000" cy="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4661</xdr:rowOff>
    </xdr:from>
    <xdr:to>
      <xdr:col>11</xdr:col>
      <xdr:colOff>358775</xdr:colOff>
      <xdr:row>58</xdr:row>
      <xdr:rowOff>106261</xdr:rowOff>
    </xdr:to>
    <xdr:sp macro="" textlink="">
      <xdr:nvSpPr>
        <xdr:cNvPr id="359" name="フローチャート : 判断 358"/>
        <xdr:cNvSpPr/>
      </xdr:nvSpPr>
      <xdr:spPr>
        <a:xfrm>
          <a:off x="7810500" y="9948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122788</xdr:rowOff>
    </xdr:from>
    <xdr:ext cx="534377" cy="259045"/>
    <xdr:sp macro="" textlink="">
      <xdr:nvSpPr>
        <xdr:cNvPr id="360" name="テキスト ボックス 359"/>
        <xdr:cNvSpPr txBox="1"/>
      </xdr:nvSpPr>
      <xdr:spPr>
        <a:xfrm>
          <a:off x="7594111" y="972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163055</xdr:rowOff>
    </xdr:from>
    <xdr:to>
      <xdr:col>10</xdr:col>
      <xdr:colOff>155575</xdr:colOff>
      <xdr:row>58</xdr:row>
      <xdr:rowOff>93205</xdr:rowOff>
    </xdr:to>
    <xdr:sp macro="" textlink="">
      <xdr:nvSpPr>
        <xdr:cNvPr id="361" name="フローチャート : 判断 360"/>
        <xdr:cNvSpPr/>
      </xdr:nvSpPr>
      <xdr:spPr>
        <a:xfrm>
          <a:off x="6921500" y="993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109732</xdr:rowOff>
    </xdr:from>
    <xdr:ext cx="534377" cy="259045"/>
    <xdr:sp macro="" textlink="">
      <xdr:nvSpPr>
        <xdr:cNvPr id="362" name="テキスト ボックス 361"/>
        <xdr:cNvSpPr txBox="1"/>
      </xdr:nvSpPr>
      <xdr:spPr>
        <a:xfrm>
          <a:off x="6705111" y="971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66015</xdr:rowOff>
    </xdr:from>
    <xdr:to>
      <xdr:col>15</xdr:col>
      <xdr:colOff>231775</xdr:colOff>
      <xdr:row>58</xdr:row>
      <xdr:rowOff>167615</xdr:rowOff>
    </xdr:to>
    <xdr:sp macro="" textlink="">
      <xdr:nvSpPr>
        <xdr:cNvPr id="368" name="円/楕円 367"/>
        <xdr:cNvSpPr/>
      </xdr:nvSpPr>
      <xdr:spPr>
        <a:xfrm>
          <a:off x="10426700" y="1001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152392</xdr:rowOff>
    </xdr:from>
    <xdr:ext cx="469744" cy="259045"/>
    <xdr:sp macro="" textlink="">
      <xdr:nvSpPr>
        <xdr:cNvPr id="369" name="農林水産業費該当値テキスト"/>
        <xdr:cNvSpPr txBox="1"/>
      </xdr:nvSpPr>
      <xdr:spPr>
        <a:xfrm>
          <a:off x="10528300" y="992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73546</xdr:rowOff>
    </xdr:from>
    <xdr:to>
      <xdr:col>14</xdr:col>
      <xdr:colOff>79375</xdr:colOff>
      <xdr:row>59</xdr:row>
      <xdr:rowOff>3696</xdr:rowOff>
    </xdr:to>
    <xdr:sp macro="" textlink="">
      <xdr:nvSpPr>
        <xdr:cNvPr id="370" name="円/楕円 369"/>
        <xdr:cNvSpPr/>
      </xdr:nvSpPr>
      <xdr:spPr>
        <a:xfrm>
          <a:off x="9588500" y="1001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166273</xdr:rowOff>
    </xdr:from>
    <xdr:ext cx="469744" cy="259045"/>
    <xdr:sp macro="" textlink="">
      <xdr:nvSpPr>
        <xdr:cNvPr id="371" name="テキスト ボックス 370"/>
        <xdr:cNvSpPr txBox="1"/>
      </xdr:nvSpPr>
      <xdr:spPr>
        <a:xfrm>
          <a:off x="9404427" y="1011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86169</xdr:rowOff>
    </xdr:from>
    <xdr:to>
      <xdr:col>12</xdr:col>
      <xdr:colOff>561975</xdr:colOff>
      <xdr:row>59</xdr:row>
      <xdr:rowOff>16319</xdr:rowOff>
    </xdr:to>
    <xdr:sp macro="" textlink="">
      <xdr:nvSpPr>
        <xdr:cNvPr id="372" name="円/楕円 371"/>
        <xdr:cNvSpPr/>
      </xdr:nvSpPr>
      <xdr:spPr>
        <a:xfrm>
          <a:off x="8699500" y="1003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7446</xdr:rowOff>
    </xdr:from>
    <xdr:ext cx="469744" cy="259045"/>
    <xdr:sp macro="" textlink="">
      <xdr:nvSpPr>
        <xdr:cNvPr id="373" name="テキスト ボックス 372"/>
        <xdr:cNvSpPr txBox="1"/>
      </xdr:nvSpPr>
      <xdr:spPr>
        <a:xfrm>
          <a:off x="8515427" y="1012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85725</xdr:rowOff>
    </xdr:from>
    <xdr:to>
      <xdr:col>11</xdr:col>
      <xdr:colOff>358775</xdr:colOff>
      <xdr:row>59</xdr:row>
      <xdr:rowOff>15875</xdr:rowOff>
    </xdr:to>
    <xdr:sp macro="" textlink="">
      <xdr:nvSpPr>
        <xdr:cNvPr id="374" name="円/楕円 373"/>
        <xdr:cNvSpPr/>
      </xdr:nvSpPr>
      <xdr:spPr>
        <a:xfrm>
          <a:off x="7810500" y="1002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7002</xdr:rowOff>
    </xdr:from>
    <xdr:ext cx="469744" cy="259045"/>
    <xdr:sp macro="" textlink="">
      <xdr:nvSpPr>
        <xdr:cNvPr id="375" name="テキスト ボックス 374"/>
        <xdr:cNvSpPr txBox="1"/>
      </xdr:nvSpPr>
      <xdr:spPr>
        <a:xfrm>
          <a:off x="7626427" y="1012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80340</xdr:rowOff>
    </xdr:from>
    <xdr:to>
      <xdr:col>10</xdr:col>
      <xdr:colOff>155575</xdr:colOff>
      <xdr:row>59</xdr:row>
      <xdr:rowOff>10490</xdr:rowOff>
    </xdr:to>
    <xdr:sp macro="" textlink="">
      <xdr:nvSpPr>
        <xdr:cNvPr id="376" name="円/楕円 375"/>
        <xdr:cNvSpPr/>
      </xdr:nvSpPr>
      <xdr:spPr>
        <a:xfrm>
          <a:off x="6921500" y="1002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1617</xdr:rowOff>
    </xdr:from>
    <xdr:ext cx="469744" cy="259045"/>
    <xdr:sp macro="" textlink="">
      <xdr:nvSpPr>
        <xdr:cNvPr id="377" name="テキスト ボックス 376"/>
        <xdr:cNvSpPr txBox="1"/>
      </xdr:nvSpPr>
      <xdr:spPr>
        <a:xfrm>
          <a:off x="6737427" y="101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81505</xdr:rowOff>
    </xdr:from>
    <xdr:to>
      <xdr:col>15</xdr:col>
      <xdr:colOff>180975</xdr:colOff>
      <xdr:row>77</xdr:row>
      <xdr:rowOff>89146</xdr:rowOff>
    </xdr:to>
    <xdr:cxnSp macro="">
      <xdr:nvCxnSpPr>
        <xdr:cNvPr id="408" name="直線コネクタ 407"/>
        <xdr:cNvCxnSpPr/>
      </xdr:nvCxnSpPr>
      <xdr:spPr>
        <a:xfrm flipV="1">
          <a:off x="9639300" y="13111705"/>
          <a:ext cx="838200" cy="17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46883</xdr:rowOff>
    </xdr:from>
    <xdr:ext cx="534377" cy="259045"/>
    <xdr:sp macro="" textlink="">
      <xdr:nvSpPr>
        <xdr:cNvPr id="409" name="商工費平均値テキスト"/>
        <xdr:cNvSpPr txBox="1"/>
      </xdr:nvSpPr>
      <xdr:spPr>
        <a:xfrm>
          <a:off x="10528300" y="13077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73896</xdr:rowOff>
    </xdr:from>
    <xdr:to>
      <xdr:col>14</xdr:col>
      <xdr:colOff>28575</xdr:colOff>
      <xdr:row>77</xdr:row>
      <xdr:rowOff>89146</xdr:rowOff>
    </xdr:to>
    <xdr:cxnSp macro="">
      <xdr:nvCxnSpPr>
        <xdr:cNvPr id="411" name="直線コネクタ 410"/>
        <xdr:cNvCxnSpPr/>
      </xdr:nvCxnSpPr>
      <xdr:spPr>
        <a:xfrm>
          <a:off x="8750300" y="13275546"/>
          <a:ext cx="889000" cy="1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156963</xdr:rowOff>
    </xdr:from>
    <xdr:ext cx="534377" cy="259045"/>
    <xdr:sp macro="" textlink="">
      <xdr:nvSpPr>
        <xdr:cNvPr id="413" name="テキスト ボックス 412"/>
        <xdr:cNvSpPr txBox="1"/>
      </xdr:nvSpPr>
      <xdr:spPr>
        <a:xfrm>
          <a:off x="9372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148517</xdr:rowOff>
    </xdr:from>
    <xdr:to>
      <xdr:col>12</xdr:col>
      <xdr:colOff>511175</xdr:colOff>
      <xdr:row>77</xdr:row>
      <xdr:rowOff>73896</xdr:rowOff>
    </xdr:to>
    <xdr:cxnSp macro="">
      <xdr:nvCxnSpPr>
        <xdr:cNvPr id="414" name="直線コネクタ 413"/>
        <xdr:cNvCxnSpPr/>
      </xdr:nvCxnSpPr>
      <xdr:spPr>
        <a:xfrm>
          <a:off x="7861300" y="12664367"/>
          <a:ext cx="889000" cy="61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101538</xdr:rowOff>
    </xdr:from>
    <xdr:to>
      <xdr:col>12</xdr:col>
      <xdr:colOff>561975</xdr:colOff>
      <xdr:row>78</xdr:row>
      <xdr:rowOff>31688</xdr:rowOff>
    </xdr:to>
    <xdr:sp macro="" textlink="">
      <xdr:nvSpPr>
        <xdr:cNvPr id="415" name="フローチャート : 判断 414"/>
        <xdr:cNvSpPr/>
      </xdr:nvSpPr>
      <xdr:spPr>
        <a:xfrm>
          <a:off x="8699500" y="1330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22815</xdr:rowOff>
    </xdr:from>
    <xdr:ext cx="469744" cy="259045"/>
    <xdr:sp macro="" textlink="">
      <xdr:nvSpPr>
        <xdr:cNvPr id="416" name="テキスト ボックス 415"/>
        <xdr:cNvSpPr txBox="1"/>
      </xdr:nvSpPr>
      <xdr:spPr>
        <a:xfrm>
          <a:off x="8515427" y="1339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148517</xdr:rowOff>
    </xdr:from>
    <xdr:to>
      <xdr:col>11</xdr:col>
      <xdr:colOff>307975</xdr:colOff>
      <xdr:row>75</xdr:row>
      <xdr:rowOff>129282</xdr:rowOff>
    </xdr:to>
    <xdr:cxnSp macro="">
      <xdr:nvCxnSpPr>
        <xdr:cNvPr id="417" name="直線コネクタ 416"/>
        <xdr:cNvCxnSpPr/>
      </xdr:nvCxnSpPr>
      <xdr:spPr>
        <a:xfrm flipV="1">
          <a:off x="6972300" y="12664367"/>
          <a:ext cx="889000" cy="32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18230</xdr:rowOff>
    </xdr:from>
    <xdr:to>
      <xdr:col>11</xdr:col>
      <xdr:colOff>358775</xdr:colOff>
      <xdr:row>77</xdr:row>
      <xdr:rowOff>119830</xdr:rowOff>
    </xdr:to>
    <xdr:sp macro="" textlink="">
      <xdr:nvSpPr>
        <xdr:cNvPr id="418" name="フローチャート : 判断 417"/>
        <xdr:cNvSpPr/>
      </xdr:nvSpPr>
      <xdr:spPr>
        <a:xfrm>
          <a:off x="7810500" y="1321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110957</xdr:rowOff>
    </xdr:from>
    <xdr:ext cx="534377" cy="259045"/>
    <xdr:sp macro="" textlink="">
      <xdr:nvSpPr>
        <xdr:cNvPr id="419" name="テキスト ボックス 418"/>
        <xdr:cNvSpPr txBox="1"/>
      </xdr:nvSpPr>
      <xdr:spPr>
        <a:xfrm>
          <a:off x="7594111" y="1331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98208</xdr:rowOff>
    </xdr:from>
    <xdr:to>
      <xdr:col>10</xdr:col>
      <xdr:colOff>155575</xdr:colOff>
      <xdr:row>78</xdr:row>
      <xdr:rowOff>28358</xdr:rowOff>
    </xdr:to>
    <xdr:sp macro="" textlink="">
      <xdr:nvSpPr>
        <xdr:cNvPr id="420" name="フローチャート : 判断 419"/>
        <xdr:cNvSpPr/>
      </xdr:nvSpPr>
      <xdr:spPr>
        <a:xfrm>
          <a:off x="6921500" y="132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19485</xdr:rowOff>
    </xdr:from>
    <xdr:ext cx="469744" cy="259045"/>
    <xdr:sp macro="" textlink="">
      <xdr:nvSpPr>
        <xdr:cNvPr id="421" name="テキスト ボックス 420"/>
        <xdr:cNvSpPr txBox="1"/>
      </xdr:nvSpPr>
      <xdr:spPr>
        <a:xfrm>
          <a:off x="6737427" y="1339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30705</xdr:rowOff>
    </xdr:from>
    <xdr:to>
      <xdr:col>15</xdr:col>
      <xdr:colOff>231775</xdr:colOff>
      <xdr:row>76</xdr:row>
      <xdr:rowOff>132305</xdr:rowOff>
    </xdr:to>
    <xdr:sp macro="" textlink="">
      <xdr:nvSpPr>
        <xdr:cNvPr id="427" name="円/楕円 426"/>
        <xdr:cNvSpPr/>
      </xdr:nvSpPr>
      <xdr:spPr>
        <a:xfrm>
          <a:off x="10426700" y="1306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53582</xdr:rowOff>
    </xdr:from>
    <xdr:ext cx="534377" cy="259045"/>
    <xdr:sp macro="" textlink="">
      <xdr:nvSpPr>
        <xdr:cNvPr id="428" name="商工費該当値テキスト"/>
        <xdr:cNvSpPr txBox="1"/>
      </xdr:nvSpPr>
      <xdr:spPr>
        <a:xfrm>
          <a:off x="10528300" y="1291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16,282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38346</xdr:rowOff>
    </xdr:from>
    <xdr:to>
      <xdr:col>14</xdr:col>
      <xdr:colOff>79375</xdr:colOff>
      <xdr:row>77</xdr:row>
      <xdr:rowOff>139946</xdr:rowOff>
    </xdr:to>
    <xdr:sp macro="" textlink="">
      <xdr:nvSpPr>
        <xdr:cNvPr id="429" name="円/楕円 428"/>
        <xdr:cNvSpPr/>
      </xdr:nvSpPr>
      <xdr:spPr>
        <a:xfrm>
          <a:off x="9588500" y="1323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131073</xdr:rowOff>
    </xdr:from>
    <xdr:ext cx="534377" cy="259045"/>
    <xdr:sp macro="" textlink="">
      <xdr:nvSpPr>
        <xdr:cNvPr id="430" name="テキスト ボックス 429"/>
        <xdr:cNvSpPr txBox="1"/>
      </xdr:nvSpPr>
      <xdr:spPr>
        <a:xfrm>
          <a:off x="9372111" y="1333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23096</xdr:rowOff>
    </xdr:from>
    <xdr:to>
      <xdr:col>12</xdr:col>
      <xdr:colOff>561975</xdr:colOff>
      <xdr:row>77</xdr:row>
      <xdr:rowOff>124696</xdr:rowOff>
    </xdr:to>
    <xdr:sp macro="" textlink="">
      <xdr:nvSpPr>
        <xdr:cNvPr id="431" name="円/楕円 430"/>
        <xdr:cNvSpPr/>
      </xdr:nvSpPr>
      <xdr:spPr>
        <a:xfrm>
          <a:off x="8699500" y="1322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141223</xdr:rowOff>
    </xdr:from>
    <xdr:ext cx="534377" cy="259045"/>
    <xdr:sp macro="" textlink="">
      <xdr:nvSpPr>
        <xdr:cNvPr id="432" name="テキスト ボックス 431"/>
        <xdr:cNvSpPr txBox="1"/>
      </xdr:nvSpPr>
      <xdr:spPr>
        <a:xfrm>
          <a:off x="8483111" y="1299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11,265</a:t>
          </a:r>
          <a:endParaRPr kumimoji="1" lang="ja-JP" altLang="en-US" sz="1000" b="1">
            <a:solidFill>
              <a:srgbClr val="FF0000"/>
            </a:solidFill>
            <a:latin typeface="ＭＳ Ｐゴシック"/>
          </a:endParaRPr>
        </a:p>
      </xdr:txBody>
    </xdr:sp>
    <xdr:clientData/>
  </xdr:oneCellAnchor>
  <xdr:twoCellAnchor>
    <xdr:from>
      <xdr:col>11</xdr:col>
      <xdr:colOff>257175</xdr:colOff>
      <xdr:row>73</xdr:row>
      <xdr:rowOff>97717</xdr:rowOff>
    </xdr:from>
    <xdr:to>
      <xdr:col>11</xdr:col>
      <xdr:colOff>358775</xdr:colOff>
      <xdr:row>74</xdr:row>
      <xdr:rowOff>27867</xdr:rowOff>
    </xdr:to>
    <xdr:sp macro="" textlink="">
      <xdr:nvSpPr>
        <xdr:cNvPr id="433" name="円/楕円 432"/>
        <xdr:cNvSpPr/>
      </xdr:nvSpPr>
      <xdr:spPr>
        <a:xfrm>
          <a:off x="7810500" y="1261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44394</xdr:rowOff>
    </xdr:from>
    <xdr:ext cx="534377" cy="259045"/>
    <xdr:sp macro="" textlink="">
      <xdr:nvSpPr>
        <xdr:cNvPr id="434" name="テキスト ボックス 433"/>
        <xdr:cNvSpPr txBox="1"/>
      </xdr:nvSpPr>
      <xdr:spPr>
        <a:xfrm>
          <a:off x="7594111" y="1238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29,980</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78482</xdr:rowOff>
    </xdr:from>
    <xdr:to>
      <xdr:col>10</xdr:col>
      <xdr:colOff>155575</xdr:colOff>
      <xdr:row>76</xdr:row>
      <xdr:rowOff>8632</xdr:rowOff>
    </xdr:to>
    <xdr:sp macro="" textlink="">
      <xdr:nvSpPr>
        <xdr:cNvPr id="435" name="円/楕円 434"/>
        <xdr:cNvSpPr/>
      </xdr:nvSpPr>
      <xdr:spPr>
        <a:xfrm>
          <a:off x="6921500" y="1293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25159</xdr:rowOff>
    </xdr:from>
    <xdr:ext cx="534377" cy="259045"/>
    <xdr:sp macro="" textlink="">
      <xdr:nvSpPr>
        <xdr:cNvPr id="436" name="テキスト ボックス 435"/>
        <xdr:cNvSpPr txBox="1"/>
      </xdr:nvSpPr>
      <xdr:spPr>
        <a:xfrm>
          <a:off x="6705111" y="1271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12181</xdr:rowOff>
    </xdr:from>
    <xdr:to>
      <xdr:col>15</xdr:col>
      <xdr:colOff>180975</xdr:colOff>
      <xdr:row>99</xdr:row>
      <xdr:rowOff>14029</xdr:rowOff>
    </xdr:to>
    <xdr:cxnSp macro="">
      <xdr:nvCxnSpPr>
        <xdr:cNvPr id="467" name="直線コネクタ 466"/>
        <xdr:cNvCxnSpPr/>
      </xdr:nvCxnSpPr>
      <xdr:spPr>
        <a:xfrm>
          <a:off x="9639300" y="16985731"/>
          <a:ext cx="8382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114295</xdr:rowOff>
    </xdr:from>
    <xdr:ext cx="534377" cy="259045"/>
    <xdr:sp macro="" textlink="">
      <xdr:nvSpPr>
        <xdr:cNvPr id="468" name="土木費平均値テキスト"/>
        <xdr:cNvSpPr txBox="1"/>
      </xdr:nvSpPr>
      <xdr:spPr>
        <a:xfrm>
          <a:off x="10528300" y="1691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160821</xdr:rowOff>
    </xdr:from>
    <xdr:to>
      <xdr:col>14</xdr:col>
      <xdr:colOff>28575</xdr:colOff>
      <xdr:row>99</xdr:row>
      <xdr:rowOff>12181</xdr:rowOff>
    </xdr:to>
    <xdr:cxnSp macro="">
      <xdr:nvCxnSpPr>
        <xdr:cNvPr id="470" name="直線コネクタ 469"/>
        <xdr:cNvCxnSpPr/>
      </xdr:nvCxnSpPr>
      <xdr:spPr>
        <a:xfrm>
          <a:off x="8750300" y="16962921"/>
          <a:ext cx="889000" cy="2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68837</xdr:rowOff>
    </xdr:from>
    <xdr:ext cx="534377" cy="259045"/>
    <xdr:sp macro="" textlink="">
      <xdr:nvSpPr>
        <xdr:cNvPr id="472" name="テキスト ボックス 471"/>
        <xdr:cNvSpPr txBox="1"/>
      </xdr:nvSpPr>
      <xdr:spPr>
        <a:xfrm>
          <a:off x="9372111" y="1669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136778</xdr:rowOff>
    </xdr:from>
    <xdr:to>
      <xdr:col>12</xdr:col>
      <xdr:colOff>511175</xdr:colOff>
      <xdr:row>98</xdr:row>
      <xdr:rowOff>160821</xdr:rowOff>
    </xdr:to>
    <xdr:cxnSp macro="">
      <xdr:nvCxnSpPr>
        <xdr:cNvPr id="473" name="直線コネクタ 472"/>
        <xdr:cNvCxnSpPr/>
      </xdr:nvCxnSpPr>
      <xdr:spPr>
        <a:xfrm>
          <a:off x="7861300" y="16938878"/>
          <a:ext cx="889000" cy="2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129665</xdr:rowOff>
    </xdr:from>
    <xdr:to>
      <xdr:col>12</xdr:col>
      <xdr:colOff>561975</xdr:colOff>
      <xdr:row>99</xdr:row>
      <xdr:rowOff>59815</xdr:rowOff>
    </xdr:to>
    <xdr:sp macro="" textlink="">
      <xdr:nvSpPr>
        <xdr:cNvPr id="474" name="フローチャート : 判断 473"/>
        <xdr:cNvSpPr/>
      </xdr:nvSpPr>
      <xdr:spPr>
        <a:xfrm>
          <a:off x="8699500" y="169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50942</xdr:rowOff>
    </xdr:from>
    <xdr:ext cx="534377" cy="259045"/>
    <xdr:sp macro="" textlink="">
      <xdr:nvSpPr>
        <xdr:cNvPr id="475" name="テキスト ボックス 474"/>
        <xdr:cNvSpPr txBox="1"/>
      </xdr:nvSpPr>
      <xdr:spPr>
        <a:xfrm>
          <a:off x="8483111" y="1702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136778</xdr:rowOff>
    </xdr:from>
    <xdr:to>
      <xdr:col>11</xdr:col>
      <xdr:colOff>307975</xdr:colOff>
      <xdr:row>99</xdr:row>
      <xdr:rowOff>11151</xdr:rowOff>
    </xdr:to>
    <xdr:cxnSp macro="">
      <xdr:nvCxnSpPr>
        <xdr:cNvPr id="476" name="直線コネクタ 475"/>
        <xdr:cNvCxnSpPr/>
      </xdr:nvCxnSpPr>
      <xdr:spPr>
        <a:xfrm flipV="1">
          <a:off x="6972300" y="16938878"/>
          <a:ext cx="889000" cy="4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129332</xdr:rowOff>
    </xdr:from>
    <xdr:to>
      <xdr:col>11</xdr:col>
      <xdr:colOff>358775</xdr:colOff>
      <xdr:row>99</xdr:row>
      <xdr:rowOff>59482</xdr:rowOff>
    </xdr:to>
    <xdr:sp macro="" textlink="">
      <xdr:nvSpPr>
        <xdr:cNvPr id="477" name="フローチャート : 判断 476"/>
        <xdr:cNvSpPr/>
      </xdr:nvSpPr>
      <xdr:spPr>
        <a:xfrm>
          <a:off x="7810500" y="169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50609</xdr:rowOff>
    </xdr:from>
    <xdr:ext cx="534377" cy="259045"/>
    <xdr:sp macro="" textlink="">
      <xdr:nvSpPr>
        <xdr:cNvPr id="478" name="テキスト ボックス 477"/>
        <xdr:cNvSpPr txBox="1"/>
      </xdr:nvSpPr>
      <xdr:spPr>
        <a:xfrm>
          <a:off x="7594111" y="1702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55,239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149079</xdr:rowOff>
    </xdr:from>
    <xdr:to>
      <xdr:col>10</xdr:col>
      <xdr:colOff>155575</xdr:colOff>
      <xdr:row>99</xdr:row>
      <xdr:rowOff>79229</xdr:rowOff>
    </xdr:to>
    <xdr:sp macro="" textlink="">
      <xdr:nvSpPr>
        <xdr:cNvPr id="479" name="フローチャート : 判断 478"/>
        <xdr:cNvSpPr/>
      </xdr:nvSpPr>
      <xdr:spPr>
        <a:xfrm>
          <a:off x="6921500" y="1695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70356</xdr:rowOff>
    </xdr:from>
    <xdr:ext cx="534377" cy="259045"/>
    <xdr:sp macro="" textlink="">
      <xdr:nvSpPr>
        <xdr:cNvPr id="480" name="テキスト ボックス 479"/>
        <xdr:cNvSpPr txBox="1"/>
      </xdr:nvSpPr>
      <xdr:spPr>
        <a:xfrm>
          <a:off x="6705111" y="1704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134679</xdr:rowOff>
    </xdr:from>
    <xdr:to>
      <xdr:col>15</xdr:col>
      <xdr:colOff>231775</xdr:colOff>
      <xdr:row>99</xdr:row>
      <xdr:rowOff>64829</xdr:rowOff>
    </xdr:to>
    <xdr:sp macro="" textlink="">
      <xdr:nvSpPr>
        <xdr:cNvPr id="486" name="円/楕円 485"/>
        <xdr:cNvSpPr/>
      </xdr:nvSpPr>
      <xdr:spPr>
        <a:xfrm>
          <a:off x="10426700" y="1693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94056</xdr:rowOff>
    </xdr:from>
    <xdr:ext cx="534377" cy="259045"/>
    <xdr:sp macro="" textlink="">
      <xdr:nvSpPr>
        <xdr:cNvPr id="487" name="土木費該当値テキスト"/>
        <xdr:cNvSpPr txBox="1"/>
      </xdr:nvSpPr>
      <xdr:spPr>
        <a:xfrm>
          <a:off x="10528300" y="167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51,964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132831</xdr:rowOff>
    </xdr:from>
    <xdr:to>
      <xdr:col>14</xdr:col>
      <xdr:colOff>79375</xdr:colOff>
      <xdr:row>99</xdr:row>
      <xdr:rowOff>62981</xdr:rowOff>
    </xdr:to>
    <xdr:sp macro="" textlink="">
      <xdr:nvSpPr>
        <xdr:cNvPr id="488" name="円/楕円 487"/>
        <xdr:cNvSpPr/>
      </xdr:nvSpPr>
      <xdr:spPr>
        <a:xfrm>
          <a:off x="9588500" y="1693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54108</xdr:rowOff>
    </xdr:from>
    <xdr:ext cx="534377" cy="259045"/>
    <xdr:sp macro="" textlink="">
      <xdr:nvSpPr>
        <xdr:cNvPr id="489" name="テキスト ボックス 488"/>
        <xdr:cNvSpPr txBox="1"/>
      </xdr:nvSpPr>
      <xdr:spPr>
        <a:xfrm>
          <a:off x="9372111" y="1702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53,096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110021</xdr:rowOff>
    </xdr:from>
    <xdr:to>
      <xdr:col>12</xdr:col>
      <xdr:colOff>561975</xdr:colOff>
      <xdr:row>99</xdr:row>
      <xdr:rowOff>40171</xdr:rowOff>
    </xdr:to>
    <xdr:sp macro="" textlink="">
      <xdr:nvSpPr>
        <xdr:cNvPr id="490" name="円/楕円 489"/>
        <xdr:cNvSpPr/>
      </xdr:nvSpPr>
      <xdr:spPr>
        <a:xfrm>
          <a:off x="8699500" y="1691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56698</xdr:rowOff>
    </xdr:from>
    <xdr:ext cx="534377" cy="259045"/>
    <xdr:sp macro="" textlink="">
      <xdr:nvSpPr>
        <xdr:cNvPr id="491" name="テキスト ボックス 490"/>
        <xdr:cNvSpPr txBox="1"/>
      </xdr:nvSpPr>
      <xdr:spPr>
        <a:xfrm>
          <a:off x="8483111" y="166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67,065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85978</xdr:rowOff>
    </xdr:from>
    <xdr:to>
      <xdr:col>11</xdr:col>
      <xdr:colOff>358775</xdr:colOff>
      <xdr:row>99</xdr:row>
      <xdr:rowOff>16128</xdr:rowOff>
    </xdr:to>
    <xdr:sp macro="" textlink="">
      <xdr:nvSpPr>
        <xdr:cNvPr id="492" name="円/楕円 491"/>
        <xdr:cNvSpPr/>
      </xdr:nvSpPr>
      <xdr:spPr>
        <a:xfrm>
          <a:off x="7810500" y="1688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32655</xdr:rowOff>
    </xdr:from>
    <xdr:ext cx="534377" cy="259045"/>
    <xdr:sp macro="" textlink="">
      <xdr:nvSpPr>
        <xdr:cNvPr id="493" name="テキスト ボックス 492"/>
        <xdr:cNvSpPr txBox="1"/>
      </xdr:nvSpPr>
      <xdr:spPr>
        <a:xfrm>
          <a:off x="7594111" y="1666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81,790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131801</xdr:rowOff>
    </xdr:from>
    <xdr:to>
      <xdr:col>10</xdr:col>
      <xdr:colOff>155575</xdr:colOff>
      <xdr:row>99</xdr:row>
      <xdr:rowOff>61951</xdr:rowOff>
    </xdr:to>
    <xdr:sp macro="" textlink="">
      <xdr:nvSpPr>
        <xdr:cNvPr id="494" name="円/楕円 493"/>
        <xdr:cNvSpPr/>
      </xdr:nvSpPr>
      <xdr:spPr>
        <a:xfrm>
          <a:off x="6921500" y="1693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78478</xdr:rowOff>
    </xdr:from>
    <xdr:ext cx="534377" cy="259045"/>
    <xdr:sp macro="" textlink="">
      <xdr:nvSpPr>
        <xdr:cNvPr id="495" name="テキスト ボックス 494"/>
        <xdr:cNvSpPr txBox="1"/>
      </xdr:nvSpPr>
      <xdr:spPr>
        <a:xfrm>
          <a:off x="6705111" y="1670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54375</xdr:rowOff>
    </xdr:from>
    <xdr:to>
      <xdr:col>23</xdr:col>
      <xdr:colOff>517525</xdr:colOff>
      <xdr:row>35</xdr:row>
      <xdr:rowOff>93771</xdr:rowOff>
    </xdr:to>
    <xdr:cxnSp macro="">
      <xdr:nvCxnSpPr>
        <xdr:cNvPr id="524" name="直線コネクタ 523"/>
        <xdr:cNvCxnSpPr/>
      </xdr:nvCxnSpPr>
      <xdr:spPr>
        <a:xfrm flipV="1">
          <a:off x="15481300" y="6055125"/>
          <a:ext cx="838200" cy="3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113180</xdr:rowOff>
    </xdr:from>
    <xdr:ext cx="534377" cy="259045"/>
    <xdr:sp macro="" textlink="">
      <xdr:nvSpPr>
        <xdr:cNvPr id="525" name="消防費平均値テキスト"/>
        <xdr:cNvSpPr txBox="1"/>
      </xdr:nvSpPr>
      <xdr:spPr>
        <a:xfrm>
          <a:off x="16370300" y="628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93771</xdr:rowOff>
    </xdr:from>
    <xdr:to>
      <xdr:col>22</xdr:col>
      <xdr:colOff>365125</xdr:colOff>
      <xdr:row>37</xdr:row>
      <xdr:rowOff>109601</xdr:rowOff>
    </xdr:to>
    <xdr:cxnSp macro="">
      <xdr:nvCxnSpPr>
        <xdr:cNvPr id="527" name="直線コネクタ 526"/>
        <xdr:cNvCxnSpPr/>
      </xdr:nvCxnSpPr>
      <xdr:spPr>
        <a:xfrm flipV="1">
          <a:off x="14592300" y="6094521"/>
          <a:ext cx="889000" cy="35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21779</xdr:rowOff>
    </xdr:from>
    <xdr:ext cx="534377" cy="259045"/>
    <xdr:sp macro="" textlink="">
      <xdr:nvSpPr>
        <xdr:cNvPr id="529" name="テキスト ボックス 528"/>
        <xdr:cNvSpPr txBox="1"/>
      </xdr:nvSpPr>
      <xdr:spPr>
        <a:xfrm>
          <a:off x="15214111" y="63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109601</xdr:rowOff>
    </xdr:from>
    <xdr:to>
      <xdr:col>21</xdr:col>
      <xdr:colOff>161925</xdr:colOff>
      <xdr:row>37</xdr:row>
      <xdr:rowOff>137490</xdr:rowOff>
    </xdr:to>
    <xdr:cxnSp macro="">
      <xdr:nvCxnSpPr>
        <xdr:cNvPr id="530" name="直線コネクタ 529"/>
        <xdr:cNvCxnSpPr/>
      </xdr:nvCxnSpPr>
      <xdr:spPr>
        <a:xfrm flipV="1">
          <a:off x="13703300" y="6453251"/>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24035</xdr:rowOff>
    </xdr:from>
    <xdr:to>
      <xdr:col>21</xdr:col>
      <xdr:colOff>212725</xdr:colOff>
      <xdr:row>36</xdr:row>
      <xdr:rowOff>125635</xdr:rowOff>
    </xdr:to>
    <xdr:sp macro="" textlink="">
      <xdr:nvSpPr>
        <xdr:cNvPr id="531" name="フローチャート : 判断 530"/>
        <xdr:cNvSpPr/>
      </xdr:nvSpPr>
      <xdr:spPr>
        <a:xfrm>
          <a:off x="14541500" y="619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142162</xdr:rowOff>
    </xdr:from>
    <xdr:ext cx="534377" cy="259045"/>
    <xdr:sp macro="" textlink="">
      <xdr:nvSpPr>
        <xdr:cNvPr id="532" name="テキスト ボックス 531"/>
        <xdr:cNvSpPr txBox="1"/>
      </xdr:nvSpPr>
      <xdr:spPr>
        <a:xfrm>
          <a:off x="14325111" y="597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25,405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137490</xdr:rowOff>
    </xdr:from>
    <xdr:to>
      <xdr:col>19</xdr:col>
      <xdr:colOff>644525</xdr:colOff>
      <xdr:row>38</xdr:row>
      <xdr:rowOff>26162</xdr:rowOff>
    </xdr:to>
    <xdr:cxnSp macro="">
      <xdr:nvCxnSpPr>
        <xdr:cNvPr id="533" name="直線コネクタ 532"/>
        <xdr:cNvCxnSpPr/>
      </xdr:nvCxnSpPr>
      <xdr:spPr>
        <a:xfrm flipV="1">
          <a:off x="12814300" y="6481140"/>
          <a:ext cx="889000" cy="6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162604</xdr:rowOff>
    </xdr:from>
    <xdr:to>
      <xdr:col>20</xdr:col>
      <xdr:colOff>9525</xdr:colOff>
      <xdr:row>37</xdr:row>
      <xdr:rowOff>92754</xdr:rowOff>
    </xdr:to>
    <xdr:sp macro="" textlink="">
      <xdr:nvSpPr>
        <xdr:cNvPr id="534" name="フローチャート : 判断 533"/>
        <xdr:cNvSpPr/>
      </xdr:nvSpPr>
      <xdr:spPr>
        <a:xfrm>
          <a:off x="13652500" y="633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109281</xdr:rowOff>
    </xdr:from>
    <xdr:ext cx="534377" cy="259045"/>
    <xdr:sp macro="" textlink="">
      <xdr:nvSpPr>
        <xdr:cNvPr id="535" name="テキスト ボックス 534"/>
        <xdr:cNvSpPr txBox="1"/>
      </xdr:nvSpPr>
      <xdr:spPr>
        <a:xfrm>
          <a:off x="13436111" y="611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168624</xdr:rowOff>
    </xdr:from>
    <xdr:to>
      <xdr:col>18</xdr:col>
      <xdr:colOff>492125</xdr:colOff>
      <xdr:row>37</xdr:row>
      <xdr:rowOff>98774</xdr:rowOff>
    </xdr:to>
    <xdr:sp macro="" textlink="">
      <xdr:nvSpPr>
        <xdr:cNvPr id="536" name="フローチャート : 判断 535"/>
        <xdr:cNvSpPr/>
      </xdr:nvSpPr>
      <xdr:spPr>
        <a:xfrm>
          <a:off x="12763500" y="634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115301</xdr:rowOff>
    </xdr:from>
    <xdr:ext cx="534377" cy="259045"/>
    <xdr:sp macro="" textlink="">
      <xdr:nvSpPr>
        <xdr:cNvPr id="537" name="テキスト ボックス 536"/>
        <xdr:cNvSpPr txBox="1"/>
      </xdr:nvSpPr>
      <xdr:spPr>
        <a:xfrm>
          <a:off x="12547111" y="611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3575</xdr:rowOff>
    </xdr:from>
    <xdr:to>
      <xdr:col>23</xdr:col>
      <xdr:colOff>568325</xdr:colOff>
      <xdr:row>35</xdr:row>
      <xdr:rowOff>105175</xdr:rowOff>
    </xdr:to>
    <xdr:sp macro="" textlink="">
      <xdr:nvSpPr>
        <xdr:cNvPr id="543" name="円/楕円 542"/>
        <xdr:cNvSpPr/>
      </xdr:nvSpPr>
      <xdr:spPr>
        <a:xfrm>
          <a:off x="16268700" y="600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26452</xdr:rowOff>
    </xdr:from>
    <xdr:ext cx="534377" cy="259045"/>
    <xdr:sp macro="" textlink="">
      <xdr:nvSpPr>
        <xdr:cNvPr id="544" name="消防費該当値テキスト"/>
        <xdr:cNvSpPr txBox="1"/>
      </xdr:nvSpPr>
      <xdr:spPr>
        <a:xfrm>
          <a:off x="16370300" y="585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35,479</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42971</xdr:rowOff>
    </xdr:from>
    <xdr:to>
      <xdr:col>22</xdr:col>
      <xdr:colOff>415925</xdr:colOff>
      <xdr:row>35</xdr:row>
      <xdr:rowOff>144571</xdr:rowOff>
    </xdr:to>
    <xdr:sp macro="" textlink="">
      <xdr:nvSpPr>
        <xdr:cNvPr id="545" name="円/楕円 544"/>
        <xdr:cNvSpPr/>
      </xdr:nvSpPr>
      <xdr:spPr>
        <a:xfrm>
          <a:off x="15430500" y="604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161098</xdr:rowOff>
    </xdr:from>
    <xdr:ext cx="534377" cy="259045"/>
    <xdr:sp macro="" textlink="">
      <xdr:nvSpPr>
        <xdr:cNvPr id="546" name="テキスト ボックス 545"/>
        <xdr:cNvSpPr txBox="1"/>
      </xdr:nvSpPr>
      <xdr:spPr>
        <a:xfrm>
          <a:off x="15214111" y="581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33,411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58801</xdr:rowOff>
    </xdr:from>
    <xdr:to>
      <xdr:col>21</xdr:col>
      <xdr:colOff>212725</xdr:colOff>
      <xdr:row>37</xdr:row>
      <xdr:rowOff>160401</xdr:rowOff>
    </xdr:to>
    <xdr:sp macro="" textlink="">
      <xdr:nvSpPr>
        <xdr:cNvPr id="547" name="円/楕円 546"/>
        <xdr:cNvSpPr/>
      </xdr:nvSpPr>
      <xdr:spPr>
        <a:xfrm>
          <a:off x="14541500" y="640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151528</xdr:rowOff>
    </xdr:from>
    <xdr:ext cx="534377" cy="259045"/>
    <xdr:sp macro="" textlink="">
      <xdr:nvSpPr>
        <xdr:cNvPr id="548" name="テキスト ボックス 547"/>
        <xdr:cNvSpPr txBox="1"/>
      </xdr:nvSpPr>
      <xdr:spPr>
        <a:xfrm>
          <a:off x="14325111" y="649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86690</xdr:rowOff>
    </xdr:from>
    <xdr:to>
      <xdr:col>20</xdr:col>
      <xdr:colOff>9525</xdr:colOff>
      <xdr:row>38</xdr:row>
      <xdr:rowOff>16840</xdr:rowOff>
    </xdr:to>
    <xdr:sp macro="" textlink="">
      <xdr:nvSpPr>
        <xdr:cNvPr id="549" name="円/楕円 548"/>
        <xdr:cNvSpPr/>
      </xdr:nvSpPr>
      <xdr:spPr>
        <a:xfrm>
          <a:off x="13652500" y="64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7967</xdr:rowOff>
    </xdr:from>
    <xdr:ext cx="534377" cy="259045"/>
    <xdr:sp macro="" textlink="">
      <xdr:nvSpPr>
        <xdr:cNvPr id="550" name="テキスト ボックス 549"/>
        <xdr:cNvSpPr txBox="1"/>
      </xdr:nvSpPr>
      <xdr:spPr>
        <a:xfrm>
          <a:off x="13436111" y="652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146812</xdr:rowOff>
    </xdr:from>
    <xdr:to>
      <xdr:col>18</xdr:col>
      <xdr:colOff>492125</xdr:colOff>
      <xdr:row>38</xdr:row>
      <xdr:rowOff>76962</xdr:rowOff>
    </xdr:to>
    <xdr:sp macro="" textlink="">
      <xdr:nvSpPr>
        <xdr:cNvPr id="551" name="円/楕円 550"/>
        <xdr:cNvSpPr/>
      </xdr:nvSpPr>
      <xdr:spPr>
        <a:xfrm>
          <a:off x="12763500" y="649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68089</xdr:rowOff>
    </xdr:from>
    <xdr:ext cx="469744" cy="259045"/>
    <xdr:sp macro="" textlink="">
      <xdr:nvSpPr>
        <xdr:cNvPr id="552" name="テキスト ボックス 551"/>
        <xdr:cNvSpPr txBox="1"/>
      </xdr:nvSpPr>
      <xdr:spPr>
        <a:xfrm>
          <a:off x="125794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140057</xdr:rowOff>
    </xdr:from>
    <xdr:to>
      <xdr:col>23</xdr:col>
      <xdr:colOff>517525</xdr:colOff>
      <xdr:row>57</xdr:row>
      <xdr:rowOff>95194</xdr:rowOff>
    </xdr:to>
    <xdr:cxnSp macro="">
      <xdr:nvCxnSpPr>
        <xdr:cNvPr id="586" name="直線コネクタ 585"/>
        <xdr:cNvCxnSpPr/>
      </xdr:nvCxnSpPr>
      <xdr:spPr>
        <a:xfrm>
          <a:off x="15481300" y="9741257"/>
          <a:ext cx="838200" cy="12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162798</xdr:rowOff>
    </xdr:from>
    <xdr:ext cx="534377" cy="259045"/>
    <xdr:sp macro="" textlink="">
      <xdr:nvSpPr>
        <xdr:cNvPr id="587" name="教育費平均値テキスト"/>
        <xdr:cNvSpPr txBox="1"/>
      </xdr:nvSpPr>
      <xdr:spPr>
        <a:xfrm>
          <a:off x="16370300" y="9592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140057</xdr:rowOff>
    </xdr:from>
    <xdr:to>
      <xdr:col>22</xdr:col>
      <xdr:colOff>365125</xdr:colOff>
      <xdr:row>57</xdr:row>
      <xdr:rowOff>144258</xdr:rowOff>
    </xdr:to>
    <xdr:cxnSp macro="">
      <xdr:nvCxnSpPr>
        <xdr:cNvPr id="589" name="直線コネクタ 588"/>
        <xdr:cNvCxnSpPr/>
      </xdr:nvCxnSpPr>
      <xdr:spPr>
        <a:xfrm flipV="1">
          <a:off x="14592300" y="9741257"/>
          <a:ext cx="889000" cy="17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79742</xdr:rowOff>
    </xdr:from>
    <xdr:to>
      <xdr:col>22</xdr:col>
      <xdr:colOff>415925</xdr:colOff>
      <xdr:row>57</xdr:row>
      <xdr:rowOff>9892</xdr:rowOff>
    </xdr:to>
    <xdr:sp macro="" textlink="">
      <xdr:nvSpPr>
        <xdr:cNvPr id="590" name="フローチャート : 判断 589"/>
        <xdr:cNvSpPr/>
      </xdr:nvSpPr>
      <xdr:spPr>
        <a:xfrm>
          <a:off x="15430500" y="968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26419</xdr:rowOff>
    </xdr:from>
    <xdr:ext cx="534377" cy="259045"/>
    <xdr:sp macro="" textlink="">
      <xdr:nvSpPr>
        <xdr:cNvPr id="591" name="テキスト ボックス 590"/>
        <xdr:cNvSpPr txBox="1"/>
      </xdr:nvSpPr>
      <xdr:spPr>
        <a:xfrm>
          <a:off x="15214111" y="94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144258</xdr:rowOff>
    </xdr:from>
    <xdr:to>
      <xdr:col>21</xdr:col>
      <xdr:colOff>161925</xdr:colOff>
      <xdr:row>58</xdr:row>
      <xdr:rowOff>44574</xdr:rowOff>
    </xdr:to>
    <xdr:cxnSp macro="">
      <xdr:nvCxnSpPr>
        <xdr:cNvPr id="592" name="直線コネクタ 591"/>
        <xdr:cNvCxnSpPr/>
      </xdr:nvCxnSpPr>
      <xdr:spPr>
        <a:xfrm flipV="1">
          <a:off x="13703300" y="9916908"/>
          <a:ext cx="889000" cy="7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6818</xdr:rowOff>
    </xdr:from>
    <xdr:to>
      <xdr:col>21</xdr:col>
      <xdr:colOff>212725</xdr:colOff>
      <xdr:row>57</xdr:row>
      <xdr:rowOff>108418</xdr:rowOff>
    </xdr:to>
    <xdr:sp macro="" textlink="">
      <xdr:nvSpPr>
        <xdr:cNvPr id="593" name="フローチャート : 判断 592"/>
        <xdr:cNvSpPr/>
      </xdr:nvSpPr>
      <xdr:spPr>
        <a:xfrm>
          <a:off x="14541500" y="977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124945</xdr:rowOff>
    </xdr:from>
    <xdr:ext cx="534377" cy="259045"/>
    <xdr:sp macro="" textlink="">
      <xdr:nvSpPr>
        <xdr:cNvPr id="594" name="テキスト ボックス 593"/>
        <xdr:cNvSpPr txBox="1"/>
      </xdr:nvSpPr>
      <xdr:spPr>
        <a:xfrm>
          <a:off x="14325111" y="955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49,745</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27486</xdr:rowOff>
    </xdr:from>
    <xdr:to>
      <xdr:col>19</xdr:col>
      <xdr:colOff>644525</xdr:colOff>
      <xdr:row>58</xdr:row>
      <xdr:rowOff>44574</xdr:rowOff>
    </xdr:to>
    <xdr:cxnSp macro="">
      <xdr:nvCxnSpPr>
        <xdr:cNvPr id="595" name="直線コネクタ 594"/>
        <xdr:cNvCxnSpPr/>
      </xdr:nvCxnSpPr>
      <xdr:spPr>
        <a:xfrm>
          <a:off x="12814300" y="9971586"/>
          <a:ext cx="889000" cy="1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16319</xdr:rowOff>
    </xdr:from>
    <xdr:to>
      <xdr:col>20</xdr:col>
      <xdr:colOff>9525</xdr:colOff>
      <xdr:row>57</xdr:row>
      <xdr:rowOff>117919</xdr:rowOff>
    </xdr:to>
    <xdr:sp macro="" textlink="">
      <xdr:nvSpPr>
        <xdr:cNvPr id="596" name="フローチャート : 判断 595"/>
        <xdr:cNvSpPr/>
      </xdr:nvSpPr>
      <xdr:spPr>
        <a:xfrm>
          <a:off x="13652500" y="978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134446</xdr:rowOff>
    </xdr:from>
    <xdr:ext cx="534377" cy="259045"/>
    <xdr:sp macro="" textlink="">
      <xdr:nvSpPr>
        <xdr:cNvPr id="597" name="テキスト ボックス 596"/>
        <xdr:cNvSpPr txBox="1"/>
      </xdr:nvSpPr>
      <xdr:spPr>
        <a:xfrm>
          <a:off x="13436111" y="956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49,080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118061</xdr:rowOff>
    </xdr:from>
    <xdr:to>
      <xdr:col>18</xdr:col>
      <xdr:colOff>492125</xdr:colOff>
      <xdr:row>57</xdr:row>
      <xdr:rowOff>48211</xdr:rowOff>
    </xdr:to>
    <xdr:sp macro="" textlink="">
      <xdr:nvSpPr>
        <xdr:cNvPr id="598" name="フローチャート : 判断 597"/>
        <xdr:cNvSpPr/>
      </xdr:nvSpPr>
      <xdr:spPr>
        <a:xfrm>
          <a:off x="12763500" y="971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64738</xdr:rowOff>
    </xdr:from>
    <xdr:ext cx="534377" cy="259045"/>
    <xdr:sp macro="" textlink="">
      <xdr:nvSpPr>
        <xdr:cNvPr id="599" name="テキスト ボックス 598"/>
        <xdr:cNvSpPr txBox="1"/>
      </xdr:nvSpPr>
      <xdr:spPr>
        <a:xfrm>
          <a:off x="12547111" y="949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44394</xdr:rowOff>
    </xdr:from>
    <xdr:to>
      <xdr:col>23</xdr:col>
      <xdr:colOff>568325</xdr:colOff>
      <xdr:row>57</xdr:row>
      <xdr:rowOff>145994</xdr:rowOff>
    </xdr:to>
    <xdr:sp macro="" textlink="">
      <xdr:nvSpPr>
        <xdr:cNvPr id="605" name="円/楕円 604"/>
        <xdr:cNvSpPr/>
      </xdr:nvSpPr>
      <xdr:spPr>
        <a:xfrm>
          <a:off x="16268700" y="981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22821</xdr:rowOff>
    </xdr:from>
    <xdr:ext cx="534377" cy="259045"/>
    <xdr:sp macro="" textlink="">
      <xdr:nvSpPr>
        <xdr:cNvPr id="606" name="教育費該当値テキスト"/>
        <xdr:cNvSpPr txBox="1"/>
      </xdr:nvSpPr>
      <xdr:spPr>
        <a:xfrm>
          <a:off x="16370300" y="979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47,115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89257</xdr:rowOff>
    </xdr:from>
    <xdr:to>
      <xdr:col>22</xdr:col>
      <xdr:colOff>415925</xdr:colOff>
      <xdr:row>57</xdr:row>
      <xdr:rowOff>19407</xdr:rowOff>
    </xdr:to>
    <xdr:sp macro="" textlink="">
      <xdr:nvSpPr>
        <xdr:cNvPr id="607" name="円/楕円 606"/>
        <xdr:cNvSpPr/>
      </xdr:nvSpPr>
      <xdr:spPr>
        <a:xfrm>
          <a:off x="15430500" y="969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10534</xdr:rowOff>
    </xdr:from>
    <xdr:ext cx="534377" cy="259045"/>
    <xdr:sp macro="" textlink="">
      <xdr:nvSpPr>
        <xdr:cNvPr id="608" name="テキスト ボックス 607"/>
        <xdr:cNvSpPr txBox="1"/>
      </xdr:nvSpPr>
      <xdr:spPr>
        <a:xfrm>
          <a:off x="15214111" y="978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55,975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93458</xdr:rowOff>
    </xdr:from>
    <xdr:to>
      <xdr:col>21</xdr:col>
      <xdr:colOff>212725</xdr:colOff>
      <xdr:row>58</xdr:row>
      <xdr:rowOff>23608</xdr:rowOff>
    </xdr:to>
    <xdr:sp macro="" textlink="">
      <xdr:nvSpPr>
        <xdr:cNvPr id="609" name="円/楕円 608"/>
        <xdr:cNvSpPr/>
      </xdr:nvSpPr>
      <xdr:spPr>
        <a:xfrm>
          <a:off x="14541500" y="986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14735</xdr:rowOff>
    </xdr:from>
    <xdr:ext cx="534377" cy="259045"/>
    <xdr:sp macro="" textlink="">
      <xdr:nvSpPr>
        <xdr:cNvPr id="610" name="テキスト ボックス 609"/>
        <xdr:cNvSpPr txBox="1"/>
      </xdr:nvSpPr>
      <xdr:spPr>
        <a:xfrm>
          <a:off x="14325111" y="995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43,681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165224</xdr:rowOff>
    </xdr:from>
    <xdr:to>
      <xdr:col>20</xdr:col>
      <xdr:colOff>9525</xdr:colOff>
      <xdr:row>58</xdr:row>
      <xdr:rowOff>95374</xdr:rowOff>
    </xdr:to>
    <xdr:sp macro="" textlink="">
      <xdr:nvSpPr>
        <xdr:cNvPr id="611" name="円/楕円 610"/>
        <xdr:cNvSpPr/>
      </xdr:nvSpPr>
      <xdr:spPr>
        <a:xfrm>
          <a:off x="13652500" y="993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86501</xdr:rowOff>
    </xdr:from>
    <xdr:ext cx="534377" cy="259045"/>
    <xdr:sp macro="" textlink="">
      <xdr:nvSpPr>
        <xdr:cNvPr id="612" name="テキスト ボックス 611"/>
        <xdr:cNvSpPr txBox="1"/>
      </xdr:nvSpPr>
      <xdr:spPr>
        <a:xfrm>
          <a:off x="13436111" y="1003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38,658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148136</xdr:rowOff>
    </xdr:from>
    <xdr:to>
      <xdr:col>18</xdr:col>
      <xdr:colOff>492125</xdr:colOff>
      <xdr:row>58</xdr:row>
      <xdr:rowOff>78286</xdr:rowOff>
    </xdr:to>
    <xdr:sp macro="" textlink="">
      <xdr:nvSpPr>
        <xdr:cNvPr id="613" name="円/楕円 612"/>
        <xdr:cNvSpPr/>
      </xdr:nvSpPr>
      <xdr:spPr>
        <a:xfrm>
          <a:off x="12763500" y="99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69413</xdr:rowOff>
    </xdr:from>
    <xdr:ext cx="534377" cy="259045"/>
    <xdr:sp macro="" textlink="">
      <xdr:nvSpPr>
        <xdr:cNvPr id="614" name="テキスト ボックス 613"/>
        <xdr:cNvSpPr txBox="1"/>
      </xdr:nvSpPr>
      <xdr:spPr>
        <a:xfrm>
          <a:off x="12547111" y="1001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39,854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44290</xdr:rowOff>
    </xdr:from>
    <xdr:to>
      <xdr:col>23</xdr:col>
      <xdr:colOff>517525</xdr:colOff>
      <xdr:row>79</xdr:row>
      <xdr:rowOff>44439</xdr:rowOff>
    </xdr:to>
    <xdr:cxnSp macro="">
      <xdr:nvCxnSpPr>
        <xdr:cNvPr id="643" name="直線コネクタ 642"/>
        <xdr:cNvCxnSpPr/>
      </xdr:nvCxnSpPr>
      <xdr:spPr>
        <a:xfrm flipV="1">
          <a:off x="15481300" y="13588840"/>
          <a:ext cx="838200" cy="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4"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44439</xdr:rowOff>
    </xdr:from>
    <xdr:to>
      <xdr:col>22</xdr:col>
      <xdr:colOff>365125</xdr:colOff>
      <xdr:row>79</xdr:row>
      <xdr:rowOff>44450</xdr:rowOff>
    </xdr:to>
    <xdr:cxnSp macro="">
      <xdr:nvCxnSpPr>
        <xdr:cNvPr id="646" name="直線コネクタ 645"/>
        <xdr:cNvCxnSpPr/>
      </xdr:nvCxnSpPr>
      <xdr:spPr>
        <a:xfrm flipV="1">
          <a:off x="14592300" y="13588989"/>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7" name="フローチャート : 判断 646"/>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100655</xdr:rowOff>
    </xdr:from>
    <xdr:ext cx="469744" cy="259045"/>
    <xdr:sp macro="" textlink="">
      <xdr:nvSpPr>
        <xdr:cNvPr id="648" name="テキスト ボックス 647"/>
        <xdr:cNvSpPr txBox="1"/>
      </xdr:nvSpPr>
      <xdr:spPr>
        <a:xfrm>
          <a:off x="15246427" y="1330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43512</xdr:rowOff>
    </xdr:from>
    <xdr:to>
      <xdr:col>21</xdr:col>
      <xdr:colOff>161925</xdr:colOff>
      <xdr:row>79</xdr:row>
      <xdr:rowOff>44450</xdr:rowOff>
    </xdr:to>
    <xdr:cxnSp macro="">
      <xdr:nvCxnSpPr>
        <xdr:cNvPr id="649" name="直線コネクタ 648"/>
        <xdr:cNvCxnSpPr/>
      </xdr:nvCxnSpPr>
      <xdr:spPr>
        <a:xfrm>
          <a:off x="13703300" y="13588062"/>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160505</xdr:rowOff>
    </xdr:from>
    <xdr:to>
      <xdr:col>21</xdr:col>
      <xdr:colOff>212725</xdr:colOff>
      <xdr:row>79</xdr:row>
      <xdr:rowOff>90655</xdr:rowOff>
    </xdr:to>
    <xdr:sp macro="" textlink="">
      <xdr:nvSpPr>
        <xdr:cNvPr id="650" name="フローチャート : 判断 649"/>
        <xdr:cNvSpPr/>
      </xdr:nvSpPr>
      <xdr:spPr>
        <a:xfrm>
          <a:off x="14541500" y="1353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107182</xdr:rowOff>
    </xdr:from>
    <xdr:ext cx="469744" cy="259045"/>
    <xdr:sp macro="" textlink="">
      <xdr:nvSpPr>
        <xdr:cNvPr id="651" name="テキスト ボックス 650"/>
        <xdr:cNvSpPr txBox="1"/>
      </xdr:nvSpPr>
      <xdr:spPr>
        <a:xfrm>
          <a:off x="14357427" y="1330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43512</xdr:rowOff>
    </xdr:from>
    <xdr:to>
      <xdr:col>19</xdr:col>
      <xdr:colOff>644525</xdr:colOff>
      <xdr:row>79</xdr:row>
      <xdr:rowOff>44450</xdr:rowOff>
    </xdr:to>
    <xdr:cxnSp macro="">
      <xdr:nvCxnSpPr>
        <xdr:cNvPr id="652" name="直線コネクタ 651"/>
        <xdr:cNvCxnSpPr/>
      </xdr:nvCxnSpPr>
      <xdr:spPr>
        <a:xfrm flipV="1">
          <a:off x="12814300" y="13588062"/>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163584</xdr:rowOff>
    </xdr:from>
    <xdr:to>
      <xdr:col>20</xdr:col>
      <xdr:colOff>9525</xdr:colOff>
      <xdr:row>79</xdr:row>
      <xdr:rowOff>93734</xdr:rowOff>
    </xdr:to>
    <xdr:sp macro="" textlink="">
      <xdr:nvSpPr>
        <xdr:cNvPr id="653" name="フローチャート : 判断 652"/>
        <xdr:cNvSpPr/>
      </xdr:nvSpPr>
      <xdr:spPr>
        <a:xfrm>
          <a:off x="13652500" y="1353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110261</xdr:rowOff>
    </xdr:from>
    <xdr:ext cx="378565" cy="259045"/>
    <xdr:sp macro="" textlink="">
      <xdr:nvSpPr>
        <xdr:cNvPr id="654" name="テキスト ボックス 653"/>
        <xdr:cNvSpPr txBox="1"/>
      </xdr:nvSpPr>
      <xdr:spPr>
        <a:xfrm>
          <a:off x="13514017" y="13311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160727</xdr:rowOff>
    </xdr:from>
    <xdr:to>
      <xdr:col>18</xdr:col>
      <xdr:colOff>492125</xdr:colOff>
      <xdr:row>79</xdr:row>
      <xdr:rowOff>90877</xdr:rowOff>
    </xdr:to>
    <xdr:sp macro="" textlink="">
      <xdr:nvSpPr>
        <xdr:cNvPr id="655" name="フローチャート : 判断 654"/>
        <xdr:cNvSpPr/>
      </xdr:nvSpPr>
      <xdr:spPr>
        <a:xfrm>
          <a:off x="12763500" y="135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107404</xdr:rowOff>
    </xdr:from>
    <xdr:ext cx="469744" cy="259045"/>
    <xdr:sp macro="" textlink="">
      <xdr:nvSpPr>
        <xdr:cNvPr id="656" name="テキスト ボックス 655"/>
        <xdr:cNvSpPr txBox="1"/>
      </xdr:nvSpPr>
      <xdr:spPr>
        <a:xfrm>
          <a:off x="12579427" y="1330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164940</xdr:rowOff>
    </xdr:from>
    <xdr:to>
      <xdr:col>23</xdr:col>
      <xdr:colOff>568325</xdr:colOff>
      <xdr:row>79</xdr:row>
      <xdr:rowOff>95090</xdr:rowOff>
    </xdr:to>
    <xdr:sp macro="" textlink="">
      <xdr:nvSpPr>
        <xdr:cNvPr id="662" name="円/楕円 661"/>
        <xdr:cNvSpPr/>
      </xdr:nvSpPr>
      <xdr:spPr>
        <a:xfrm>
          <a:off x="16268700" y="1353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135976</xdr:rowOff>
    </xdr:from>
    <xdr:ext cx="313932" cy="259045"/>
    <xdr:sp macro="" textlink="">
      <xdr:nvSpPr>
        <xdr:cNvPr id="663" name="災害復旧費該当値テキスト"/>
        <xdr:cNvSpPr txBox="1"/>
      </xdr:nvSpPr>
      <xdr:spPr>
        <a:xfrm>
          <a:off x="16370300" y="135090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165089</xdr:rowOff>
    </xdr:from>
    <xdr:to>
      <xdr:col>22</xdr:col>
      <xdr:colOff>415925</xdr:colOff>
      <xdr:row>79</xdr:row>
      <xdr:rowOff>95239</xdr:rowOff>
    </xdr:to>
    <xdr:sp macro="" textlink="">
      <xdr:nvSpPr>
        <xdr:cNvPr id="664" name="円/楕円 663"/>
        <xdr:cNvSpPr/>
      </xdr:nvSpPr>
      <xdr:spPr>
        <a:xfrm>
          <a:off x="15430500" y="13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86366</xdr:rowOff>
    </xdr:from>
    <xdr:ext cx="249299" cy="259045"/>
    <xdr:sp macro="" textlink="">
      <xdr:nvSpPr>
        <xdr:cNvPr id="665" name="テキスト ボックス 664"/>
        <xdr:cNvSpPr txBox="1"/>
      </xdr:nvSpPr>
      <xdr:spPr>
        <a:xfrm>
          <a:off x="15356649" y="1363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6" name="円/楕円 66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7" name="テキスト ボックス 666"/>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164162</xdr:rowOff>
    </xdr:from>
    <xdr:to>
      <xdr:col>20</xdr:col>
      <xdr:colOff>9525</xdr:colOff>
      <xdr:row>79</xdr:row>
      <xdr:rowOff>94312</xdr:rowOff>
    </xdr:to>
    <xdr:sp macro="" textlink="">
      <xdr:nvSpPr>
        <xdr:cNvPr id="668" name="円/楕円 667"/>
        <xdr:cNvSpPr/>
      </xdr:nvSpPr>
      <xdr:spPr>
        <a:xfrm>
          <a:off x="13652500" y="1353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85439</xdr:rowOff>
    </xdr:from>
    <xdr:ext cx="378565" cy="259045"/>
    <xdr:sp macro="" textlink="">
      <xdr:nvSpPr>
        <xdr:cNvPr id="669" name="テキスト ボックス 668"/>
        <xdr:cNvSpPr txBox="1"/>
      </xdr:nvSpPr>
      <xdr:spPr>
        <a:xfrm>
          <a:off x="13514017" y="1362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70" name="円/楕円 66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71" name="テキスト ボックス 670"/>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75180</xdr:rowOff>
    </xdr:from>
    <xdr:to>
      <xdr:col>23</xdr:col>
      <xdr:colOff>517525</xdr:colOff>
      <xdr:row>95</xdr:row>
      <xdr:rowOff>150771</xdr:rowOff>
    </xdr:to>
    <xdr:cxnSp macro="">
      <xdr:nvCxnSpPr>
        <xdr:cNvPr id="702" name="直線コネクタ 701"/>
        <xdr:cNvCxnSpPr/>
      </xdr:nvCxnSpPr>
      <xdr:spPr>
        <a:xfrm>
          <a:off x="15481300" y="16362930"/>
          <a:ext cx="838200" cy="7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139216</xdr:rowOff>
    </xdr:from>
    <xdr:ext cx="534377" cy="259045"/>
    <xdr:sp macro="" textlink="">
      <xdr:nvSpPr>
        <xdr:cNvPr id="703" name="公債費平均値テキスト"/>
        <xdr:cNvSpPr txBox="1"/>
      </xdr:nvSpPr>
      <xdr:spPr>
        <a:xfrm>
          <a:off x="16370300" y="1642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48564</xdr:rowOff>
    </xdr:from>
    <xdr:to>
      <xdr:col>22</xdr:col>
      <xdr:colOff>365125</xdr:colOff>
      <xdr:row>95</xdr:row>
      <xdr:rowOff>75180</xdr:rowOff>
    </xdr:to>
    <xdr:cxnSp macro="">
      <xdr:nvCxnSpPr>
        <xdr:cNvPr id="705" name="直線コネクタ 704"/>
        <xdr:cNvCxnSpPr/>
      </xdr:nvCxnSpPr>
      <xdr:spPr>
        <a:xfrm>
          <a:off x="14592300" y="16336314"/>
          <a:ext cx="889000" cy="2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6" name="フローチャート : 判断 705"/>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54917</xdr:rowOff>
    </xdr:from>
    <xdr:ext cx="534377" cy="259045"/>
    <xdr:sp macro="" textlink="">
      <xdr:nvSpPr>
        <xdr:cNvPr id="707" name="テキスト ボックス 706"/>
        <xdr:cNvSpPr txBox="1"/>
      </xdr:nvSpPr>
      <xdr:spPr>
        <a:xfrm>
          <a:off x="15214111" y="165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10824</xdr:rowOff>
    </xdr:from>
    <xdr:to>
      <xdr:col>21</xdr:col>
      <xdr:colOff>161925</xdr:colOff>
      <xdr:row>95</xdr:row>
      <xdr:rowOff>48564</xdr:rowOff>
    </xdr:to>
    <xdr:cxnSp macro="">
      <xdr:nvCxnSpPr>
        <xdr:cNvPr id="708" name="直線コネクタ 707"/>
        <xdr:cNvCxnSpPr/>
      </xdr:nvCxnSpPr>
      <xdr:spPr>
        <a:xfrm>
          <a:off x="13703300" y="16298574"/>
          <a:ext cx="889000" cy="3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162934</xdr:rowOff>
    </xdr:from>
    <xdr:to>
      <xdr:col>21</xdr:col>
      <xdr:colOff>212725</xdr:colOff>
      <xdr:row>96</xdr:row>
      <xdr:rowOff>93084</xdr:rowOff>
    </xdr:to>
    <xdr:sp macro="" textlink="">
      <xdr:nvSpPr>
        <xdr:cNvPr id="709" name="フローチャート : 判断 708"/>
        <xdr:cNvSpPr/>
      </xdr:nvSpPr>
      <xdr:spPr>
        <a:xfrm>
          <a:off x="14541500" y="1645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84211</xdr:rowOff>
    </xdr:from>
    <xdr:ext cx="534377" cy="259045"/>
    <xdr:sp macro="" textlink="">
      <xdr:nvSpPr>
        <xdr:cNvPr id="710" name="テキスト ボックス 709"/>
        <xdr:cNvSpPr txBox="1"/>
      </xdr:nvSpPr>
      <xdr:spPr>
        <a:xfrm>
          <a:off x="14325111" y="1654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52,449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168797</xdr:rowOff>
    </xdr:from>
    <xdr:to>
      <xdr:col>19</xdr:col>
      <xdr:colOff>644525</xdr:colOff>
      <xdr:row>95</xdr:row>
      <xdr:rowOff>10824</xdr:rowOff>
    </xdr:to>
    <xdr:cxnSp macro="">
      <xdr:nvCxnSpPr>
        <xdr:cNvPr id="711" name="直線コネクタ 710"/>
        <xdr:cNvCxnSpPr/>
      </xdr:nvCxnSpPr>
      <xdr:spPr>
        <a:xfrm>
          <a:off x="12814300" y="16285097"/>
          <a:ext cx="889000" cy="1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162291</xdr:rowOff>
    </xdr:from>
    <xdr:to>
      <xdr:col>20</xdr:col>
      <xdr:colOff>9525</xdr:colOff>
      <xdr:row>96</xdr:row>
      <xdr:rowOff>92441</xdr:rowOff>
    </xdr:to>
    <xdr:sp macro="" textlink="">
      <xdr:nvSpPr>
        <xdr:cNvPr id="712" name="フローチャート : 判断 711"/>
        <xdr:cNvSpPr/>
      </xdr:nvSpPr>
      <xdr:spPr>
        <a:xfrm>
          <a:off x="13652500" y="1645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83568</xdr:rowOff>
    </xdr:from>
    <xdr:ext cx="534377" cy="259045"/>
    <xdr:sp macro="" textlink="">
      <xdr:nvSpPr>
        <xdr:cNvPr id="713" name="テキスト ボックス 712"/>
        <xdr:cNvSpPr txBox="1"/>
      </xdr:nvSpPr>
      <xdr:spPr>
        <a:xfrm>
          <a:off x="13436111" y="1654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52,508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2859</xdr:rowOff>
    </xdr:from>
    <xdr:to>
      <xdr:col>18</xdr:col>
      <xdr:colOff>492125</xdr:colOff>
      <xdr:row>96</xdr:row>
      <xdr:rowOff>104459</xdr:rowOff>
    </xdr:to>
    <xdr:sp macro="" textlink="">
      <xdr:nvSpPr>
        <xdr:cNvPr id="714" name="フローチャート : 判断 713"/>
        <xdr:cNvSpPr/>
      </xdr:nvSpPr>
      <xdr:spPr>
        <a:xfrm>
          <a:off x="12763500" y="1646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95586</xdr:rowOff>
    </xdr:from>
    <xdr:ext cx="534377" cy="259045"/>
    <xdr:sp macro="" textlink="">
      <xdr:nvSpPr>
        <xdr:cNvPr id="715" name="テキスト ボックス 714"/>
        <xdr:cNvSpPr txBox="1"/>
      </xdr:nvSpPr>
      <xdr:spPr>
        <a:xfrm>
          <a:off x="12547111" y="1655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99971</xdr:rowOff>
    </xdr:from>
    <xdr:to>
      <xdr:col>23</xdr:col>
      <xdr:colOff>568325</xdr:colOff>
      <xdr:row>96</xdr:row>
      <xdr:rowOff>30121</xdr:rowOff>
    </xdr:to>
    <xdr:sp macro="" textlink="">
      <xdr:nvSpPr>
        <xdr:cNvPr id="721" name="円/楕円 720"/>
        <xdr:cNvSpPr/>
      </xdr:nvSpPr>
      <xdr:spPr>
        <a:xfrm>
          <a:off x="16268700" y="1638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122848</xdr:rowOff>
    </xdr:from>
    <xdr:ext cx="534377" cy="259045"/>
    <xdr:sp macro="" textlink="">
      <xdr:nvSpPr>
        <xdr:cNvPr id="722" name="公債費該当値テキスト"/>
        <xdr:cNvSpPr txBox="1"/>
      </xdr:nvSpPr>
      <xdr:spPr>
        <a:xfrm>
          <a:off x="16370300" y="1623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58,233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24380</xdr:rowOff>
    </xdr:from>
    <xdr:to>
      <xdr:col>22</xdr:col>
      <xdr:colOff>415925</xdr:colOff>
      <xdr:row>95</xdr:row>
      <xdr:rowOff>125980</xdr:rowOff>
    </xdr:to>
    <xdr:sp macro="" textlink="">
      <xdr:nvSpPr>
        <xdr:cNvPr id="723" name="円/楕円 722"/>
        <xdr:cNvSpPr/>
      </xdr:nvSpPr>
      <xdr:spPr>
        <a:xfrm>
          <a:off x="15430500" y="1631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142507</xdr:rowOff>
    </xdr:from>
    <xdr:ext cx="534377" cy="259045"/>
    <xdr:sp macro="" textlink="">
      <xdr:nvSpPr>
        <xdr:cNvPr id="724" name="テキスト ボックス 723"/>
        <xdr:cNvSpPr txBox="1"/>
      </xdr:nvSpPr>
      <xdr:spPr>
        <a:xfrm>
          <a:off x="15214111" y="1608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65,177</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169214</xdr:rowOff>
    </xdr:from>
    <xdr:to>
      <xdr:col>21</xdr:col>
      <xdr:colOff>212725</xdr:colOff>
      <xdr:row>95</xdr:row>
      <xdr:rowOff>99364</xdr:rowOff>
    </xdr:to>
    <xdr:sp macro="" textlink="">
      <xdr:nvSpPr>
        <xdr:cNvPr id="725" name="円/楕円 724"/>
        <xdr:cNvSpPr/>
      </xdr:nvSpPr>
      <xdr:spPr>
        <a:xfrm>
          <a:off x="14541500" y="1628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115891</xdr:rowOff>
    </xdr:from>
    <xdr:ext cx="534377" cy="259045"/>
    <xdr:sp macro="" textlink="">
      <xdr:nvSpPr>
        <xdr:cNvPr id="726" name="テキスト ボックス 725"/>
        <xdr:cNvSpPr txBox="1"/>
      </xdr:nvSpPr>
      <xdr:spPr>
        <a:xfrm>
          <a:off x="14325111" y="1606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67,622</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131474</xdr:rowOff>
    </xdr:from>
    <xdr:to>
      <xdr:col>20</xdr:col>
      <xdr:colOff>9525</xdr:colOff>
      <xdr:row>95</xdr:row>
      <xdr:rowOff>61624</xdr:rowOff>
    </xdr:to>
    <xdr:sp macro="" textlink="">
      <xdr:nvSpPr>
        <xdr:cNvPr id="727" name="円/楕円 726"/>
        <xdr:cNvSpPr/>
      </xdr:nvSpPr>
      <xdr:spPr>
        <a:xfrm>
          <a:off x="13652500" y="1624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78151</xdr:rowOff>
    </xdr:from>
    <xdr:ext cx="534377" cy="259045"/>
    <xdr:sp macro="" textlink="">
      <xdr:nvSpPr>
        <xdr:cNvPr id="728" name="テキスト ボックス 727"/>
        <xdr:cNvSpPr txBox="1"/>
      </xdr:nvSpPr>
      <xdr:spPr>
        <a:xfrm>
          <a:off x="13436111" y="1602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71,089</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117997</xdr:rowOff>
    </xdr:from>
    <xdr:to>
      <xdr:col>18</xdr:col>
      <xdr:colOff>492125</xdr:colOff>
      <xdr:row>95</xdr:row>
      <xdr:rowOff>48147</xdr:rowOff>
    </xdr:to>
    <xdr:sp macro="" textlink="">
      <xdr:nvSpPr>
        <xdr:cNvPr id="729" name="円/楕円 728"/>
        <xdr:cNvSpPr/>
      </xdr:nvSpPr>
      <xdr:spPr>
        <a:xfrm>
          <a:off x="12763500" y="1623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64674</xdr:rowOff>
    </xdr:from>
    <xdr:ext cx="534377" cy="259045"/>
    <xdr:sp macro="" textlink="">
      <xdr:nvSpPr>
        <xdr:cNvPr id="730" name="テキスト ボックス 729"/>
        <xdr:cNvSpPr txBox="1"/>
      </xdr:nvSpPr>
      <xdr:spPr>
        <a:xfrm>
          <a:off x="12547111" y="1600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4" name="直線コネクタ 753"/>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5"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7"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8" name="直線コネクタ 757"/>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60"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1" name="フローチャート : 判断 760"/>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63" name="フローチャート : 判断 762"/>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88790</xdr:rowOff>
    </xdr:from>
    <xdr:ext cx="378565" cy="259045"/>
    <xdr:sp macro="" textlink="">
      <xdr:nvSpPr>
        <xdr:cNvPr id="764" name="テキスト ボックス 763"/>
        <xdr:cNvSpPr txBox="1"/>
      </xdr:nvSpPr>
      <xdr:spPr>
        <a:xfrm>
          <a:off x="21134017" y="643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142875</xdr:rowOff>
    </xdr:from>
    <xdr:to>
      <xdr:col>29</xdr:col>
      <xdr:colOff>568325</xdr:colOff>
      <xdr:row>39</xdr:row>
      <xdr:rowOff>73025</xdr:rowOff>
    </xdr:to>
    <xdr:sp macro="" textlink="">
      <xdr:nvSpPr>
        <xdr:cNvPr id="766" name="フローチャート : 判断 765"/>
        <xdr:cNvSpPr/>
      </xdr:nvSpPr>
      <xdr:spPr>
        <a:xfrm>
          <a:off x="20383500" y="66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89552</xdr:rowOff>
    </xdr:from>
    <xdr:ext cx="378565" cy="259045"/>
    <xdr:sp macro="" textlink="">
      <xdr:nvSpPr>
        <xdr:cNvPr id="767" name="テキスト ボックス 766"/>
        <xdr:cNvSpPr txBox="1"/>
      </xdr:nvSpPr>
      <xdr:spPr>
        <a:xfrm>
          <a:off x="20245017" y="6433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153924</xdr:rowOff>
    </xdr:from>
    <xdr:to>
      <xdr:col>28</xdr:col>
      <xdr:colOff>365125</xdr:colOff>
      <xdr:row>39</xdr:row>
      <xdr:rowOff>84074</xdr:rowOff>
    </xdr:to>
    <xdr:sp macro="" textlink="">
      <xdr:nvSpPr>
        <xdr:cNvPr id="769" name="フローチャート : 判断 768"/>
        <xdr:cNvSpPr/>
      </xdr:nvSpPr>
      <xdr:spPr>
        <a:xfrm>
          <a:off x="19494500" y="666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100601</xdr:rowOff>
    </xdr:from>
    <xdr:ext cx="313932" cy="259045"/>
    <xdr:sp macro="" textlink="">
      <xdr:nvSpPr>
        <xdr:cNvPr id="770" name="テキスト ボックス 769"/>
        <xdr:cNvSpPr txBox="1"/>
      </xdr:nvSpPr>
      <xdr:spPr>
        <a:xfrm>
          <a:off x="19388333" y="64442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170434</xdr:rowOff>
    </xdr:from>
    <xdr:to>
      <xdr:col>27</xdr:col>
      <xdr:colOff>161925</xdr:colOff>
      <xdr:row>38</xdr:row>
      <xdr:rowOff>100584</xdr:rowOff>
    </xdr:to>
    <xdr:sp macro="" textlink="">
      <xdr:nvSpPr>
        <xdr:cNvPr id="771" name="フローチャート : 判断 770"/>
        <xdr:cNvSpPr/>
      </xdr:nvSpPr>
      <xdr:spPr>
        <a:xfrm>
          <a:off x="18605500" y="651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117111</xdr:rowOff>
    </xdr:from>
    <xdr:ext cx="469744" cy="259045"/>
    <xdr:sp macro="" textlink="">
      <xdr:nvSpPr>
        <xdr:cNvPr id="772" name="テキスト ボックス 771"/>
        <xdr:cNvSpPr txBox="1"/>
      </xdr:nvSpPr>
      <xdr:spPr>
        <a:xfrm>
          <a:off x="18421427" y="62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9"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5"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8" name="フローチャート : 判断 81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9" name="テキスト ボックス 81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21" name="フローチャート : 判断 82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22" name="テキスト ボックス 82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24" name="フローチャート : 判断 823"/>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5" name="テキスト ボックス 82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6" name="フローチャート : 判断 825"/>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7" name="テキスト ボックス 826"/>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4"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6" name="テキスト ボックス 83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38" name="テキスト ボックス 837"/>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40" name="テキスト ボックス 839"/>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35577</xdr:rowOff>
    </xdr:from>
    <xdr:ext cx="249299" cy="259045"/>
    <xdr:sp macro="" textlink="">
      <xdr:nvSpPr>
        <xdr:cNvPr id="842" name="テキスト ボックス 841"/>
        <xdr:cNvSpPr txBox="1"/>
      </xdr:nvSpPr>
      <xdr:spPr>
        <a:xfrm>
          <a:off x="18531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latin typeface="+mn-lt"/>
              <a:ea typeface="+mn-ea"/>
              <a:cs typeface="+mn-cs"/>
            </a:rPr>
            <a:t>総務費：全ての目的別歳出に影響しているが、人件費が各平均を大きく下回っていることが低い要因である。　　　　　　　　　　　　　　　　　　　　　　　　　　　　　　　　　　　　　　　　　　　　　　　　　　　　　　　　　　　　　　　　　　　　　　　　　　　　　　　　　　　</a:t>
          </a:r>
          <a:r>
            <a:rPr kumimoji="1" lang="ja-JP" altLang="ja-JP" sz="1100" b="0" i="0" baseline="0">
              <a:solidFill>
                <a:schemeClr val="dk1"/>
              </a:solidFill>
              <a:latin typeface="+mn-lt"/>
              <a:ea typeface="+mn-ea"/>
              <a:cs typeface="+mn-cs"/>
            </a:rPr>
            <a:t>公債費：一</a:t>
          </a:r>
          <a:r>
            <a:rPr kumimoji="1" lang="ja-JP" altLang="ja-JP" sz="1100">
              <a:solidFill>
                <a:schemeClr val="dk1"/>
              </a:solidFill>
              <a:latin typeface="+mn-lt"/>
              <a:ea typeface="+mn-ea"/>
              <a:cs typeface="+mn-cs"/>
            </a:rPr>
            <a:t>般会計等に係る公債費は、合併直後に発行した合併特例債の元利償還の終了により、　　　　　　　　　　　　　　　　　　　　　　　　　　　　　　　　　　　　　　　　　　　　　　　　　　　　　　　　　　　　　</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民生費：大型の整備事業の終了により全体では減額となったが、市独自の福祉施策や障害者福祉の充実に伴う支出が増大しているため、全国平均及び石川県平均を上回った。　　　　　　　　　　　　　　　　　　　　　　　　　　　　　　　　　　　　　　　　　　　　　未だ類似団体内平均及び全国平均は上回っているものの、石川県平均は下回った。</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衛生費：ごみ処理については、一部事務組合による</a:t>
          </a:r>
          <a:r>
            <a:rPr lang="ja-JP" altLang="ja-JP" sz="1100">
              <a:solidFill>
                <a:schemeClr val="dk1"/>
              </a:solidFill>
              <a:latin typeface="+mn-lt"/>
              <a:ea typeface="+mn-ea"/>
              <a:cs typeface="+mn-cs"/>
            </a:rPr>
            <a:t>共同処理及び広域的処理により</a:t>
          </a:r>
          <a:r>
            <a:rPr kumimoji="1" lang="ja-JP" altLang="ja-JP" sz="1100">
              <a:solidFill>
                <a:schemeClr val="dk1"/>
              </a:solidFill>
              <a:latin typeface="+mn-lt"/>
              <a:ea typeface="+mn-ea"/>
              <a:cs typeface="+mn-cs"/>
            </a:rPr>
            <a:t>類似団体内平均及び石川県平均を下回った。</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商工費：県ファンド事業への支出が増加したことにより、類似団体内平均、全国平均、石川県平均を上回った。</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土木費：類似団体内平均、全国平均及び石川県平均とほぼ同等である。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消防費：平成</a:t>
          </a:r>
          <a:r>
            <a:rPr kumimoji="1" lang="en-US" altLang="ja-JP" sz="1100">
              <a:solidFill>
                <a:schemeClr val="dk1"/>
              </a:solidFill>
              <a:latin typeface="+mn-lt"/>
              <a:ea typeface="+mn-ea"/>
              <a:cs typeface="+mn-cs"/>
            </a:rPr>
            <a:t>27</a:t>
          </a:r>
          <a:r>
            <a:rPr kumimoji="1" lang="ja-JP" altLang="ja-JP" sz="1100">
              <a:solidFill>
                <a:schemeClr val="dk1"/>
              </a:solidFill>
              <a:latin typeface="+mn-lt"/>
              <a:ea typeface="+mn-ea"/>
              <a:cs typeface="+mn-cs"/>
            </a:rPr>
            <a:t>年度から類似団体内平均、全国平均及び石川県平均を上回っているのは</a:t>
          </a:r>
          <a:r>
            <a:rPr lang="ja-JP" altLang="ja-JP" sz="1100">
              <a:solidFill>
                <a:schemeClr val="dk1"/>
              </a:solidFill>
              <a:latin typeface="+mn-lt"/>
              <a:ea typeface="+mn-ea"/>
              <a:cs typeface="+mn-cs"/>
            </a:rPr>
            <a:t>、平成</a:t>
          </a:r>
          <a:r>
            <a:rPr lang="en-US" altLang="ja-JP" sz="1100">
              <a:solidFill>
                <a:schemeClr val="dk1"/>
              </a:solidFill>
              <a:latin typeface="+mn-lt"/>
              <a:ea typeface="+mn-ea"/>
              <a:cs typeface="+mn-cs"/>
            </a:rPr>
            <a:t>28</a:t>
          </a:r>
          <a:r>
            <a:rPr lang="ja-JP" altLang="ja-JP" sz="1100">
              <a:solidFill>
                <a:schemeClr val="dk1"/>
              </a:solidFill>
              <a:latin typeface="+mn-lt"/>
              <a:ea typeface="+mn-ea"/>
              <a:cs typeface="+mn-cs"/>
            </a:rPr>
            <a:t>年度に完成した能美市防災センターの建設事業による事業費が増加の主な要因である。</a:t>
          </a:r>
          <a:endParaRPr lang="en-US" altLang="ja-JP" sz="1100">
            <a:solidFill>
              <a:schemeClr val="dk1"/>
            </a:solidFill>
            <a:latin typeface="+mn-lt"/>
            <a:ea typeface="+mn-ea"/>
            <a:cs typeface="+mn-cs"/>
          </a:endParaRPr>
        </a:p>
        <a:p>
          <a:pPr fontAlgn="base"/>
          <a:r>
            <a:rPr kumimoji="1" lang="ja-JP" altLang="ja-JP" sz="1100">
              <a:solidFill>
                <a:schemeClr val="dk1"/>
              </a:solidFill>
              <a:latin typeface="+mn-lt"/>
              <a:ea typeface="+mn-ea"/>
              <a:cs typeface="+mn-cs"/>
            </a:rPr>
            <a:t>教育費：大型の整備事業が終了したことにより</a:t>
          </a:r>
          <a:r>
            <a:rPr kumimoji="1" lang="ja-JP" altLang="ja-JP" sz="1100" b="0" i="0" baseline="0">
              <a:solidFill>
                <a:schemeClr val="dk1"/>
              </a:solidFill>
              <a:latin typeface="+mn-lt"/>
              <a:ea typeface="+mn-ea"/>
              <a:cs typeface="+mn-cs"/>
            </a:rPr>
            <a:t>、類似団体内平均及び石川県平均を下回った。</a:t>
          </a:r>
          <a:endParaRPr kumimoji="1" lang="en-US" altLang="ja-JP" sz="1100" b="0" i="0" baseline="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石川県能美市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aseline="0">
              <a:solidFill>
                <a:schemeClr val="dk1"/>
              </a:solidFill>
              <a:latin typeface="+mn-lt"/>
              <a:ea typeface="+mn-ea"/>
              <a:cs typeface="+mn-cs"/>
            </a:rPr>
            <a:t>　平成</a:t>
          </a:r>
          <a:r>
            <a:rPr lang="en-US" altLang="ja-JP" sz="1100" baseline="0">
              <a:solidFill>
                <a:schemeClr val="dk1"/>
              </a:solidFill>
              <a:latin typeface="+mn-lt"/>
              <a:ea typeface="+mn-ea"/>
              <a:cs typeface="+mn-cs"/>
            </a:rPr>
            <a:t>28</a:t>
          </a:r>
          <a:r>
            <a:rPr lang="ja-JP" altLang="ja-JP" sz="1100" baseline="0">
              <a:solidFill>
                <a:schemeClr val="dk1"/>
              </a:solidFill>
              <a:latin typeface="+mn-lt"/>
              <a:ea typeface="+mn-ea"/>
              <a:cs typeface="+mn-cs"/>
            </a:rPr>
            <a:t>年度については、地下水位低下に係る水道事業の臨時財政需要があったため、実質単年度収支は赤字となっているが、財政調整基金の取崩しにより、実質収支は黒字となっている。</a:t>
          </a:r>
          <a:endParaRPr lang="ja-JP" altLang="ja-JP" sz="11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石川県能美市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一般会計及び特別会計（国民健康保険、後期高齢者医療保険、介護保険、温泉事業、農業集落排水事業）は、いずれも黒字を達成した。</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公営企業会計（水道、工業用水道、公共下水道、国民健康保険能美市立病院事業）は、いずれも流動資産が流動負債を上回り、資金不足は生じなかった。</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なお、</a:t>
          </a:r>
          <a:r>
            <a:rPr lang="ja-JP" altLang="ja-JP" sz="1100">
              <a:solidFill>
                <a:schemeClr val="dk1"/>
              </a:solidFill>
              <a:latin typeface="+mn-lt"/>
              <a:ea typeface="+mn-ea"/>
              <a:cs typeface="+mn-cs"/>
            </a:rPr>
            <a:t>水道・工業用水道・公共下水道事業については、各公営企業が保有する資産の老朽化や人口減少等に伴う料金収入の減少により、経営環境が厳しさを増していることから中長期的な経営の基本計画である経営戦略を平成２９年度中に策定する予定であ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また、国民健康保険能美市立病院においては、平成２８年度末に安定的な地域医療の提供を資することを目的とし、</a:t>
          </a:r>
          <a:r>
            <a:rPr lang="ja-JP" altLang="ja-JP" sz="1100" baseline="0">
              <a:solidFill>
                <a:schemeClr val="dk1"/>
              </a:solidFill>
              <a:latin typeface="+mn-lt"/>
              <a:ea typeface="+mn-ea"/>
              <a:cs typeface="+mn-cs"/>
            </a:rPr>
            <a:t>新改革プラン（平成２９年度～平成３２年度）を策定し</a:t>
          </a:r>
          <a:r>
            <a:rPr lang="ja-JP" altLang="ja-JP" sz="1100" b="0" i="0" baseline="0">
              <a:solidFill>
                <a:schemeClr val="dk1"/>
              </a:solidFill>
              <a:latin typeface="+mn-lt"/>
              <a:ea typeface="+mn-ea"/>
              <a:cs typeface="+mn-cs"/>
            </a:rPr>
            <a:t>た。新改革プランを基に、真に必要な地方公立病院の姿と、さらなる経営の効率化と安定化を図り、持続可能な病院経営を目指すのものである。</a:t>
          </a:r>
          <a:endParaRPr lang="en-US" altLang="ja-JP" sz="1100" b="0" i="0" baseline="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23911266</v>
      </c>
      <c r="BO4" s="411"/>
      <c r="BP4" s="411"/>
      <c r="BQ4" s="411"/>
      <c r="BR4" s="411"/>
      <c r="BS4" s="411"/>
      <c r="BT4" s="411"/>
      <c r="BU4" s="412"/>
      <c r="BV4" s="410">
        <v>24865566</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4.2</v>
      </c>
      <c r="CU4" s="588"/>
      <c r="CV4" s="588"/>
      <c r="CW4" s="588"/>
      <c r="CX4" s="588"/>
      <c r="CY4" s="588"/>
      <c r="CZ4" s="588"/>
      <c r="DA4" s="589"/>
      <c r="DB4" s="587">
        <v>3.7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23070375</v>
      </c>
      <c r="BO5" s="416"/>
      <c r="BP5" s="416"/>
      <c r="BQ5" s="416"/>
      <c r="BR5" s="416"/>
      <c r="BS5" s="416"/>
      <c r="BT5" s="416"/>
      <c r="BU5" s="417"/>
      <c r="BV5" s="415">
        <v>24008588</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94.5</v>
      </c>
      <c r="CU5" s="386"/>
      <c r="CV5" s="386"/>
      <c r="CW5" s="386"/>
      <c r="CX5" s="386"/>
      <c r="CY5" s="386"/>
      <c r="CZ5" s="386"/>
      <c r="DA5" s="387"/>
      <c r="DB5" s="385">
        <v>92.1</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840891</v>
      </c>
      <c r="BO6" s="416"/>
      <c r="BP6" s="416"/>
      <c r="BQ6" s="416"/>
      <c r="BR6" s="416"/>
      <c r="BS6" s="416"/>
      <c r="BT6" s="416"/>
      <c r="BU6" s="417"/>
      <c r="BV6" s="415">
        <v>856978</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100.1</v>
      </c>
      <c r="CU6" s="562"/>
      <c r="CV6" s="562"/>
      <c r="CW6" s="562"/>
      <c r="CX6" s="562"/>
      <c r="CY6" s="562"/>
      <c r="CZ6" s="562"/>
      <c r="DA6" s="563"/>
      <c r="DB6" s="561">
        <v>98.6</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273591</v>
      </c>
      <c r="BO7" s="416"/>
      <c r="BP7" s="416"/>
      <c r="BQ7" s="416"/>
      <c r="BR7" s="416"/>
      <c r="BS7" s="416"/>
      <c r="BT7" s="416"/>
      <c r="BU7" s="417"/>
      <c r="BV7" s="415">
        <v>351637</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13366547</v>
      </c>
      <c r="CU7" s="416"/>
      <c r="CV7" s="416"/>
      <c r="CW7" s="416"/>
      <c r="CX7" s="416"/>
      <c r="CY7" s="416"/>
      <c r="CZ7" s="416"/>
      <c r="DA7" s="417"/>
      <c r="DB7" s="415">
        <v>13815674</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567300</v>
      </c>
      <c r="BO8" s="416"/>
      <c r="BP8" s="416"/>
      <c r="BQ8" s="416"/>
      <c r="BR8" s="416"/>
      <c r="BS8" s="416"/>
      <c r="BT8" s="416"/>
      <c r="BU8" s="417"/>
      <c r="BV8" s="415">
        <v>505341</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0.68</v>
      </c>
      <c r="CU8" s="525"/>
      <c r="CV8" s="525"/>
      <c r="CW8" s="525"/>
      <c r="CX8" s="525"/>
      <c r="CY8" s="525"/>
      <c r="CZ8" s="525"/>
      <c r="DA8" s="526"/>
      <c r="DB8" s="524">
        <v>0.69</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48881</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61959</v>
      </c>
      <c r="BO9" s="416"/>
      <c r="BP9" s="416"/>
      <c r="BQ9" s="416"/>
      <c r="BR9" s="416"/>
      <c r="BS9" s="416"/>
      <c r="BT9" s="416"/>
      <c r="BU9" s="417"/>
      <c r="BV9" s="415">
        <v>56206</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18.3</v>
      </c>
      <c r="CU9" s="386"/>
      <c r="CV9" s="386"/>
      <c r="CW9" s="386"/>
      <c r="CX9" s="386"/>
      <c r="CY9" s="386"/>
      <c r="CZ9" s="386"/>
      <c r="DA9" s="387"/>
      <c r="DB9" s="385">
        <v>19.399999999999999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48680</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8441</v>
      </c>
      <c r="BO10" s="416"/>
      <c r="BP10" s="416"/>
      <c r="BQ10" s="416"/>
      <c r="BR10" s="416"/>
      <c r="BS10" s="416"/>
      <c r="BT10" s="416"/>
      <c r="BU10" s="417"/>
      <c r="BV10" s="415">
        <v>8282</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49993</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302000</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48957</v>
      </c>
      <c r="S13" s="517"/>
      <c r="T13" s="517"/>
      <c r="U13" s="517"/>
      <c r="V13" s="518"/>
      <c r="W13" s="504" t="s">
        <v>124</v>
      </c>
      <c r="X13" s="428"/>
      <c r="Y13" s="428"/>
      <c r="Z13" s="428"/>
      <c r="AA13" s="428"/>
      <c r="AB13" s="429"/>
      <c r="AC13" s="391">
        <v>485</v>
      </c>
      <c r="AD13" s="392"/>
      <c r="AE13" s="392"/>
      <c r="AF13" s="392"/>
      <c r="AG13" s="393"/>
      <c r="AH13" s="391">
        <v>484</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-231600</v>
      </c>
      <c r="BO13" s="416"/>
      <c r="BP13" s="416"/>
      <c r="BQ13" s="416"/>
      <c r="BR13" s="416"/>
      <c r="BS13" s="416"/>
      <c r="BT13" s="416"/>
      <c r="BU13" s="417"/>
      <c r="BV13" s="415">
        <v>64488</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10.5</v>
      </c>
      <c r="CU13" s="386"/>
      <c r="CV13" s="386"/>
      <c r="CW13" s="386"/>
      <c r="CX13" s="386"/>
      <c r="CY13" s="386"/>
      <c r="CZ13" s="386"/>
      <c r="DA13" s="387"/>
      <c r="DB13" s="385">
        <v>10.7</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49971</v>
      </c>
      <c r="S14" s="517"/>
      <c r="T14" s="517"/>
      <c r="U14" s="517"/>
      <c r="V14" s="518"/>
      <c r="W14" s="519"/>
      <c r="X14" s="431"/>
      <c r="Y14" s="431"/>
      <c r="Z14" s="431"/>
      <c r="AA14" s="431"/>
      <c r="AB14" s="432"/>
      <c r="AC14" s="509">
        <v>1.9</v>
      </c>
      <c r="AD14" s="510"/>
      <c r="AE14" s="510"/>
      <c r="AF14" s="510"/>
      <c r="AG14" s="511"/>
      <c r="AH14" s="509">
        <v>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16.399999999999999</v>
      </c>
      <c r="CU14" s="488"/>
      <c r="CV14" s="488"/>
      <c r="CW14" s="488"/>
      <c r="CX14" s="488"/>
      <c r="CY14" s="488"/>
      <c r="CZ14" s="488"/>
      <c r="DA14" s="489"/>
      <c r="DB14" s="520">
        <v>3.2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49050</v>
      </c>
      <c r="S15" s="517"/>
      <c r="T15" s="517"/>
      <c r="U15" s="517"/>
      <c r="V15" s="518"/>
      <c r="W15" s="504" t="s">
        <v>131</v>
      </c>
      <c r="X15" s="428"/>
      <c r="Y15" s="428"/>
      <c r="Z15" s="428"/>
      <c r="AA15" s="428"/>
      <c r="AB15" s="429"/>
      <c r="AC15" s="391">
        <v>10152</v>
      </c>
      <c r="AD15" s="392"/>
      <c r="AE15" s="392"/>
      <c r="AF15" s="392"/>
      <c r="AG15" s="393"/>
      <c r="AH15" s="391">
        <v>9732</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6882416</v>
      </c>
      <c r="BO15" s="411"/>
      <c r="BP15" s="411"/>
      <c r="BQ15" s="411"/>
      <c r="BR15" s="411"/>
      <c r="BS15" s="411"/>
      <c r="BT15" s="411"/>
      <c r="BU15" s="412"/>
      <c r="BV15" s="410">
        <v>6802824</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40.700000000000003</v>
      </c>
      <c r="AD16" s="510"/>
      <c r="AE16" s="510"/>
      <c r="AF16" s="510"/>
      <c r="AG16" s="511"/>
      <c r="AH16" s="509">
        <v>40.5</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10149914</v>
      </c>
      <c r="BO16" s="416"/>
      <c r="BP16" s="416"/>
      <c r="BQ16" s="416"/>
      <c r="BR16" s="416"/>
      <c r="BS16" s="416"/>
      <c r="BT16" s="416"/>
      <c r="BU16" s="417"/>
      <c r="BV16" s="415">
        <v>10035049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14284</v>
      </c>
      <c r="AD17" s="392"/>
      <c r="AE17" s="392"/>
      <c r="AF17" s="392"/>
      <c r="AG17" s="393"/>
      <c r="AH17" s="391">
        <v>13799</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8836063</v>
      </c>
      <c r="BO17" s="416"/>
      <c r="BP17" s="416"/>
      <c r="BQ17" s="416"/>
      <c r="BR17" s="416"/>
      <c r="BS17" s="416"/>
      <c r="BT17" s="416"/>
      <c r="BU17" s="417"/>
      <c r="BV17" s="415">
        <v>8782672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84.14</v>
      </c>
      <c r="M18" s="480"/>
      <c r="N18" s="480"/>
      <c r="O18" s="480"/>
      <c r="P18" s="480"/>
      <c r="Q18" s="480"/>
      <c r="R18" s="481"/>
      <c r="S18" s="481"/>
      <c r="T18" s="481"/>
      <c r="U18" s="481"/>
      <c r="V18" s="482"/>
      <c r="W18" s="496"/>
      <c r="X18" s="497"/>
      <c r="Y18" s="497"/>
      <c r="Z18" s="497"/>
      <c r="AA18" s="497"/>
      <c r="AB18" s="505"/>
      <c r="AC18" s="379">
        <v>57.3</v>
      </c>
      <c r="AD18" s="380"/>
      <c r="AE18" s="380"/>
      <c r="AF18" s="380"/>
      <c r="AG18" s="483"/>
      <c r="AH18" s="379">
        <v>57.5</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12894020</v>
      </c>
      <c r="BO18" s="416"/>
      <c r="BP18" s="416"/>
      <c r="BQ18" s="416"/>
      <c r="BR18" s="416"/>
      <c r="BS18" s="416"/>
      <c r="BT18" s="416"/>
      <c r="BU18" s="417"/>
      <c r="BV18" s="415">
        <v>13049407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581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15765703</v>
      </c>
      <c r="BO19" s="416"/>
      <c r="BP19" s="416"/>
      <c r="BQ19" s="416"/>
      <c r="BR19" s="416"/>
      <c r="BS19" s="416"/>
      <c r="BT19" s="416"/>
      <c r="BU19" s="417"/>
      <c r="BV19" s="415">
        <v>16385388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17352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30802606</v>
      </c>
      <c r="BO23" s="416"/>
      <c r="BP23" s="416"/>
      <c r="BQ23" s="416"/>
      <c r="BR23" s="416"/>
      <c r="BS23" s="416"/>
      <c r="BT23" s="416"/>
      <c r="BU23" s="417"/>
      <c r="BV23" s="415">
        <v>30709177</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8900</v>
      </c>
      <c r="R24" s="392"/>
      <c r="S24" s="392"/>
      <c r="T24" s="392"/>
      <c r="U24" s="392"/>
      <c r="V24" s="393"/>
      <c r="W24" s="457"/>
      <c r="X24" s="448"/>
      <c r="Y24" s="449"/>
      <c r="Z24" s="388" t="s">
        <v>155</v>
      </c>
      <c r="AA24" s="389"/>
      <c r="AB24" s="389"/>
      <c r="AC24" s="389"/>
      <c r="AD24" s="389"/>
      <c r="AE24" s="389"/>
      <c r="AF24" s="389"/>
      <c r="AG24" s="390"/>
      <c r="AH24" s="391">
        <v>486</v>
      </c>
      <c r="AI24" s="392"/>
      <c r="AJ24" s="392"/>
      <c r="AK24" s="392"/>
      <c r="AL24" s="393"/>
      <c r="AM24" s="391">
        <v>1352538</v>
      </c>
      <c r="AN24" s="392"/>
      <c r="AO24" s="392"/>
      <c r="AP24" s="392"/>
      <c r="AQ24" s="392"/>
      <c r="AR24" s="393"/>
      <c r="AS24" s="391">
        <v>2783</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13533651</v>
      </c>
      <c r="BO24" s="416"/>
      <c r="BP24" s="416"/>
      <c r="BQ24" s="416"/>
      <c r="BR24" s="416"/>
      <c r="BS24" s="416"/>
      <c r="BT24" s="416"/>
      <c r="BU24" s="417"/>
      <c r="BV24" s="415">
        <v>14024269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2</v>
      </c>
      <c r="M25" s="392"/>
      <c r="N25" s="392"/>
      <c r="O25" s="392"/>
      <c r="P25" s="393"/>
      <c r="Q25" s="391">
        <v>7150</v>
      </c>
      <c r="R25" s="392"/>
      <c r="S25" s="392"/>
      <c r="T25" s="392"/>
      <c r="U25" s="392"/>
      <c r="V25" s="393"/>
      <c r="W25" s="457"/>
      <c r="X25" s="448"/>
      <c r="Y25" s="449"/>
      <c r="Z25" s="388" t="s">
        <v>158</v>
      </c>
      <c r="AA25" s="389"/>
      <c r="AB25" s="389"/>
      <c r="AC25" s="389"/>
      <c r="AD25" s="389"/>
      <c r="AE25" s="389"/>
      <c r="AF25" s="389"/>
      <c r="AG25" s="390"/>
      <c r="AH25" s="391">
        <v>81</v>
      </c>
      <c r="AI25" s="392"/>
      <c r="AJ25" s="392"/>
      <c r="AK25" s="392"/>
      <c r="AL25" s="393"/>
      <c r="AM25" s="391">
        <v>212301</v>
      </c>
      <c r="AN25" s="392"/>
      <c r="AO25" s="392"/>
      <c r="AP25" s="392"/>
      <c r="AQ25" s="392"/>
      <c r="AR25" s="393"/>
      <c r="AS25" s="391">
        <v>2621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429859</v>
      </c>
      <c r="BO25" s="411"/>
      <c r="BP25" s="411"/>
      <c r="BQ25" s="411"/>
      <c r="BR25" s="411"/>
      <c r="BS25" s="411"/>
      <c r="BT25" s="411"/>
      <c r="BU25" s="412"/>
      <c r="BV25" s="410">
        <v>1492491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6550</v>
      </c>
      <c r="R26" s="392"/>
      <c r="S26" s="392"/>
      <c r="T26" s="392"/>
      <c r="U26" s="392"/>
      <c r="V26" s="393"/>
      <c r="W26" s="457"/>
      <c r="X26" s="448"/>
      <c r="Y26" s="449"/>
      <c r="Z26" s="388" t="s">
        <v>161</v>
      </c>
      <c r="AA26" s="470"/>
      <c r="AB26" s="470"/>
      <c r="AC26" s="470"/>
      <c r="AD26" s="470"/>
      <c r="AE26" s="470"/>
      <c r="AF26" s="470"/>
      <c r="AG26" s="471"/>
      <c r="AH26" s="391">
        <v>19</v>
      </c>
      <c r="AI26" s="392"/>
      <c r="AJ26" s="392"/>
      <c r="AK26" s="392"/>
      <c r="AL26" s="393"/>
      <c r="AM26" s="391">
        <v>40071</v>
      </c>
      <c r="AN26" s="392"/>
      <c r="AO26" s="392"/>
      <c r="AP26" s="392"/>
      <c r="AQ26" s="392"/>
      <c r="AR26" s="393"/>
      <c r="AS26" s="391">
        <v>2109</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4500</v>
      </c>
      <c r="R27" s="392"/>
      <c r="S27" s="392"/>
      <c r="T27" s="392"/>
      <c r="U27" s="392"/>
      <c r="V27" s="393"/>
      <c r="W27" s="457"/>
      <c r="X27" s="448"/>
      <c r="Y27" s="449"/>
      <c r="Z27" s="388" t="s">
        <v>164</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350000</v>
      </c>
      <c r="BO27" s="419"/>
      <c r="BP27" s="419"/>
      <c r="BQ27" s="419"/>
      <c r="BR27" s="419"/>
      <c r="BS27" s="419"/>
      <c r="BT27" s="419"/>
      <c r="BU27" s="420"/>
      <c r="BV27" s="418">
        <v>350000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3900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3931036</v>
      </c>
      <c r="BO28" s="411"/>
      <c r="BP28" s="411"/>
      <c r="BQ28" s="411"/>
      <c r="BR28" s="411"/>
      <c r="BS28" s="411"/>
      <c r="BT28" s="411"/>
      <c r="BU28" s="412"/>
      <c r="BV28" s="410">
        <v>3964595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16</v>
      </c>
      <c r="M29" s="392"/>
      <c r="N29" s="392"/>
      <c r="O29" s="392"/>
      <c r="P29" s="393"/>
      <c r="Q29" s="391">
        <v>3700</v>
      </c>
      <c r="R29" s="392"/>
      <c r="S29" s="392"/>
      <c r="T29" s="392"/>
      <c r="U29" s="392"/>
      <c r="V29" s="393"/>
      <c r="W29" s="458"/>
      <c r="X29" s="459"/>
      <c r="Y29" s="460"/>
      <c r="Z29" s="388" t="s">
        <v>171</v>
      </c>
      <c r="AA29" s="389"/>
      <c r="AB29" s="389"/>
      <c r="AC29" s="389"/>
      <c r="AD29" s="389"/>
      <c r="AE29" s="389"/>
      <c r="AF29" s="389"/>
      <c r="AG29" s="390"/>
      <c r="AH29" s="391">
        <v>486</v>
      </c>
      <c r="AI29" s="392"/>
      <c r="AJ29" s="392"/>
      <c r="AK29" s="392"/>
      <c r="AL29" s="393"/>
      <c r="AM29" s="391">
        <v>1352538</v>
      </c>
      <c r="AN29" s="392"/>
      <c r="AO29" s="392"/>
      <c r="AP29" s="392"/>
      <c r="AQ29" s="392"/>
      <c r="AR29" s="393"/>
      <c r="AS29" s="391">
        <v>2783</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580071</v>
      </c>
      <c r="BO29" s="416"/>
      <c r="BP29" s="416"/>
      <c r="BQ29" s="416"/>
      <c r="BR29" s="416"/>
      <c r="BS29" s="416"/>
      <c r="BT29" s="416"/>
      <c r="BU29" s="417"/>
      <c r="BV29" s="415">
        <v>579045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94.3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3634908</v>
      </c>
      <c r="BO30" s="419"/>
      <c r="BP30" s="419"/>
      <c r="BQ30" s="419"/>
      <c r="BR30" s="419"/>
      <c r="BS30" s="419"/>
      <c r="BT30" s="419"/>
      <c r="BU30" s="420"/>
      <c r="BV30" s="418">
        <v>4151026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能美市国民健康保険特別会計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能美市水道事業会計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IF('各会計、関係団体の財政状況及び健全化判断比率'!B35="","",'各会計、関係団体の財政状況及び健全化判断比率'!B35)</f>
        <v>能美市温泉事業特別会計</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石川県後期高齢者医療広域連合（一般会計）</v>
      </c>
      <c r="BZ34" s="374"/>
      <c r="CA34" s="374"/>
      <c r="CB34" s="374"/>
      <c r="CC34" s="374"/>
      <c r="CD34" s="374"/>
      <c r="CE34" s="374"/>
      <c r="CF34" s="374"/>
      <c r="CG34" s="374"/>
      <c r="CH34" s="374"/>
      <c r="CI34" s="374"/>
      <c r="CJ34" s="374"/>
      <c r="CK34" s="374"/>
      <c r="CL34" s="374"/>
      <c r="CM34" s="374"/>
      <c r="CN34" s="167"/>
      <c r="CO34" s="375">
        <f>IF(CQ34="","",MAX(C34:D43,U34:V43,AM34:AN43,BE34:BF43,BW34:BX43)+1)</f>
        <v>21</v>
      </c>
      <c r="CP34" s="375"/>
      <c r="CQ34" s="374" t="str">
        <f>IF('各会計、関係団体の財政状況及び健全化判断比率'!BS7="","",'各会計、関係団体の財政状況及び健全化判断比率'!BS7)</f>
        <v>能美市土地開発公社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能美市後期高齢者医療特別会計</v>
      </c>
      <c r="X35" s="374"/>
      <c r="Y35" s="374"/>
      <c r="Z35" s="374"/>
      <c r="AA35" s="374"/>
      <c r="AB35" s="374"/>
      <c r="AC35" s="374"/>
      <c r="AD35" s="374"/>
      <c r="AE35" s="374"/>
      <c r="AF35" s="374"/>
      <c r="AG35" s="374"/>
      <c r="AH35" s="374"/>
      <c r="AI35" s="374"/>
      <c r="AJ35" s="374"/>
      <c r="AK35" s="374"/>
      <c r="AL35" s="167"/>
      <c r="AM35" s="375">
        <f t="shared" ref="AM35:AM43" si="0">IF(AO35="","",AM34+1)</f>
        <v>6</v>
      </c>
      <c r="AN35" s="375"/>
      <c r="AO35" s="374" t="str">
        <f>IF('各会計、関係団体の財政状況及び健全化判断比率'!B32="","",'各会計、関係団体の財政状況及び健全化判断比率'!B32)</f>
        <v>能美市工業用水道事業会計</v>
      </c>
      <c r="AP35" s="374"/>
      <c r="AQ35" s="374"/>
      <c r="AR35" s="374"/>
      <c r="AS35" s="374"/>
      <c r="AT35" s="374"/>
      <c r="AU35" s="374"/>
      <c r="AV35" s="374"/>
      <c r="AW35" s="374"/>
      <c r="AX35" s="374"/>
      <c r="AY35" s="374"/>
      <c r="AZ35" s="374"/>
      <c r="BA35" s="374"/>
      <c r="BB35" s="374"/>
      <c r="BC35" s="374"/>
      <c r="BD35" s="167"/>
      <c r="BE35" s="375">
        <f t="shared" ref="BE35:BE43" si="1">IF(BG35="","",BE34+1)</f>
        <v>10</v>
      </c>
      <c r="BF35" s="375"/>
      <c r="BG35" s="374" t="str">
        <f>IF('各会計、関係団体の財政状況及び健全化判断比率'!B36="","",'各会計、関係団体の財政状況及び健全化判断比率'!B36)</f>
        <v>能美市農業集落排水事業特別会計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石川県後期高齢者医療広域連合（後期高齢者医療特別会計）</v>
      </c>
      <c r="BZ35" s="374"/>
      <c r="CA35" s="374"/>
      <c r="CB35" s="374"/>
      <c r="CC35" s="374"/>
      <c r="CD35" s="374"/>
      <c r="CE35" s="374"/>
      <c r="CF35" s="374"/>
      <c r="CG35" s="374"/>
      <c r="CH35" s="374"/>
      <c r="CI35" s="374"/>
      <c r="CJ35" s="374"/>
      <c r="CK35" s="374"/>
      <c r="CL35" s="374"/>
      <c r="CM35" s="374"/>
      <c r="CN35" s="167"/>
      <c r="CO35" s="375">
        <f t="shared" ref="CO35:CO43" si="3">IF(CQ35="","",CO34+1)</f>
        <v>22</v>
      </c>
      <c r="CP35" s="375"/>
      <c r="CQ35" s="374" t="str">
        <f>IF('各会計、関係団体の財政状況及び健全化判断比率'!BS8="","",'各会計、関係団体の財政状況及び健全化判断比率'!BS8)</f>
        <v>㈶能美市ふるさと振興公社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能美市介護保険特別会計</v>
      </c>
      <c r="X36" s="374"/>
      <c r="Y36" s="374"/>
      <c r="Z36" s="374"/>
      <c r="AA36" s="374"/>
      <c r="AB36" s="374"/>
      <c r="AC36" s="374"/>
      <c r="AD36" s="374"/>
      <c r="AE36" s="374"/>
      <c r="AF36" s="374"/>
      <c r="AG36" s="374"/>
      <c r="AH36" s="374"/>
      <c r="AI36" s="374"/>
      <c r="AJ36" s="374"/>
      <c r="AK36" s="374"/>
      <c r="AL36" s="167"/>
      <c r="AM36" s="375">
        <f t="shared" si="0"/>
        <v>7</v>
      </c>
      <c r="AN36" s="375"/>
      <c r="AO36" s="374" t="str">
        <f>IF('各会計、関係団体の財政状況及び健全化判断比率'!B33="","",'各会計、関係団体の財政状況及び健全化判断比率'!B33)</f>
        <v>能美市公共下水道事業会計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南加賀広域圏事務組合（一般会計）</v>
      </c>
      <c r="BZ36" s="374"/>
      <c r="CA36" s="374"/>
      <c r="CB36" s="374"/>
      <c r="CC36" s="374"/>
      <c r="CD36" s="374"/>
      <c r="CE36" s="374"/>
      <c r="CF36" s="374"/>
      <c r="CG36" s="374"/>
      <c r="CH36" s="374"/>
      <c r="CI36" s="374"/>
      <c r="CJ36" s="374"/>
      <c r="CK36" s="374"/>
      <c r="CL36" s="374"/>
      <c r="CM36" s="374"/>
      <c r="CN36" s="167"/>
      <c r="CO36" s="375">
        <f t="shared" si="3"/>
        <v>23</v>
      </c>
      <c r="CP36" s="375"/>
      <c r="CQ36" s="374" t="str">
        <f>IF('各会計、関係団体の財政状況及び健全化判断比率'!BS9="","",'各会計、関係団体の財政状況及び健全化判断比率'!BS9)</f>
        <v>㈲こくぞう</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f t="shared" si="0"/>
        <v>8</v>
      </c>
      <c r="AN37" s="375"/>
      <c r="AO37" s="374" t="str">
        <f>IF('各会計、関係団体の財政状況及び健全化判断比率'!B34="","",'各会計、関係団体の財政状況及び健全化判断比率'!B34)</f>
        <v>国民健康保険能美市立病院事業会計</v>
      </c>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南加賀広域圏事務組合（公設地方卸売市場事業特別会計）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南加賀広域圏事務組合（ふるさと振興事業特別会計）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南加賀広域圏事務組合（急病センター事業特別会計）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能美介護認定事務組合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18</v>
      </c>
      <c r="BX41" s="375"/>
      <c r="BY41" s="374" t="str">
        <f>IF('各会計、関係団体の財政状況及び健全化判断比率'!B75="","",'各会計、関係団体の財政状況及び健全化判断比率'!B75)</f>
        <v>手取川流域環境衛生事業組合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19</v>
      </c>
      <c r="BX42" s="375"/>
      <c r="BY42" s="374" t="str">
        <f>IF('各会計、関係団体の財政状況及び健全化判断比率'!B76="","",'各会計、関係団体の財政状況及び健全化判断比率'!B76)</f>
        <v>能美広域事務組合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20</v>
      </c>
      <c r="BX43" s="375"/>
      <c r="BY43" s="374" t="str">
        <f>IF('各会計、関係団体の財政状況及び健全化判断比率'!B77="","",'各会計、関係団体の財政状況及び健全化判断比率'!B77)</f>
        <v>手取郷広域事務組合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523</v>
      </c>
      <c r="D34" s="1184"/>
      <c r="E34" s="1185"/>
      <c r="F34" s="32">
        <v>10.82</v>
      </c>
      <c r="G34" s="33">
        <v>10.15</v>
      </c>
      <c r="H34" s="33">
        <v>9.09</v>
      </c>
      <c r="I34" s="33">
        <v>8.08</v>
      </c>
      <c r="J34" s="34">
        <v>7.28</v>
      </c>
      <c r="K34" s="22"/>
      <c r="L34" s="22"/>
      <c r="M34" s="22"/>
      <c r="N34" s="22"/>
      <c r="O34" s="22"/>
      <c r="P34" s="22"/>
    </row>
    <row r="35" spans="1:16" ht="39" customHeight="1" x14ac:dyDescent="0.15">
      <c r="A35" s="22"/>
      <c r="B35" s="35"/>
      <c r="C35" s="1178" t="s">
        <v>524</v>
      </c>
      <c r="D35" s="1179"/>
      <c r="E35" s="1180"/>
      <c r="F35" s="36">
        <v>1.9</v>
      </c>
      <c r="G35" s="37">
        <v>2.72</v>
      </c>
      <c r="H35" s="37">
        <v>3.5</v>
      </c>
      <c r="I35" s="37">
        <v>4.5999999999999996</v>
      </c>
      <c r="J35" s="38">
        <v>5.81</v>
      </c>
      <c r="K35" s="22"/>
      <c r="L35" s="22"/>
      <c r="M35" s="22"/>
      <c r="N35" s="22"/>
      <c r="O35" s="22"/>
      <c r="P35" s="22"/>
    </row>
    <row r="36" spans="1:16" ht="39" customHeight="1" x14ac:dyDescent="0.15">
      <c r="A36" s="22"/>
      <c r="B36" s="35"/>
      <c r="C36" s="1178" t="s">
        <v>525</v>
      </c>
      <c r="D36" s="1179"/>
      <c r="E36" s="1180"/>
      <c r="F36" s="36">
        <v>7.91</v>
      </c>
      <c r="G36" s="37">
        <v>7.73</v>
      </c>
      <c r="H36" s="37">
        <v>7.69</v>
      </c>
      <c r="I36" s="37">
        <v>5.59</v>
      </c>
      <c r="J36" s="38">
        <v>5.44</v>
      </c>
      <c r="K36" s="22"/>
      <c r="L36" s="22"/>
      <c r="M36" s="22"/>
      <c r="N36" s="22"/>
      <c r="O36" s="22"/>
      <c r="P36" s="22"/>
    </row>
    <row r="37" spans="1:16" ht="39" customHeight="1" x14ac:dyDescent="0.15">
      <c r="A37" s="22"/>
      <c r="B37" s="35"/>
      <c r="C37" s="1178" t="s">
        <v>526</v>
      </c>
      <c r="D37" s="1179"/>
      <c r="E37" s="1180"/>
      <c r="F37" s="36">
        <v>2.68</v>
      </c>
      <c r="G37" s="37">
        <v>2.64</v>
      </c>
      <c r="H37" s="37">
        <v>2.93</v>
      </c>
      <c r="I37" s="37">
        <v>3.41</v>
      </c>
      <c r="J37" s="38">
        <v>4.2699999999999996</v>
      </c>
      <c r="K37" s="22"/>
      <c r="L37" s="22"/>
      <c r="M37" s="22"/>
      <c r="N37" s="22"/>
      <c r="O37" s="22"/>
      <c r="P37" s="22"/>
    </row>
    <row r="38" spans="1:16" ht="39" customHeight="1" x14ac:dyDescent="0.15">
      <c r="A38" s="22"/>
      <c r="B38" s="35"/>
      <c r="C38" s="1178" t="s">
        <v>527</v>
      </c>
      <c r="D38" s="1179"/>
      <c r="E38" s="1180"/>
      <c r="F38" s="36">
        <v>3.5</v>
      </c>
      <c r="G38" s="37">
        <v>2.09</v>
      </c>
      <c r="H38" s="37">
        <v>3.26</v>
      </c>
      <c r="I38" s="37">
        <v>3.65</v>
      </c>
      <c r="J38" s="38">
        <v>4.24</v>
      </c>
      <c r="K38" s="22"/>
      <c r="L38" s="22"/>
      <c r="M38" s="22"/>
      <c r="N38" s="22"/>
      <c r="O38" s="22"/>
      <c r="P38" s="22"/>
    </row>
    <row r="39" spans="1:16" ht="39" customHeight="1" x14ac:dyDescent="0.15">
      <c r="A39" s="22"/>
      <c r="B39" s="35"/>
      <c r="C39" s="1178" t="s">
        <v>528</v>
      </c>
      <c r="D39" s="1179"/>
      <c r="E39" s="1180"/>
      <c r="F39" s="36">
        <v>1.05</v>
      </c>
      <c r="G39" s="37">
        <v>0.73</v>
      </c>
      <c r="H39" s="37">
        <v>0.63</v>
      </c>
      <c r="I39" s="37">
        <v>1.1000000000000001</v>
      </c>
      <c r="J39" s="38">
        <v>1.31</v>
      </c>
      <c r="K39" s="22"/>
      <c r="L39" s="22"/>
      <c r="M39" s="22"/>
      <c r="N39" s="22"/>
      <c r="O39" s="22"/>
      <c r="P39" s="22"/>
    </row>
    <row r="40" spans="1:16" ht="39" customHeight="1" x14ac:dyDescent="0.15">
      <c r="A40" s="22"/>
      <c r="B40" s="35"/>
      <c r="C40" s="1178" t="s">
        <v>529</v>
      </c>
      <c r="D40" s="1179"/>
      <c r="E40" s="1180"/>
      <c r="F40" s="36">
        <v>0.28000000000000003</v>
      </c>
      <c r="G40" s="37">
        <v>0.4</v>
      </c>
      <c r="H40" s="37">
        <v>0.24</v>
      </c>
      <c r="I40" s="37">
        <v>0.17</v>
      </c>
      <c r="J40" s="38">
        <v>0.53</v>
      </c>
      <c r="K40" s="22"/>
      <c r="L40" s="22"/>
      <c r="M40" s="22"/>
      <c r="N40" s="22"/>
      <c r="O40" s="22"/>
      <c r="P40" s="22"/>
    </row>
    <row r="41" spans="1:16" ht="39" customHeight="1" x14ac:dyDescent="0.15">
      <c r="A41" s="22"/>
      <c r="B41" s="35"/>
      <c r="C41" s="1178" t="s">
        <v>530</v>
      </c>
      <c r="D41" s="1179"/>
      <c r="E41" s="1180"/>
      <c r="F41" s="36">
        <v>0</v>
      </c>
      <c r="G41" s="37">
        <v>0.01</v>
      </c>
      <c r="H41" s="37">
        <v>0</v>
      </c>
      <c r="I41" s="37">
        <v>0</v>
      </c>
      <c r="J41" s="38">
        <v>0.03</v>
      </c>
      <c r="K41" s="22"/>
      <c r="L41" s="22"/>
      <c r="M41" s="22"/>
      <c r="N41" s="22"/>
      <c r="O41" s="22"/>
      <c r="P41" s="22"/>
    </row>
    <row r="42" spans="1:16" ht="39" customHeight="1" x14ac:dyDescent="0.15">
      <c r="A42" s="22"/>
      <c r="B42" s="39"/>
      <c r="C42" s="1178" t="s">
        <v>531</v>
      </c>
      <c r="D42" s="1179"/>
      <c r="E42" s="1180"/>
      <c r="F42" s="36" t="s">
        <v>477</v>
      </c>
      <c r="G42" s="37" t="s">
        <v>477</v>
      </c>
      <c r="H42" s="37" t="s">
        <v>477</v>
      </c>
      <c r="I42" s="37" t="s">
        <v>477</v>
      </c>
      <c r="J42" s="38" t="s">
        <v>477</v>
      </c>
      <c r="K42" s="22"/>
      <c r="L42" s="22"/>
      <c r="M42" s="22"/>
      <c r="N42" s="22"/>
      <c r="O42" s="22"/>
      <c r="P42" s="22"/>
    </row>
    <row r="43" spans="1:16" ht="39" customHeight="1" thickBot="1" x14ac:dyDescent="0.2">
      <c r="A43" s="22"/>
      <c r="B43" s="40"/>
      <c r="C43" s="1181" t="s">
        <v>532</v>
      </c>
      <c r="D43" s="1182"/>
      <c r="E43" s="1183"/>
      <c r="F43" s="41">
        <v>0.02</v>
      </c>
      <c r="G43" s="42">
        <v>0.08</v>
      </c>
      <c r="H43" s="42">
        <v>0.06</v>
      </c>
      <c r="I43" s="42">
        <v>7.0000000000000007E-2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3584</v>
      </c>
      <c r="L45" s="60">
        <v>3537</v>
      </c>
      <c r="M45" s="60">
        <v>3368</v>
      </c>
      <c r="N45" s="60">
        <v>3256</v>
      </c>
      <c r="O45" s="61">
        <v>2911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x14ac:dyDescent="0.15">
      <c r="A48" s="48"/>
      <c r="B48" s="1196"/>
      <c r="C48" s="1197"/>
      <c r="D48" s="62"/>
      <c r="E48" s="1188" t="s">
        <v>15</v>
      </c>
      <c r="F48" s="1188"/>
      <c r="G48" s="1188"/>
      <c r="H48" s="1188"/>
      <c r="I48" s="1188"/>
      <c r="J48" s="1189"/>
      <c r="K48" s="63">
        <v>997</v>
      </c>
      <c r="L48" s="64">
        <v>991</v>
      </c>
      <c r="M48" s="64">
        <v>1061</v>
      </c>
      <c r="N48" s="64">
        <v>1146</v>
      </c>
      <c r="O48" s="65">
        <v>1244</v>
      </c>
      <c r="P48" s="48"/>
      <c r="Q48" s="48"/>
      <c r="R48" s="48"/>
      <c r="S48" s="48"/>
      <c r="T48" s="48"/>
      <c r="U48" s="48"/>
    </row>
    <row r="49" spans="1:21" ht="30.75" customHeight="1" x14ac:dyDescent="0.15">
      <c r="A49" s="48"/>
      <c r="B49" s="1196"/>
      <c r="C49" s="1197"/>
      <c r="D49" s="62"/>
      <c r="E49" s="1188" t="s">
        <v>16</v>
      </c>
      <c r="F49" s="1188"/>
      <c r="G49" s="1188"/>
      <c r="H49" s="1188"/>
      <c r="I49" s="1188"/>
      <c r="J49" s="1189"/>
      <c r="K49" s="63">
        <v>172</v>
      </c>
      <c r="L49" s="64">
        <v>174</v>
      </c>
      <c r="M49" s="64">
        <v>159</v>
      </c>
      <c r="N49" s="64">
        <v>103</v>
      </c>
      <c r="O49" s="65">
        <v>108</v>
      </c>
      <c r="P49" s="48"/>
      <c r="Q49" s="48"/>
      <c r="R49" s="48"/>
      <c r="S49" s="48"/>
      <c r="T49" s="48"/>
      <c r="U49" s="48"/>
    </row>
    <row r="50" spans="1:21" ht="30.75" customHeight="1" x14ac:dyDescent="0.15">
      <c r="A50" s="48"/>
      <c r="B50" s="1196"/>
      <c r="C50" s="1197"/>
      <c r="D50" s="62"/>
      <c r="E50" s="1188" t="s">
        <v>17</v>
      </c>
      <c r="F50" s="1188"/>
      <c r="G50" s="1188"/>
      <c r="H50" s="1188"/>
      <c r="I50" s="1188"/>
      <c r="J50" s="1189"/>
      <c r="K50" s="63">
        <v>2</v>
      </c>
      <c r="L50" s="64" t="s">
        <v>477</v>
      </c>
      <c r="M50" s="64" t="s">
        <v>477</v>
      </c>
      <c r="N50" s="64" t="s">
        <v>477</v>
      </c>
      <c r="O50" s="65" t="s">
        <v>477</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1</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3396</v>
      </c>
      <c r="L52" s="64">
        <v>3459</v>
      </c>
      <c r="M52" s="64">
        <v>3448</v>
      </c>
      <c r="N52" s="64">
        <v>3295</v>
      </c>
      <c r="O52" s="65">
        <v>3151</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1359</v>
      </c>
      <c r="L53" s="69">
        <v>1243</v>
      </c>
      <c r="M53" s="69">
        <v>1140</v>
      </c>
      <c r="N53" s="69">
        <v>1211</v>
      </c>
      <c r="O53" s="70">
        <v>1112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14" t="s">
        <v>24</v>
      </c>
      <c r="C41" s="1215"/>
      <c r="D41" s="81"/>
      <c r="E41" s="1216" t="s">
        <v>25</v>
      </c>
      <c r="F41" s="1216"/>
      <c r="G41" s="1216"/>
      <c r="H41" s="1217"/>
      <c r="I41" s="82">
        <v>26774</v>
      </c>
      <c r="J41" s="83">
        <v>28216</v>
      </c>
      <c r="K41" s="83">
        <v>29831</v>
      </c>
      <c r="L41" s="83">
        <v>30709</v>
      </c>
      <c r="M41" s="84">
        <v>30803</v>
      </c>
    </row>
    <row r="42" spans="2:13" ht="27.75" customHeight="1" x14ac:dyDescent="0.15">
      <c r="B42" s="1204"/>
      <c r="C42" s="1205"/>
      <c r="D42" s="85"/>
      <c r="E42" s="1208" t="s">
        <v>26</v>
      </c>
      <c r="F42" s="1208"/>
      <c r="G42" s="1208"/>
      <c r="H42" s="1209"/>
      <c r="I42" s="86" t="s">
        <v>477</v>
      </c>
      <c r="J42" s="87" t="s">
        <v>477</v>
      </c>
      <c r="K42" s="87" t="s">
        <v>477</v>
      </c>
      <c r="L42" s="87" t="s">
        <v>477</v>
      </c>
      <c r="M42" s="88" t="s">
        <v>477</v>
      </c>
    </row>
    <row r="43" spans="2:13" ht="27.75" customHeight="1" x14ac:dyDescent="0.15">
      <c r="B43" s="1204"/>
      <c r="C43" s="1205"/>
      <c r="D43" s="85"/>
      <c r="E43" s="1208" t="s">
        <v>27</v>
      </c>
      <c r="F43" s="1208"/>
      <c r="G43" s="1208"/>
      <c r="H43" s="1209"/>
      <c r="I43" s="86">
        <v>15480</v>
      </c>
      <c r="J43" s="87">
        <v>15264</v>
      </c>
      <c r="K43" s="87">
        <v>15379</v>
      </c>
      <c r="L43" s="87">
        <v>15605</v>
      </c>
      <c r="M43" s="88">
        <v>15797</v>
      </c>
    </row>
    <row r="44" spans="2:13" ht="27.75" customHeight="1" x14ac:dyDescent="0.15">
      <c r="B44" s="1204"/>
      <c r="C44" s="1205"/>
      <c r="D44" s="85"/>
      <c r="E44" s="1208" t="s">
        <v>28</v>
      </c>
      <c r="F44" s="1208"/>
      <c r="G44" s="1208"/>
      <c r="H44" s="1209"/>
      <c r="I44" s="86">
        <v>522</v>
      </c>
      <c r="J44" s="87">
        <v>372</v>
      </c>
      <c r="K44" s="87">
        <v>240</v>
      </c>
      <c r="L44" s="87">
        <v>467</v>
      </c>
      <c r="M44" s="88">
        <v>944</v>
      </c>
    </row>
    <row r="45" spans="2:13" ht="27.75" customHeight="1" x14ac:dyDescent="0.15">
      <c r="B45" s="1204"/>
      <c r="C45" s="1205"/>
      <c r="D45" s="85"/>
      <c r="E45" s="1208" t="s">
        <v>29</v>
      </c>
      <c r="F45" s="1208"/>
      <c r="G45" s="1208"/>
      <c r="H45" s="1209"/>
      <c r="I45" s="86">
        <v>3415</v>
      </c>
      <c r="J45" s="87">
        <v>3365</v>
      </c>
      <c r="K45" s="87">
        <v>2962</v>
      </c>
      <c r="L45" s="87">
        <v>2715</v>
      </c>
      <c r="M45" s="88">
        <v>2639</v>
      </c>
    </row>
    <row r="46" spans="2:13" ht="27.75" customHeight="1" x14ac:dyDescent="0.15">
      <c r="B46" s="1204"/>
      <c r="C46" s="1205"/>
      <c r="D46" s="89"/>
      <c r="E46" s="1208" t="s">
        <v>30</v>
      </c>
      <c r="F46" s="1208"/>
      <c r="G46" s="1208"/>
      <c r="H46" s="1209"/>
      <c r="I46" s="86" t="s">
        <v>477</v>
      </c>
      <c r="J46" s="87" t="s">
        <v>477</v>
      </c>
      <c r="K46" s="87" t="s">
        <v>477</v>
      </c>
      <c r="L46" s="87" t="s">
        <v>477</v>
      </c>
      <c r="M46" s="88" t="s">
        <v>477</v>
      </c>
    </row>
    <row r="47" spans="2:13" ht="27.75" customHeight="1" x14ac:dyDescent="0.15">
      <c r="B47" s="1204"/>
      <c r="C47" s="1205"/>
      <c r="D47" s="90"/>
      <c r="E47" s="1218" t="s">
        <v>31</v>
      </c>
      <c r="F47" s="1219"/>
      <c r="G47" s="1219"/>
      <c r="H47" s="1220"/>
      <c r="I47" s="86" t="s">
        <v>477</v>
      </c>
      <c r="J47" s="87" t="s">
        <v>477</v>
      </c>
      <c r="K47" s="87" t="s">
        <v>477</v>
      </c>
      <c r="L47" s="87" t="s">
        <v>477</v>
      </c>
      <c r="M47" s="88" t="s">
        <v>477</v>
      </c>
    </row>
    <row r="48" spans="2:13" ht="27.75" customHeight="1" x14ac:dyDescent="0.15">
      <c r="B48" s="1204"/>
      <c r="C48" s="1205"/>
      <c r="D48" s="85"/>
      <c r="E48" s="1208" t="s">
        <v>32</v>
      </c>
      <c r="F48" s="1208"/>
      <c r="G48" s="1208"/>
      <c r="H48" s="1209"/>
      <c r="I48" s="86" t="s">
        <v>477</v>
      </c>
      <c r="J48" s="87" t="s">
        <v>477</v>
      </c>
      <c r="K48" s="87" t="s">
        <v>477</v>
      </c>
      <c r="L48" s="87" t="s">
        <v>477</v>
      </c>
      <c r="M48" s="88" t="s">
        <v>477</v>
      </c>
    </row>
    <row r="49" spans="2:13" ht="27.75" customHeight="1" x14ac:dyDescent="0.15">
      <c r="B49" s="1206"/>
      <c r="C49" s="1207"/>
      <c r="D49" s="85"/>
      <c r="E49" s="1208" t="s">
        <v>33</v>
      </c>
      <c r="F49" s="1208"/>
      <c r="G49" s="1208"/>
      <c r="H49" s="1209"/>
      <c r="I49" s="86" t="s">
        <v>477</v>
      </c>
      <c r="J49" s="87" t="s">
        <v>477</v>
      </c>
      <c r="K49" s="87" t="s">
        <v>477</v>
      </c>
      <c r="L49" s="87" t="s">
        <v>477</v>
      </c>
      <c r="M49" s="88" t="s">
        <v>477</v>
      </c>
    </row>
    <row r="50" spans="2:13" ht="27.75" customHeight="1" x14ac:dyDescent="0.15">
      <c r="B50" s="1202" t="s">
        <v>34</v>
      </c>
      <c r="C50" s="1203"/>
      <c r="D50" s="91"/>
      <c r="E50" s="1208" t="s">
        <v>35</v>
      </c>
      <c r="F50" s="1208"/>
      <c r="G50" s="1208"/>
      <c r="H50" s="1209"/>
      <c r="I50" s="86">
        <v>5764</v>
      </c>
      <c r="J50" s="87">
        <v>5988</v>
      </c>
      <c r="K50" s="87">
        <v>6635</v>
      </c>
      <c r="L50" s="87">
        <v>7003</v>
      </c>
      <c r="M50" s="88">
        <v>6448</v>
      </c>
    </row>
    <row r="51" spans="2:13" ht="27.75" customHeight="1" x14ac:dyDescent="0.15">
      <c r="B51" s="1204"/>
      <c r="C51" s="1205"/>
      <c r="D51" s="85"/>
      <c r="E51" s="1208" t="s">
        <v>36</v>
      </c>
      <c r="F51" s="1208"/>
      <c r="G51" s="1208"/>
      <c r="H51" s="1209"/>
      <c r="I51" s="86">
        <v>9417</v>
      </c>
      <c r="J51" s="87">
        <v>9079</v>
      </c>
      <c r="K51" s="87">
        <v>8860</v>
      </c>
      <c r="L51" s="87">
        <v>8496</v>
      </c>
      <c r="M51" s="88">
        <v>8153</v>
      </c>
    </row>
    <row r="52" spans="2:13" ht="27.75" customHeight="1" x14ac:dyDescent="0.15">
      <c r="B52" s="1206"/>
      <c r="C52" s="1207"/>
      <c r="D52" s="85"/>
      <c r="E52" s="1208" t="s">
        <v>37</v>
      </c>
      <c r="F52" s="1208"/>
      <c r="G52" s="1208"/>
      <c r="H52" s="1209"/>
      <c r="I52" s="86">
        <v>29873</v>
      </c>
      <c r="J52" s="87">
        <v>31485</v>
      </c>
      <c r="K52" s="87">
        <v>32866</v>
      </c>
      <c r="L52" s="87">
        <v>33641</v>
      </c>
      <c r="M52" s="88">
        <v>33804</v>
      </c>
    </row>
    <row r="53" spans="2:13" ht="27.75" customHeight="1" thickBot="1" x14ac:dyDescent="0.2">
      <c r="B53" s="1210" t="s">
        <v>38</v>
      </c>
      <c r="C53" s="1211"/>
      <c r="D53" s="92"/>
      <c r="E53" s="1212" t="s">
        <v>39</v>
      </c>
      <c r="F53" s="1212"/>
      <c r="G53" s="1212"/>
      <c r="H53" s="1213"/>
      <c r="I53" s="93">
        <v>1137</v>
      </c>
      <c r="J53" s="94">
        <v>665</v>
      </c>
      <c r="K53" s="94">
        <v>51</v>
      </c>
      <c r="L53" s="94">
        <v>356</v>
      </c>
      <c r="M53" s="95">
        <v>1778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560</v>
      </c>
      <c r="I42" s="354"/>
      <c r="J42" s="354"/>
      <c r="K42" s="354"/>
      <c r="L42" s="246"/>
      <c r="M42" s="246"/>
      <c r="N42" s="246"/>
      <c r="O42" s="246"/>
    </row>
    <row r="43" spans="2:17" x14ac:dyDescent="0.15">
      <c r="B43" s="250"/>
      <c r="C43" s="246"/>
      <c r="D43" s="246"/>
      <c r="E43" s="246"/>
      <c r="F43" s="246"/>
      <c r="G43" s="1221" t="s">
        <v>561</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562</v>
      </c>
    </row>
    <row r="50" spans="1:17" x14ac:dyDescent="0.15">
      <c r="B50" s="250"/>
      <c r="C50" s="246"/>
      <c r="D50" s="246"/>
      <c r="E50" s="246"/>
      <c r="F50" s="246"/>
      <c r="G50" s="1230"/>
      <c r="H50" s="1231"/>
      <c r="I50" s="1231"/>
      <c r="J50" s="1232"/>
      <c r="K50" s="356" t="s">
        <v>517</v>
      </c>
      <c r="L50" s="356" t="s">
        <v>518</v>
      </c>
      <c r="M50" s="356" t="s">
        <v>519</v>
      </c>
      <c r="N50" s="356" t="s">
        <v>520</v>
      </c>
      <c r="O50" s="356" t="s">
        <v>521</v>
      </c>
    </row>
    <row r="51" spans="1:17" x14ac:dyDescent="0.15">
      <c r="B51" s="250"/>
      <c r="C51" s="246"/>
      <c r="D51" s="246"/>
      <c r="E51" s="246"/>
      <c r="F51" s="246"/>
      <c r="G51" s="1233" t="s">
        <v>563</v>
      </c>
      <c r="H51" s="1234"/>
      <c r="I51" s="1239" t="s">
        <v>564</v>
      </c>
      <c r="J51" s="1239"/>
      <c r="K51" s="1241"/>
      <c r="L51" s="1241"/>
      <c r="M51" s="1241"/>
      <c r="N51" s="1242">
        <v>3.2</v>
      </c>
      <c r="O51" s="1242">
        <v>16.399999999999999</v>
      </c>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565</v>
      </c>
      <c r="J53" s="1243"/>
      <c r="K53" s="1250"/>
      <c r="L53" s="1250"/>
      <c r="M53" s="1250"/>
      <c r="N53" s="1252">
        <v>56.4</v>
      </c>
      <c r="O53" s="1252">
        <v>57.3</v>
      </c>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566</v>
      </c>
      <c r="H55" s="1245"/>
      <c r="I55" s="1243" t="s">
        <v>564</v>
      </c>
      <c r="J55" s="1243"/>
      <c r="K55" s="1241"/>
      <c r="L55" s="1241"/>
      <c r="M55" s="1241"/>
      <c r="N55" s="1242">
        <v>56.8</v>
      </c>
      <c r="O55" s="1242">
        <v>52.3</v>
      </c>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565</v>
      </c>
      <c r="J57" s="1253"/>
      <c r="K57" s="1250"/>
      <c r="L57" s="1250"/>
      <c r="M57" s="1250"/>
      <c r="N57" s="1252">
        <v>54</v>
      </c>
      <c r="O57" s="1252">
        <v>54.8</v>
      </c>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567</v>
      </c>
      <c r="C63" s="246"/>
      <c r="D63" s="246"/>
      <c r="E63" s="246"/>
      <c r="F63" s="246"/>
      <c r="G63" s="246"/>
      <c r="H63" s="246"/>
      <c r="I63" s="246"/>
      <c r="J63" s="246"/>
      <c r="K63" s="246"/>
      <c r="L63" s="246"/>
      <c r="M63" s="246"/>
      <c r="N63" s="246"/>
      <c r="O63" s="246"/>
    </row>
    <row r="64" spans="1:17" x14ac:dyDescent="0.15">
      <c r="B64" s="250"/>
      <c r="C64" s="246"/>
      <c r="D64" s="246"/>
      <c r="E64" s="246"/>
      <c r="F64" s="246"/>
      <c r="G64" s="353" t="s">
        <v>560</v>
      </c>
      <c r="I64" s="354"/>
      <c r="J64" s="354"/>
      <c r="K64" s="354"/>
      <c r="L64" s="246"/>
      <c r="M64" s="246"/>
      <c r="N64" s="246"/>
      <c r="O64" s="246"/>
    </row>
    <row r="65" spans="2:30" x14ac:dyDescent="0.15">
      <c r="B65" s="250"/>
      <c r="C65" s="246"/>
      <c r="D65" s="246"/>
      <c r="E65" s="246"/>
      <c r="F65" s="246"/>
      <c r="G65" s="1254" t="s">
        <v>570</v>
      </c>
      <c r="H65" s="1255"/>
      <c r="I65" s="1255"/>
      <c r="J65" s="1255"/>
      <c r="K65" s="1255"/>
      <c r="L65" s="1255"/>
      <c r="M65" s="1255"/>
      <c r="N65" s="1255"/>
      <c r="O65" s="1256"/>
    </row>
    <row r="66" spans="2:30" x14ac:dyDescent="0.15">
      <c r="B66" s="250"/>
      <c r="C66" s="246"/>
      <c r="D66" s="246"/>
      <c r="E66" s="246"/>
      <c r="F66" s="246"/>
      <c r="G66" s="1257"/>
      <c r="H66" s="1258"/>
      <c r="I66" s="1258"/>
      <c r="J66" s="1258"/>
      <c r="K66" s="1258"/>
      <c r="L66" s="1258"/>
      <c r="M66" s="1258"/>
      <c r="N66" s="1258"/>
      <c r="O66" s="1259"/>
    </row>
    <row r="67" spans="2:30" x14ac:dyDescent="0.15">
      <c r="B67" s="250"/>
      <c r="C67" s="246"/>
      <c r="D67" s="246"/>
      <c r="E67" s="246"/>
      <c r="F67" s="246"/>
      <c r="G67" s="1257"/>
      <c r="H67" s="1258"/>
      <c r="I67" s="1258"/>
      <c r="J67" s="1258"/>
      <c r="K67" s="1258"/>
      <c r="L67" s="1258"/>
      <c r="M67" s="1258"/>
      <c r="N67" s="1258"/>
      <c r="O67" s="1259"/>
    </row>
    <row r="68" spans="2:30" x14ac:dyDescent="0.15">
      <c r="B68" s="250"/>
      <c r="C68" s="246"/>
      <c r="D68" s="246"/>
      <c r="E68" s="246"/>
      <c r="F68" s="246"/>
      <c r="G68" s="1257"/>
      <c r="H68" s="1258"/>
      <c r="I68" s="1258"/>
      <c r="J68" s="1258"/>
      <c r="K68" s="1258"/>
      <c r="L68" s="1258"/>
      <c r="M68" s="1258"/>
      <c r="N68" s="1258"/>
      <c r="O68" s="1259"/>
    </row>
    <row r="69" spans="2:30" x14ac:dyDescent="0.15">
      <c r="B69" s="250"/>
      <c r="C69" s="246"/>
      <c r="D69" s="246"/>
      <c r="E69" s="246"/>
      <c r="F69" s="246"/>
      <c r="G69" s="1260"/>
      <c r="H69" s="1261"/>
      <c r="I69" s="1261"/>
      <c r="J69" s="1261"/>
      <c r="K69" s="1261"/>
      <c r="L69" s="1261"/>
      <c r="M69" s="1261"/>
      <c r="N69" s="1261"/>
      <c r="O69" s="1262"/>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568</v>
      </c>
      <c r="I71" s="370"/>
      <c r="J71" s="366"/>
      <c r="K71" s="366"/>
      <c r="L71" s="367"/>
      <c r="M71" s="366"/>
      <c r="N71" s="367"/>
      <c r="O71" s="368"/>
    </row>
    <row r="72" spans="2:30" x14ac:dyDescent="0.15">
      <c r="B72" s="250"/>
      <c r="C72" s="246"/>
      <c r="D72" s="246"/>
      <c r="E72" s="246"/>
      <c r="F72" s="246"/>
      <c r="G72" s="1230"/>
      <c r="H72" s="1231"/>
      <c r="I72" s="1231"/>
      <c r="J72" s="1232"/>
      <c r="K72" s="356" t="s">
        <v>517</v>
      </c>
      <c r="L72" s="356" t="s">
        <v>518</v>
      </c>
      <c r="M72" s="356" t="s">
        <v>519</v>
      </c>
      <c r="N72" s="356" t="s">
        <v>520</v>
      </c>
      <c r="O72" s="356" t="s">
        <v>521</v>
      </c>
    </row>
    <row r="73" spans="2:30" x14ac:dyDescent="0.15">
      <c r="B73" s="250"/>
      <c r="C73" s="246"/>
      <c r="D73" s="246"/>
      <c r="E73" s="246"/>
      <c r="F73" s="246"/>
      <c r="G73" s="1233" t="s">
        <v>563</v>
      </c>
      <c r="H73" s="1234"/>
      <c r="I73" s="1239" t="s">
        <v>564</v>
      </c>
      <c r="J73" s="1239"/>
      <c r="K73" s="1263">
        <v>10.4</v>
      </c>
      <c r="L73" s="1263">
        <v>5.8</v>
      </c>
      <c r="M73" s="1242">
        <v>0.4</v>
      </c>
      <c r="N73" s="1242">
        <v>3.2</v>
      </c>
      <c r="O73" s="1242">
        <v>16.399999999999999</v>
      </c>
      <c r="S73" s="245">
        <v>9.9</v>
      </c>
    </row>
    <row r="74" spans="2:30" x14ac:dyDescent="0.15">
      <c r="B74" s="250"/>
      <c r="C74" s="246"/>
      <c r="D74" s="246"/>
      <c r="E74" s="246"/>
      <c r="F74" s="246"/>
      <c r="G74" s="1235"/>
      <c r="H74" s="1236"/>
      <c r="I74" s="1240"/>
      <c r="J74" s="1240"/>
      <c r="K74" s="1263"/>
      <c r="L74" s="1263"/>
      <c r="M74" s="1242"/>
      <c r="N74" s="1242"/>
      <c r="O74" s="1242"/>
    </row>
    <row r="75" spans="2:30" x14ac:dyDescent="0.15">
      <c r="B75" s="250"/>
      <c r="C75" s="246"/>
      <c r="D75" s="246"/>
      <c r="E75" s="246"/>
      <c r="F75" s="246"/>
      <c r="G75" s="1235"/>
      <c r="H75" s="1236"/>
      <c r="I75" s="1243" t="s">
        <v>569</v>
      </c>
      <c r="J75" s="1243"/>
      <c r="K75" s="1252">
        <v>11.4</v>
      </c>
      <c r="L75" s="1252">
        <v>11.5</v>
      </c>
      <c r="M75" s="1252">
        <v>11.2</v>
      </c>
      <c r="N75" s="1252">
        <v>10.7</v>
      </c>
      <c r="O75" s="1252">
        <v>10.5</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566</v>
      </c>
      <c r="H77" s="1245"/>
      <c r="I77" s="1243" t="s">
        <v>564</v>
      </c>
      <c r="J77" s="1243"/>
      <c r="K77" s="1263">
        <v>81.7</v>
      </c>
      <c r="L77" s="1263">
        <v>80.400000000000006</v>
      </c>
      <c r="M77" s="1242">
        <v>83.1</v>
      </c>
      <c r="N77" s="1242">
        <v>56.8</v>
      </c>
      <c r="O77" s="1242">
        <v>52.3</v>
      </c>
      <c r="R77" s="245">
        <v>12.3</v>
      </c>
      <c r="T77" s="245">
        <v>11.1</v>
      </c>
    </row>
    <row r="78" spans="2:30" x14ac:dyDescent="0.15">
      <c r="B78" s="250"/>
      <c r="C78" s="246"/>
      <c r="D78" s="246"/>
      <c r="E78" s="246"/>
      <c r="F78" s="246"/>
      <c r="G78" s="1246"/>
      <c r="H78" s="1247"/>
      <c r="I78" s="1243"/>
      <c r="J78" s="1243"/>
      <c r="K78" s="1263"/>
      <c r="L78" s="1263"/>
      <c r="M78" s="1242"/>
      <c r="N78" s="1242"/>
      <c r="O78" s="1242"/>
    </row>
    <row r="79" spans="2:30" x14ac:dyDescent="0.15">
      <c r="B79" s="250"/>
      <c r="C79" s="246"/>
      <c r="D79" s="246"/>
      <c r="E79" s="246"/>
      <c r="F79" s="246"/>
      <c r="G79" s="1246"/>
      <c r="H79" s="1247"/>
      <c r="I79" s="1264" t="s">
        <v>569</v>
      </c>
      <c r="J79" s="1253"/>
      <c r="K79" s="1265">
        <v>12.3</v>
      </c>
      <c r="L79" s="1265">
        <v>12.5</v>
      </c>
      <c r="M79" s="1265">
        <v>12.2</v>
      </c>
      <c r="N79" s="1265">
        <v>10.199999999999999</v>
      </c>
      <c r="O79" s="1265">
        <v>10</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65"/>
      <c r="L80" s="1265"/>
      <c r="M80" s="1265"/>
      <c r="N80" s="1265"/>
      <c r="O80" s="1265"/>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516</v>
      </c>
      <c r="G2" s="113"/>
      <c r="H2" s="114"/>
    </row>
    <row r="3" spans="1:8" x14ac:dyDescent="0.15">
      <c r="A3" s="110" t="s">
        <v>509</v>
      </c>
      <c r="B3" s="115"/>
      <c r="C3" s="116"/>
      <c r="D3" s="117">
        <v>75389</v>
      </c>
      <c r="E3" s="118"/>
      <c r="F3" s="119">
        <v>60245</v>
      </c>
      <c r="G3" s="120"/>
      <c r="H3" s="121"/>
    </row>
    <row r="4" spans="1:8" x14ac:dyDescent="0.15">
      <c r="A4" s="122"/>
      <c r="B4" s="123"/>
      <c r="C4" s="124"/>
      <c r="D4" s="125">
        <v>48781</v>
      </c>
      <c r="E4" s="126"/>
      <c r="F4" s="127">
        <v>33678</v>
      </c>
      <c r="G4" s="128"/>
      <c r="H4" s="129"/>
    </row>
    <row r="5" spans="1:8" x14ac:dyDescent="0.15">
      <c r="A5" s="110" t="s">
        <v>511</v>
      </c>
      <c r="B5" s="115"/>
      <c r="C5" s="116"/>
      <c r="D5" s="117">
        <v>128672</v>
      </c>
      <c r="E5" s="118"/>
      <c r="F5" s="119">
        <v>68386</v>
      </c>
      <c r="G5" s="120"/>
      <c r="H5" s="121"/>
    </row>
    <row r="6" spans="1:8" x14ac:dyDescent="0.15">
      <c r="A6" s="122"/>
      <c r="B6" s="123"/>
      <c r="C6" s="124"/>
      <c r="D6" s="125">
        <v>73149</v>
      </c>
      <c r="E6" s="126"/>
      <c r="F6" s="127">
        <v>35121</v>
      </c>
      <c r="G6" s="128"/>
      <c r="H6" s="129"/>
    </row>
    <row r="7" spans="1:8" x14ac:dyDescent="0.15">
      <c r="A7" s="110" t="s">
        <v>512</v>
      </c>
      <c r="B7" s="115"/>
      <c r="C7" s="116"/>
      <c r="D7" s="117">
        <v>129038</v>
      </c>
      <c r="E7" s="118"/>
      <c r="F7" s="119">
        <v>81305</v>
      </c>
      <c r="G7" s="120"/>
      <c r="H7" s="121"/>
    </row>
    <row r="8" spans="1:8" x14ac:dyDescent="0.15">
      <c r="A8" s="122"/>
      <c r="B8" s="123"/>
      <c r="C8" s="124"/>
      <c r="D8" s="125">
        <v>61231</v>
      </c>
      <c r="E8" s="126"/>
      <c r="F8" s="127">
        <v>48720</v>
      </c>
      <c r="G8" s="128"/>
      <c r="H8" s="129"/>
    </row>
    <row r="9" spans="1:8" x14ac:dyDescent="0.15">
      <c r="A9" s="110" t="s">
        <v>513</v>
      </c>
      <c r="B9" s="115"/>
      <c r="C9" s="116"/>
      <c r="D9" s="117">
        <v>116207</v>
      </c>
      <c r="E9" s="118"/>
      <c r="F9" s="119">
        <v>81768</v>
      </c>
      <c r="G9" s="120"/>
      <c r="H9" s="121"/>
    </row>
    <row r="10" spans="1:8" x14ac:dyDescent="0.15">
      <c r="A10" s="122"/>
      <c r="B10" s="123"/>
      <c r="C10" s="124"/>
      <c r="D10" s="125">
        <v>55994</v>
      </c>
      <c r="E10" s="126"/>
      <c r="F10" s="127">
        <v>37917</v>
      </c>
      <c r="G10" s="128"/>
      <c r="H10" s="129"/>
    </row>
    <row r="11" spans="1:8" x14ac:dyDescent="0.15">
      <c r="A11" s="110" t="s">
        <v>514</v>
      </c>
      <c r="B11" s="115"/>
      <c r="C11" s="116"/>
      <c r="D11" s="117">
        <v>93164</v>
      </c>
      <c r="E11" s="118"/>
      <c r="F11" s="119">
        <v>65876</v>
      </c>
      <c r="G11" s="120"/>
      <c r="H11" s="121"/>
    </row>
    <row r="12" spans="1:8" x14ac:dyDescent="0.15">
      <c r="A12" s="122"/>
      <c r="B12" s="123"/>
      <c r="C12" s="130"/>
      <c r="D12" s="125">
        <v>34166</v>
      </c>
      <c r="E12" s="126"/>
      <c r="F12" s="127">
        <v>36484</v>
      </c>
      <c r="G12" s="128"/>
      <c r="H12" s="129"/>
    </row>
    <row r="13" spans="1:8" x14ac:dyDescent="0.15">
      <c r="A13" s="110"/>
      <c r="B13" s="115"/>
      <c r="C13" s="131"/>
      <c r="D13" s="132">
        <v>108494</v>
      </c>
      <c r="E13" s="133"/>
      <c r="F13" s="134">
        <v>71516</v>
      </c>
      <c r="G13" s="135"/>
      <c r="H13" s="121"/>
    </row>
    <row r="14" spans="1:8" x14ac:dyDescent="0.15">
      <c r="A14" s="122"/>
      <c r="B14" s="123"/>
      <c r="C14" s="124"/>
      <c r="D14" s="125">
        <v>54664</v>
      </c>
      <c r="E14" s="126"/>
      <c r="F14" s="127">
        <v>38384</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3.5</v>
      </c>
      <c r="C19" s="136">
        <f>ROUND(VALUE(SUBSTITUTE(実質収支比率等に係る経年分析!G$48,"▲","-")),2)</f>
        <v>2.1</v>
      </c>
      <c r="D19" s="136">
        <f>ROUND(VALUE(SUBSTITUTE(実質収支比率等に係る経年分析!H$48,"▲","-")),2)</f>
        <v>3.27</v>
      </c>
      <c r="E19" s="136">
        <f>ROUND(VALUE(SUBSTITUTE(実質収支比率等に係る経年分析!I$48,"▲","-")),2)</f>
        <v>3.66</v>
      </c>
      <c r="F19" s="136">
        <f>ROUND(VALUE(SUBSTITUTE(実質収支比率等に係る経年分析!J$48,"▲","-")),2)</f>
        <v>4.24</v>
      </c>
    </row>
    <row r="20" spans="1:11" x14ac:dyDescent="0.15">
      <c r="A20" s="136" t="s">
        <v>44</v>
      </c>
      <c r="B20" s="136">
        <f>ROUND(VALUE(SUBSTITUTE(実質収支比率等に係る経年分析!F$47,"▲","-")),2)</f>
        <v>21.29</v>
      </c>
      <c r="C20" s="136">
        <f>ROUND(VALUE(SUBSTITUTE(実質収支比率等に係る経年分析!G$47,"▲","-")),2)</f>
        <v>25.15</v>
      </c>
      <c r="D20" s="136">
        <f>ROUND(VALUE(SUBSTITUTE(実質収支比率等に係る経年分析!H$47,"▲","-")),2)</f>
        <v>27.13</v>
      </c>
      <c r="E20" s="136">
        <f>ROUND(VALUE(SUBSTITUTE(実質収支比率等に係る経年分析!I$47,"▲","-")),2)</f>
        <v>28.7</v>
      </c>
      <c r="F20" s="136">
        <f>ROUND(VALUE(SUBSTITUTE(実質収支比率等に係る経年分析!J$47,"▲","-")),2)</f>
        <v>29.41</v>
      </c>
    </row>
    <row r="21" spans="1:11" x14ac:dyDescent="0.15">
      <c r="A21" s="136" t="s">
        <v>45</v>
      </c>
      <c r="B21" s="136">
        <f>IF(ISNUMBER(VALUE(SUBSTITUTE(実質収支比率等に係る経年分析!F$49,"▲","-"))),ROUND(VALUE(SUBSTITUTE(実質収支比率等に係る経年分析!F$49,"▲","-")),2),NA())</f>
        <v>2</v>
      </c>
      <c r="C21" s="136">
        <f>IF(ISNUMBER(VALUE(SUBSTITUTE(実質収支比率等に係る経年分析!G$49,"▲","-"))),ROUND(VALUE(SUBSTITUTE(実質収支比率等に係る経年分析!G$49,"▲","-")),2),NA())</f>
        <v>1.84</v>
      </c>
      <c r="D21" s="136">
        <f>IF(ISNUMBER(VALUE(SUBSTITUTE(実質収支比率等に係る経年分析!H$49,"▲","-"))),ROUND(VALUE(SUBSTITUTE(実質収支比率等に係る経年分析!H$49,"▲","-")),2),NA())</f>
        <v>1.23</v>
      </c>
      <c r="E21" s="136">
        <f>IF(ISNUMBER(VALUE(SUBSTITUTE(実質収支比率等に係る経年分析!I$49,"▲","-"))),ROUND(VALUE(SUBSTITUTE(実質収支比率等に係る経年分析!I$49,"▲","-")),2),NA())</f>
        <v>0.47</v>
      </c>
      <c r="F21" s="136">
        <f>IF(ISNUMBER(VALUE(SUBSTITUTE(実質収支比率等に係る経年分析!J$49,"▲","-"))),ROUND(VALUE(SUBSTITUTE(実質収支比率等に係る経年分析!J$49,"▲","-")),2),NA())</f>
        <v>-1.73</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0.08</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0.06</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7.0000000000000007E-2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能美市温泉事業特別会計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0.03</v>
      </c>
    </row>
    <row r="30" spans="1:11" x14ac:dyDescent="0.15">
      <c r="A30" s="137" t="str">
        <f>IF(連結実質赤字比率に係る赤字・黒字の構成分析!C$40="",NA(),連結実質赤字比率に係る赤字・黒字の構成分析!C$40)</f>
        <v>能美市介護保険特別会計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0.28000000000000003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0.17</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0.53</v>
      </c>
    </row>
    <row r="31" spans="1:11" x14ac:dyDescent="0.15">
      <c r="A31" s="137" t="str">
        <f>IF(連結実質赤字比率に係る赤字・黒字の構成分析!C$39="",NA(),連結実質赤字比率に係る赤字・黒字の構成分析!C$39)</f>
        <v>能美市国民健康保険特別会計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0.73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0.63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1.1000000000000001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1.31</v>
      </c>
    </row>
    <row r="32" spans="1:11" x14ac:dyDescent="0.15">
      <c r="A32" s="137" t="str">
        <f>IF(連結実質赤字比率に係る赤字・黒字の構成分析!C$38="",NA(),連結実質赤字比率に係る赤字・黒字の構成分析!C$38)</f>
        <v>一般会計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3.5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2.09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3.26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3.65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4.24</v>
      </c>
    </row>
    <row r="33" spans="1:16" x14ac:dyDescent="0.15">
      <c r="A33" s="137" t="str">
        <f>IF(連結実質赤字比率に係る赤字・黒字の構成分析!C$37="",NA(),連結実質赤字比率に係る赤字・黒字の構成分析!C$37)</f>
        <v>能美市工業用水道事業会計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2.68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2.64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2.93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3.41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4.2699999999999996</v>
      </c>
    </row>
    <row r="34" spans="1:16" x14ac:dyDescent="0.15">
      <c r="A34" s="137" t="str">
        <f>IF(連結実質赤字比率に係る赤字・黒字の構成分析!C$36="",NA(),連結実質赤字比率に係る赤字・黒字の構成分析!C$36)</f>
        <v>能美市水道事業会計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7.91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7.73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7.69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5.59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5.44</v>
      </c>
    </row>
    <row r="35" spans="1:16" x14ac:dyDescent="0.15">
      <c r="A35" s="137" t="str">
        <f>IF(連結実質赤字比率に係る赤字・黒字の構成分析!C$35="",NA(),連結実質赤字比率に係る赤字・黒字の構成分析!C$35)</f>
        <v>能美市公共下水道事業会計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2.72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4.5999999999999996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5.81</v>
      </c>
    </row>
    <row r="36" spans="1:16" x14ac:dyDescent="0.15">
      <c r="A36" s="137" t="str">
        <f>IF(連結実質赤字比率に係る赤字・黒字の構成分析!C$34="",NA(),連結実質赤字比率に係る赤字・黒字の構成分析!C$34)</f>
        <v>国民健康保険能美市立病院事業会計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10.82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10.15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9.09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8.08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7.28</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3396</v>
      </c>
      <c r="E42" s="138"/>
      <c r="F42" s="138"/>
      <c r="G42" s="138">
        <f>'実質公債費比率（分子）の構造'!L$52</f>
        <v>3459</v>
      </c>
      <c r="H42" s="138"/>
      <c r="I42" s="138"/>
      <c r="J42" s="138">
        <f>'実質公債費比率（分子）の構造'!M$52</f>
        <v>3448</v>
      </c>
      <c r="K42" s="138"/>
      <c r="L42" s="138"/>
      <c r="M42" s="138">
        <f>'実質公債費比率（分子）の構造'!N$52</f>
        <v>3295</v>
      </c>
      <c r="N42" s="138"/>
      <c r="O42" s="138"/>
      <c r="P42" s="138">
        <f>'実質公債費比率（分子）の構造'!O$52</f>
        <v>3151</v>
      </c>
    </row>
    <row r="43" spans="1:16" x14ac:dyDescent="0.15">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1</v>
      </c>
      <c r="L43" s="138"/>
      <c r="M43" s="138"/>
      <c r="N43" s="138">
        <f>'実質公債費比率（分子）の構造'!O$51</f>
        <v>0</v>
      </c>
      <c r="O43" s="138"/>
      <c r="P43" s="138"/>
    </row>
    <row r="44" spans="1:16" x14ac:dyDescent="0.15">
      <c r="A44" s="138" t="s">
        <v>54</v>
      </c>
      <c r="B44" s="138">
        <f>'実質公債費比率（分子）の構造'!K$50</f>
        <v>2</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172</v>
      </c>
      <c r="C45" s="138"/>
      <c r="D45" s="138"/>
      <c r="E45" s="138">
        <f>'実質公債費比率（分子）の構造'!L$49</f>
        <v>174</v>
      </c>
      <c r="F45" s="138"/>
      <c r="G45" s="138"/>
      <c r="H45" s="138">
        <f>'実質公債費比率（分子）の構造'!M$49</f>
        <v>159</v>
      </c>
      <c r="I45" s="138"/>
      <c r="J45" s="138"/>
      <c r="K45" s="138">
        <f>'実質公債費比率（分子）の構造'!N$49</f>
        <v>103</v>
      </c>
      <c r="L45" s="138"/>
      <c r="M45" s="138"/>
      <c r="N45" s="138">
        <f>'実質公債費比率（分子）の構造'!O$49</f>
        <v>108</v>
      </c>
      <c r="O45" s="138"/>
      <c r="P45" s="138"/>
    </row>
    <row r="46" spans="1:16" x14ac:dyDescent="0.15">
      <c r="A46" s="138" t="s">
        <v>56</v>
      </c>
      <c r="B46" s="138">
        <f>'実質公債費比率（分子）の構造'!K$48</f>
        <v>997</v>
      </c>
      <c r="C46" s="138"/>
      <c r="D46" s="138"/>
      <c r="E46" s="138">
        <f>'実質公債費比率（分子）の構造'!L$48</f>
        <v>991</v>
      </c>
      <c r="F46" s="138"/>
      <c r="G46" s="138"/>
      <c r="H46" s="138">
        <f>'実質公債費比率（分子）の構造'!M$48</f>
        <v>1061</v>
      </c>
      <c r="I46" s="138"/>
      <c r="J46" s="138"/>
      <c r="K46" s="138">
        <f>'実質公債費比率（分子）の構造'!N$48</f>
        <v>1146</v>
      </c>
      <c r="L46" s="138"/>
      <c r="M46" s="138"/>
      <c r="N46" s="138">
        <f>'実質公債費比率（分子）の構造'!O$48</f>
        <v>1244</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3584</v>
      </c>
      <c r="C49" s="138"/>
      <c r="D49" s="138"/>
      <c r="E49" s="138">
        <f>'実質公債費比率（分子）の構造'!L$45</f>
        <v>3537</v>
      </c>
      <c r="F49" s="138"/>
      <c r="G49" s="138"/>
      <c r="H49" s="138">
        <f>'実質公債費比率（分子）の構造'!M$45</f>
        <v>3368</v>
      </c>
      <c r="I49" s="138"/>
      <c r="J49" s="138"/>
      <c r="K49" s="138">
        <f>'実質公債費比率（分子）の構造'!N$45</f>
        <v>3256</v>
      </c>
      <c r="L49" s="138"/>
      <c r="M49" s="138"/>
      <c r="N49" s="138">
        <f>'実質公債費比率（分子）の構造'!O$45</f>
        <v>2911</v>
      </c>
      <c r="O49" s="138"/>
      <c r="P49" s="138"/>
    </row>
    <row r="50" spans="1:16" x14ac:dyDescent="0.15">
      <c r="A50" s="138" t="s">
        <v>60</v>
      </c>
      <c r="B50" s="138" t="e">
        <f>NA()</f>
        <v>#N/A</v>
      </c>
      <c r="C50" s="138">
        <f>IF(ISNUMBER('実質公債費比率（分子）の構造'!K$53),'実質公債費比率（分子）の構造'!K$53,NA())</f>
        <v>1359</v>
      </c>
      <c r="D50" s="138" t="e">
        <f>NA()</f>
        <v>#N/A</v>
      </c>
      <c r="E50" s="138" t="e">
        <f>NA()</f>
        <v>#N/A</v>
      </c>
      <c r="F50" s="138">
        <f>IF(ISNUMBER('実質公債費比率（分子）の構造'!L$53),'実質公債費比率（分子）の構造'!L$53,NA())</f>
        <v>1243</v>
      </c>
      <c r="G50" s="138" t="e">
        <f>NA()</f>
        <v>#N/A</v>
      </c>
      <c r="H50" s="138" t="e">
        <f>NA()</f>
        <v>#N/A</v>
      </c>
      <c r="I50" s="138">
        <f>IF(ISNUMBER('実質公債費比率（分子）の構造'!M$53),'実質公債費比率（分子）の構造'!M$53,NA())</f>
        <v>1140</v>
      </c>
      <c r="J50" s="138" t="e">
        <f>NA()</f>
        <v>#N/A</v>
      </c>
      <c r="K50" s="138" t="e">
        <f>NA()</f>
        <v>#N/A</v>
      </c>
      <c r="L50" s="138">
        <f>IF(ISNUMBER('実質公債費比率（分子）の構造'!N$53),'実質公債費比率（分子）の構造'!N$53,NA())</f>
        <v>1211</v>
      </c>
      <c r="M50" s="138" t="e">
        <f>NA()</f>
        <v>#N/A</v>
      </c>
      <c r="N50" s="138" t="e">
        <f>NA()</f>
        <v>#N/A</v>
      </c>
      <c r="O50" s="138">
        <f>IF(ISNUMBER('実質公債費比率（分子）の構造'!O$53),'実質公債費比率（分子）の構造'!O$53,NA())</f>
        <v>1112</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29873</v>
      </c>
      <c r="E56" s="137"/>
      <c r="F56" s="137"/>
      <c r="G56" s="137">
        <f>'将来負担比率（分子）の構造'!J$52</f>
        <v>31485</v>
      </c>
      <c r="H56" s="137"/>
      <c r="I56" s="137"/>
      <c r="J56" s="137">
        <f>'将来負担比率（分子）の構造'!K$52</f>
        <v>32866</v>
      </c>
      <c r="K56" s="137"/>
      <c r="L56" s="137"/>
      <c r="M56" s="137">
        <f>'将来負担比率（分子）の構造'!L$52</f>
        <v>33641</v>
      </c>
      <c r="N56" s="137"/>
      <c r="O56" s="137"/>
      <c r="P56" s="137">
        <f>'将来負担比率（分子）の構造'!M$52</f>
        <v>33804</v>
      </c>
    </row>
    <row r="57" spans="1:16" x14ac:dyDescent="0.15">
      <c r="A57" s="137" t="s">
        <v>36</v>
      </c>
      <c r="B57" s="137"/>
      <c r="C57" s="137"/>
      <c r="D57" s="137">
        <f>'将来負担比率（分子）の構造'!I$51</f>
        <v>9417</v>
      </c>
      <c r="E57" s="137"/>
      <c r="F57" s="137"/>
      <c r="G57" s="137">
        <f>'将来負担比率（分子）の構造'!J$51</f>
        <v>9079</v>
      </c>
      <c r="H57" s="137"/>
      <c r="I57" s="137"/>
      <c r="J57" s="137">
        <f>'将来負担比率（分子）の構造'!K$51</f>
        <v>8860</v>
      </c>
      <c r="K57" s="137"/>
      <c r="L57" s="137"/>
      <c r="M57" s="137">
        <f>'将来負担比率（分子）の構造'!L$51</f>
        <v>8496</v>
      </c>
      <c r="N57" s="137"/>
      <c r="O57" s="137"/>
      <c r="P57" s="137">
        <f>'将来負担比率（分子）の構造'!M$51</f>
        <v>8153</v>
      </c>
    </row>
    <row r="58" spans="1:16" x14ac:dyDescent="0.15">
      <c r="A58" s="137" t="s">
        <v>35</v>
      </c>
      <c r="B58" s="137"/>
      <c r="C58" s="137"/>
      <c r="D58" s="137">
        <f>'将来負担比率（分子）の構造'!I$50</f>
        <v>5764</v>
      </c>
      <c r="E58" s="137"/>
      <c r="F58" s="137"/>
      <c r="G58" s="137">
        <f>'将来負担比率（分子）の構造'!J$50</f>
        <v>5988</v>
      </c>
      <c r="H58" s="137"/>
      <c r="I58" s="137"/>
      <c r="J58" s="137">
        <f>'将来負担比率（分子）の構造'!K$50</f>
        <v>6635</v>
      </c>
      <c r="K58" s="137"/>
      <c r="L58" s="137"/>
      <c r="M58" s="137">
        <f>'将来負担比率（分子）の構造'!L$50</f>
        <v>7003</v>
      </c>
      <c r="N58" s="137"/>
      <c r="O58" s="137"/>
      <c r="P58" s="137">
        <f>'将来負担比率（分子）の構造'!M$50</f>
        <v>6448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3415</v>
      </c>
      <c r="C62" s="137"/>
      <c r="D62" s="137"/>
      <c r="E62" s="137">
        <f>'将来負担比率（分子）の構造'!J$45</f>
        <v>3365</v>
      </c>
      <c r="F62" s="137"/>
      <c r="G62" s="137"/>
      <c r="H62" s="137">
        <f>'将来負担比率（分子）の構造'!K$45</f>
        <v>2962</v>
      </c>
      <c r="I62" s="137"/>
      <c r="J62" s="137"/>
      <c r="K62" s="137">
        <f>'将来負担比率（分子）の構造'!L$45</f>
        <v>2715</v>
      </c>
      <c r="L62" s="137"/>
      <c r="M62" s="137"/>
      <c r="N62" s="137">
        <f>'将来負担比率（分子）の構造'!M$45</f>
        <v>2639</v>
      </c>
      <c r="O62" s="137"/>
      <c r="P62" s="137"/>
    </row>
    <row r="63" spans="1:16" x14ac:dyDescent="0.15">
      <c r="A63" s="137" t="s">
        <v>28</v>
      </c>
      <c r="B63" s="137">
        <f>'将来負担比率（分子）の構造'!I$44</f>
        <v>522</v>
      </c>
      <c r="C63" s="137"/>
      <c r="D63" s="137"/>
      <c r="E63" s="137">
        <f>'将来負担比率（分子）の構造'!J$44</f>
        <v>372</v>
      </c>
      <c r="F63" s="137"/>
      <c r="G63" s="137"/>
      <c r="H63" s="137">
        <f>'将来負担比率（分子）の構造'!K$44</f>
        <v>240</v>
      </c>
      <c r="I63" s="137"/>
      <c r="J63" s="137"/>
      <c r="K63" s="137">
        <f>'将来負担比率（分子）の構造'!L$44</f>
        <v>467</v>
      </c>
      <c r="L63" s="137"/>
      <c r="M63" s="137"/>
      <c r="N63" s="137">
        <f>'将来負担比率（分子）の構造'!M$44</f>
        <v>944</v>
      </c>
      <c r="O63" s="137"/>
      <c r="P63" s="137"/>
    </row>
    <row r="64" spans="1:16" x14ac:dyDescent="0.15">
      <c r="A64" s="137" t="s">
        <v>27</v>
      </c>
      <c r="B64" s="137">
        <f>'将来負担比率（分子）の構造'!I$43</f>
        <v>15480</v>
      </c>
      <c r="C64" s="137"/>
      <c r="D64" s="137"/>
      <c r="E64" s="137">
        <f>'将来負担比率（分子）の構造'!J$43</f>
        <v>15264</v>
      </c>
      <c r="F64" s="137"/>
      <c r="G64" s="137"/>
      <c r="H64" s="137">
        <f>'将来負担比率（分子）の構造'!K$43</f>
        <v>15379</v>
      </c>
      <c r="I64" s="137"/>
      <c r="J64" s="137"/>
      <c r="K64" s="137">
        <f>'将来負担比率（分子）の構造'!L$43</f>
        <v>15605</v>
      </c>
      <c r="L64" s="137"/>
      <c r="M64" s="137"/>
      <c r="N64" s="137">
        <f>'将来負担比率（分子）の構造'!M$43</f>
        <v>15797</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26774</v>
      </c>
      <c r="C66" s="137"/>
      <c r="D66" s="137"/>
      <c r="E66" s="137">
        <f>'将来負担比率（分子）の構造'!J$41</f>
        <v>28216</v>
      </c>
      <c r="F66" s="137"/>
      <c r="G66" s="137"/>
      <c r="H66" s="137">
        <f>'将来負担比率（分子）の構造'!K$41</f>
        <v>29831</v>
      </c>
      <c r="I66" s="137"/>
      <c r="J66" s="137"/>
      <c r="K66" s="137">
        <f>'将来負担比率（分子）の構造'!L$41</f>
        <v>30709</v>
      </c>
      <c r="L66" s="137"/>
      <c r="M66" s="137"/>
      <c r="N66" s="137">
        <f>'将来負担比率（分子）の構造'!M$41</f>
        <v>30803</v>
      </c>
      <c r="O66" s="137"/>
      <c r="P66" s="137"/>
    </row>
    <row r="67" spans="1:16" x14ac:dyDescent="0.15">
      <c r="A67" s="137" t="s">
        <v>64</v>
      </c>
      <c r="B67" s="137" t="e">
        <f>NA()</f>
        <v>#N/A</v>
      </c>
      <c r="C67" s="137">
        <f>IF(ISNUMBER('将来負担比率（分子）の構造'!I$53), IF('将来負担比率（分子）の構造'!I$53 &lt; 0, 0, '将来負担比率（分子）の構造'!I$53), NA())</f>
        <v>1137</v>
      </c>
      <c r="D67" s="137" t="e">
        <f>NA()</f>
        <v>#N/A</v>
      </c>
      <c r="E67" s="137" t="e">
        <f>NA()</f>
        <v>#N/A</v>
      </c>
      <c r="F67" s="137">
        <f>IF(ISNUMBER('将来負担比率（分子）の構造'!J$53), IF('将来負担比率（分子）の構造'!J$53 &lt; 0, 0, '将来負担比率（分子）の構造'!J$53), NA())</f>
        <v>665</v>
      </c>
      <c r="G67" s="137" t="e">
        <f>NA()</f>
        <v>#N/A</v>
      </c>
      <c r="H67" s="137" t="e">
        <f>NA()</f>
        <v>#N/A</v>
      </c>
      <c r="I67" s="137">
        <f>IF(ISNUMBER('将来負担比率（分子）の構造'!K$53), IF('将来負担比率（分子）の構造'!K$53 &lt; 0, 0, '将来負担比率（分子）の構造'!K$53), NA())</f>
        <v>51</v>
      </c>
      <c r="J67" s="137" t="e">
        <f>NA()</f>
        <v>#N/A</v>
      </c>
      <c r="K67" s="137" t="e">
        <f>NA()</f>
        <v>#N/A</v>
      </c>
      <c r="L67" s="137">
        <f>IF(ISNUMBER('将来負担比率（分子）の構造'!L$53), IF('将来負担比率（分子）の構造'!L$53 &lt; 0, 0, '将来負担比率（分子）の構造'!L$53), NA())</f>
        <v>356</v>
      </c>
      <c r="M67" s="137" t="e">
        <f>NA()</f>
        <v>#N/A</v>
      </c>
      <c r="N67" s="137" t="e">
        <f>NA()</f>
        <v>#N/A</v>
      </c>
      <c r="O67" s="137">
        <f>IF(ISNUMBER('将来負担比率（分子）の構造'!M$53), IF('将来負担比率（分子）の構造'!M$53 &lt; 0, 0, '将来負担比率（分子）の構造'!M$53), NA())</f>
        <v>1778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8441229</v>
      </c>
      <c r="S5" s="671"/>
      <c r="T5" s="671"/>
      <c r="U5" s="671"/>
      <c r="V5" s="671"/>
      <c r="W5" s="671"/>
      <c r="X5" s="671"/>
      <c r="Y5" s="718"/>
      <c r="Z5" s="731">
        <v>35.299999999999997</v>
      </c>
      <c r="AA5" s="731"/>
      <c r="AB5" s="731"/>
      <c r="AC5" s="731"/>
      <c r="AD5" s="732">
        <v>7848585</v>
      </c>
      <c r="AE5" s="732"/>
      <c r="AF5" s="732"/>
      <c r="AG5" s="732"/>
      <c r="AH5" s="732"/>
      <c r="AI5" s="732"/>
      <c r="AJ5" s="732"/>
      <c r="AK5" s="732"/>
      <c r="AL5" s="719">
        <v>60.9</v>
      </c>
      <c r="AM5" s="688"/>
      <c r="AN5" s="688"/>
      <c r="AO5" s="720"/>
      <c r="AP5" s="707" t="s">
        <v>210</v>
      </c>
      <c r="AQ5" s="708"/>
      <c r="AR5" s="708"/>
      <c r="AS5" s="708"/>
      <c r="AT5" s="708"/>
      <c r="AU5" s="708"/>
      <c r="AV5" s="708"/>
      <c r="AW5" s="708"/>
      <c r="AX5" s="708"/>
      <c r="AY5" s="708"/>
      <c r="AZ5" s="708"/>
      <c r="BA5" s="708"/>
      <c r="BB5" s="708"/>
      <c r="BC5" s="708"/>
      <c r="BD5" s="708"/>
      <c r="BE5" s="708"/>
      <c r="BF5" s="709"/>
      <c r="BG5" s="620">
        <v>7839741</v>
      </c>
      <c r="BH5" s="621"/>
      <c r="BI5" s="621"/>
      <c r="BJ5" s="621"/>
      <c r="BK5" s="621"/>
      <c r="BL5" s="621"/>
      <c r="BM5" s="621"/>
      <c r="BN5" s="622"/>
      <c r="BO5" s="673">
        <v>92.9</v>
      </c>
      <c r="BP5" s="673"/>
      <c r="BQ5" s="673"/>
      <c r="BR5" s="673"/>
      <c r="BS5" s="674">
        <v>122129</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199523</v>
      </c>
      <c r="S6" s="621"/>
      <c r="T6" s="621"/>
      <c r="U6" s="621"/>
      <c r="V6" s="621"/>
      <c r="W6" s="621"/>
      <c r="X6" s="621"/>
      <c r="Y6" s="622"/>
      <c r="Z6" s="673">
        <v>0.8</v>
      </c>
      <c r="AA6" s="673"/>
      <c r="AB6" s="673"/>
      <c r="AC6" s="673"/>
      <c r="AD6" s="674">
        <v>199523</v>
      </c>
      <c r="AE6" s="674"/>
      <c r="AF6" s="674"/>
      <c r="AG6" s="674"/>
      <c r="AH6" s="674"/>
      <c r="AI6" s="674"/>
      <c r="AJ6" s="674"/>
      <c r="AK6" s="674"/>
      <c r="AL6" s="643">
        <v>1.5</v>
      </c>
      <c r="AM6" s="675"/>
      <c r="AN6" s="675"/>
      <c r="AO6" s="676"/>
      <c r="AP6" s="617" t="s">
        <v>215</v>
      </c>
      <c r="AQ6" s="618"/>
      <c r="AR6" s="618"/>
      <c r="AS6" s="618"/>
      <c r="AT6" s="618"/>
      <c r="AU6" s="618"/>
      <c r="AV6" s="618"/>
      <c r="AW6" s="618"/>
      <c r="AX6" s="618"/>
      <c r="AY6" s="618"/>
      <c r="AZ6" s="618"/>
      <c r="BA6" s="618"/>
      <c r="BB6" s="618"/>
      <c r="BC6" s="618"/>
      <c r="BD6" s="618"/>
      <c r="BE6" s="618"/>
      <c r="BF6" s="619"/>
      <c r="BG6" s="620">
        <v>7839741</v>
      </c>
      <c r="BH6" s="621"/>
      <c r="BI6" s="621"/>
      <c r="BJ6" s="621"/>
      <c r="BK6" s="621"/>
      <c r="BL6" s="621"/>
      <c r="BM6" s="621"/>
      <c r="BN6" s="622"/>
      <c r="BO6" s="673">
        <v>92.9</v>
      </c>
      <c r="BP6" s="673"/>
      <c r="BQ6" s="673"/>
      <c r="BR6" s="673"/>
      <c r="BS6" s="674">
        <v>122129</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206668</v>
      </c>
      <c r="CS6" s="621"/>
      <c r="CT6" s="621"/>
      <c r="CU6" s="621"/>
      <c r="CV6" s="621"/>
      <c r="CW6" s="621"/>
      <c r="CX6" s="621"/>
      <c r="CY6" s="622"/>
      <c r="CZ6" s="673">
        <v>0.9</v>
      </c>
      <c r="DA6" s="673"/>
      <c r="DB6" s="673"/>
      <c r="DC6" s="673"/>
      <c r="DD6" s="626" t="s">
        <v>217</v>
      </c>
      <c r="DE6" s="621"/>
      <c r="DF6" s="621"/>
      <c r="DG6" s="621"/>
      <c r="DH6" s="621"/>
      <c r="DI6" s="621"/>
      <c r="DJ6" s="621"/>
      <c r="DK6" s="621"/>
      <c r="DL6" s="621"/>
      <c r="DM6" s="621"/>
      <c r="DN6" s="621"/>
      <c r="DO6" s="621"/>
      <c r="DP6" s="622"/>
      <c r="DQ6" s="626">
        <v>206668</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6915</v>
      </c>
      <c r="S7" s="621"/>
      <c r="T7" s="621"/>
      <c r="U7" s="621"/>
      <c r="V7" s="621"/>
      <c r="W7" s="621"/>
      <c r="X7" s="621"/>
      <c r="Y7" s="622"/>
      <c r="Z7" s="673">
        <v>0</v>
      </c>
      <c r="AA7" s="673"/>
      <c r="AB7" s="673"/>
      <c r="AC7" s="673"/>
      <c r="AD7" s="674">
        <v>6915</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3367511</v>
      </c>
      <c r="BH7" s="621"/>
      <c r="BI7" s="621"/>
      <c r="BJ7" s="621"/>
      <c r="BK7" s="621"/>
      <c r="BL7" s="621"/>
      <c r="BM7" s="621"/>
      <c r="BN7" s="622"/>
      <c r="BO7" s="673">
        <v>39.9</v>
      </c>
      <c r="BP7" s="673"/>
      <c r="BQ7" s="673"/>
      <c r="BR7" s="673"/>
      <c r="BS7" s="674">
        <v>122129</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2246027</v>
      </c>
      <c r="CS7" s="621"/>
      <c r="CT7" s="621"/>
      <c r="CU7" s="621"/>
      <c r="CV7" s="621"/>
      <c r="CW7" s="621"/>
      <c r="CX7" s="621"/>
      <c r="CY7" s="622"/>
      <c r="CZ7" s="673">
        <v>9.6999999999999993</v>
      </c>
      <c r="DA7" s="673"/>
      <c r="DB7" s="673"/>
      <c r="DC7" s="673"/>
      <c r="DD7" s="626">
        <v>221597</v>
      </c>
      <c r="DE7" s="621"/>
      <c r="DF7" s="621"/>
      <c r="DG7" s="621"/>
      <c r="DH7" s="621"/>
      <c r="DI7" s="621"/>
      <c r="DJ7" s="621"/>
      <c r="DK7" s="621"/>
      <c r="DL7" s="621"/>
      <c r="DM7" s="621"/>
      <c r="DN7" s="621"/>
      <c r="DO7" s="621"/>
      <c r="DP7" s="622"/>
      <c r="DQ7" s="626">
        <v>1866310</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22148</v>
      </c>
      <c r="S8" s="621"/>
      <c r="T8" s="621"/>
      <c r="U8" s="621"/>
      <c r="V8" s="621"/>
      <c r="W8" s="621"/>
      <c r="X8" s="621"/>
      <c r="Y8" s="622"/>
      <c r="Z8" s="673">
        <v>0.1</v>
      </c>
      <c r="AA8" s="673"/>
      <c r="AB8" s="673"/>
      <c r="AC8" s="673"/>
      <c r="AD8" s="674">
        <v>22148</v>
      </c>
      <c r="AE8" s="674"/>
      <c r="AF8" s="674"/>
      <c r="AG8" s="674"/>
      <c r="AH8" s="674"/>
      <c r="AI8" s="674"/>
      <c r="AJ8" s="674"/>
      <c r="AK8" s="674"/>
      <c r="AL8" s="643">
        <v>0.2</v>
      </c>
      <c r="AM8" s="675"/>
      <c r="AN8" s="675"/>
      <c r="AO8" s="676"/>
      <c r="AP8" s="617" t="s">
        <v>222</v>
      </c>
      <c r="AQ8" s="618"/>
      <c r="AR8" s="618"/>
      <c r="AS8" s="618"/>
      <c r="AT8" s="618"/>
      <c r="AU8" s="618"/>
      <c r="AV8" s="618"/>
      <c r="AW8" s="618"/>
      <c r="AX8" s="618"/>
      <c r="AY8" s="618"/>
      <c r="AZ8" s="618"/>
      <c r="BA8" s="618"/>
      <c r="BB8" s="618"/>
      <c r="BC8" s="618"/>
      <c r="BD8" s="618"/>
      <c r="BE8" s="618"/>
      <c r="BF8" s="619"/>
      <c r="BG8" s="620">
        <v>90486</v>
      </c>
      <c r="BH8" s="621"/>
      <c r="BI8" s="621"/>
      <c r="BJ8" s="621"/>
      <c r="BK8" s="621"/>
      <c r="BL8" s="621"/>
      <c r="BM8" s="621"/>
      <c r="BN8" s="622"/>
      <c r="BO8" s="673">
        <v>1.1000000000000001</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7864925</v>
      </c>
      <c r="CS8" s="621"/>
      <c r="CT8" s="621"/>
      <c r="CU8" s="621"/>
      <c r="CV8" s="621"/>
      <c r="CW8" s="621"/>
      <c r="CX8" s="621"/>
      <c r="CY8" s="622"/>
      <c r="CZ8" s="673">
        <v>34.1</v>
      </c>
      <c r="DA8" s="673"/>
      <c r="DB8" s="673"/>
      <c r="DC8" s="673"/>
      <c r="DD8" s="626">
        <v>1128051</v>
      </c>
      <c r="DE8" s="621"/>
      <c r="DF8" s="621"/>
      <c r="DG8" s="621"/>
      <c r="DH8" s="621"/>
      <c r="DI8" s="621"/>
      <c r="DJ8" s="621"/>
      <c r="DK8" s="621"/>
      <c r="DL8" s="621"/>
      <c r="DM8" s="621"/>
      <c r="DN8" s="621"/>
      <c r="DO8" s="621"/>
      <c r="DP8" s="622"/>
      <c r="DQ8" s="626">
        <v>3966696</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13897</v>
      </c>
      <c r="S9" s="621"/>
      <c r="T9" s="621"/>
      <c r="U9" s="621"/>
      <c r="V9" s="621"/>
      <c r="W9" s="621"/>
      <c r="X9" s="621"/>
      <c r="Y9" s="622"/>
      <c r="Z9" s="673">
        <v>0.1</v>
      </c>
      <c r="AA9" s="673"/>
      <c r="AB9" s="673"/>
      <c r="AC9" s="673"/>
      <c r="AD9" s="674">
        <v>13897</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2634127</v>
      </c>
      <c r="BH9" s="621"/>
      <c r="BI9" s="621"/>
      <c r="BJ9" s="621"/>
      <c r="BK9" s="621"/>
      <c r="BL9" s="621"/>
      <c r="BM9" s="621"/>
      <c r="BN9" s="622"/>
      <c r="BO9" s="673">
        <v>31.2</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1893771</v>
      </c>
      <c r="CS9" s="621"/>
      <c r="CT9" s="621"/>
      <c r="CU9" s="621"/>
      <c r="CV9" s="621"/>
      <c r="CW9" s="621"/>
      <c r="CX9" s="621"/>
      <c r="CY9" s="622"/>
      <c r="CZ9" s="673">
        <v>8.1999999999999993</v>
      </c>
      <c r="DA9" s="673"/>
      <c r="DB9" s="673"/>
      <c r="DC9" s="673"/>
      <c r="DD9" s="626">
        <v>13862</v>
      </c>
      <c r="DE9" s="621"/>
      <c r="DF9" s="621"/>
      <c r="DG9" s="621"/>
      <c r="DH9" s="621"/>
      <c r="DI9" s="621"/>
      <c r="DJ9" s="621"/>
      <c r="DK9" s="621"/>
      <c r="DL9" s="621"/>
      <c r="DM9" s="621"/>
      <c r="DN9" s="621"/>
      <c r="DO9" s="621"/>
      <c r="DP9" s="622"/>
      <c r="DQ9" s="626">
        <v>1801793</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890546</v>
      </c>
      <c r="S10" s="621"/>
      <c r="T10" s="621"/>
      <c r="U10" s="621"/>
      <c r="V10" s="621"/>
      <c r="W10" s="621"/>
      <c r="X10" s="621"/>
      <c r="Y10" s="622"/>
      <c r="Z10" s="673">
        <v>3.7</v>
      </c>
      <c r="AA10" s="673"/>
      <c r="AB10" s="673"/>
      <c r="AC10" s="673"/>
      <c r="AD10" s="674">
        <v>890546</v>
      </c>
      <c r="AE10" s="674"/>
      <c r="AF10" s="674"/>
      <c r="AG10" s="674"/>
      <c r="AH10" s="674"/>
      <c r="AI10" s="674"/>
      <c r="AJ10" s="674"/>
      <c r="AK10" s="674"/>
      <c r="AL10" s="643">
        <v>6.9</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160655</v>
      </c>
      <c r="BH10" s="621"/>
      <c r="BI10" s="621"/>
      <c r="BJ10" s="621"/>
      <c r="BK10" s="621"/>
      <c r="BL10" s="621"/>
      <c r="BM10" s="621"/>
      <c r="BN10" s="622"/>
      <c r="BO10" s="673">
        <v>1.9</v>
      </c>
      <c r="BP10" s="673"/>
      <c r="BQ10" s="673"/>
      <c r="BR10" s="673"/>
      <c r="BS10" s="626">
        <v>26646</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14704</v>
      </c>
      <c r="CS10" s="621"/>
      <c r="CT10" s="621"/>
      <c r="CU10" s="621"/>
      <c r="CV10" s="621"/>
      <c r="CW10" s="621"/>
      <c r="CX10" s="621"/>
      <c r="CY10" s="622"/>
      <c r="CZ10" s="673">
        <v>0.1</v>
      </c>
      <c r="DA10" s="673"/>
      <c r="DB10" s="673"/>
      <c r="DC10" s="673"/>
      <c r="DD10" s="626" t="s">
        <v>112</v>
      </c>
      <c r="DE10" s="621"/>
      <c r="DF10" s="621"/>
      <c r="DG10" s="621"/>
      <c r="DH10" s="621"/>
      <c r="DI10" s="621"/>
      <c r="DJ10" s="621"/>
      <c r="DK10" s="621"/>
      <c r="DL10" s="621"/>
      <c r="DM10" s="621"/>
      <c r="DN10" s="621"/>
      <c r="DO10" s="621"/>
      <c r="DP10" s="622"/>
      <c r="DQ10" s="626">
        <v>13777</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38928</v>
      </c>
      <c r="S11" s="621"/>
      <c r="T11" s="621"/>
      <c r="U11" s="621"/>
      <c r="V11" s="621"/>
      <c r="W11" s="621"/>
      <c r="X11" s="621"/>
      <c r="Y11" s="622"/>
      <c r="Z11" s="673">
        <v>0.2</v>
      </c>
      <c r="AA11" s="673"/>
      <c r="AB11" s="673"/>
      <c r="AC11" s="673"/>
      <c r="AD11" s="674">
        <v>38928</v>
      </c>
      <c r="AE11" s="674"/>
      <c r="AF11" s="674"/>
      <c r="AG11" s="674"/>
      <c r="AH11" s="674"/>
      <c r="AI11" s="674"/>
      <c r="AJ11" s="674"/>
      <c r="AK11" s="674"/>
      <c r="AL11" s="643">
        <v>0.3</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482243</v>
      </c>
      <c r="BH11" s="621"/>
      <c r="BI11" s="621"/>
      <c r="BJ11" s="621"/>
      <c r="BK11" s="621"/>
      <c r="BL11" s="621"/>
      <c r="BM11" s="621"/>
      <c r="BN11" s="622"/>
      <c r="BO11" s="673">
        <v>5.7</v>
      </c>
      <c r="BP11" s="673"/>
      <c r="BQ11" s="673"/>
      <c r="BR11" s="673"/>
      <c r="BS11" s="626">
        <v>95483</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390034</v>
      </c>
      <c r="CS11" s="621"/>
      <c r="CT11" s="621"/>
      <c r="CU11" s="621"/>
      <c r="CV11" s="621"/>
      <c r="CW11" s="621"/>
      <c r="CX11" s="621"/>
      <c r="CY11" s="622"/>
      <c r="CZ11" s="673">
        <v>1.7</v>
      </c>
      <c r="DA11" s="673"/>
      <c r="DB11" s="673"/>
      <c r="DC11" s="673"/>
      <c r="DD11" s="626">
        <v>25710</v>
      </c>
      <c r="DE11" s="621"/>
      <c r="DF11" s="621"/>
      <c r="DG11" s="621"/>
      <c r="DH11" s="621"/>
      <c r="DI11" s="621"/>
      <c r="DJ11" s="621"/>
      <c r="DK11" s="621"/>
      <c r="DL11" s="621"/>
      <c r="DM11" s="621"/>
      <c r="DN11" s="621"/>
      <c r="DO11" s="621"/>
      <c r="DP11" s="622"/>
      <c r="DQ11" s="626">
        <v>214700</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4041267</v>
      </c>
      <c r="BH12" s="621"/>
      <c r="BI12" s="621"/>
      <c r="BJ12" s="621"/>
      <c r="BK12" s="621"/>
      <c r="BL12" s="621"/>
      <c r="BM12" s="621"/>
      <c r="BN12" s="622"/>
      <c r="BO12" s="673">
        <v>47.9</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813996</v>
      </c>
      <c r="CS12" s="621"/>
      <c r="CT12" s="621"/>
      <c r="CU12" s="621"/>
      <c r="CV12" s="621"/>
      <c r="CW12" s="621"/>
      <c r="CX12" s="621"/>
      <c r="CY12" s="622"/>
      <c r="CZ12" s="673">
        <v>3.5</v>
      </c>
      <c r="DA12" s="673"/>
      <c r="DB12" s="673"/>
      <c r="DC12" s="673"/>
      <c r="DD12" s="626">
        <v>34329</v>
      </c>
      <c r="DE12" s="621"/>
      <c r="DF12" s="621"/>
      <c r="DG12" s="621"/>
      <c r="DH12" s="621"/>
      <c r="DI12" s="621"/>
      <c r="DJ12" s="621"/>
      <c r="DK12" s="621"/>
      <c r="DL12" s="621"/>
      <c r="DM12" s="621"/>
      <c r="DN12" s="621"/>
      <c r="DO12" s="621"/>
      <c r="DP12" s="622"/>
      <c r="DQ12" s="626">
        <v>386770</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46919</v>
      </c>
      <c r="S13" s="621"/>
      <c r="T13" s="621"/>
      <c r="U13" s="621"/>
      <c r="V13" s="621"/>
      <c r="W13" s="621"/>
      <c r="X13" s="621"/>
      <c r="Y13" s="622"/>
      <c r="Z13" s="673">
        <v>0.2</v>
      </c>
      <c r="AA13" s="673"/>
      <c r="AB13" s="673"/>
      <c r="AC13" s="673"/>
      <c r="AD13" s="674">
        <v>46919</v>
      </c>
      <c r="AE13" s="674"/>
      <c r="AF13" s="674"/>
      <c r="AG13" s="674"/>
      <c r="AH13" s="674"/>
      <c r="AI13" s="674"/>
      <c r="AJ13" s="674"/>
      <c r="AK13" s="674"/>
      <c r="AL13" s="643">
        <v>0.4</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4031677</v>
      </c>
      <c r="BH13" s="621"/>
      <c r="BI13" s="621"/>
      <c r="BJ13" s="621"/>
      <c r="BK13" s="621"/>
      <c r="BL13" s="621"/>
      <c r="BM13" s="621"/>
      <c r="BN13" s="622"/>
      <c r="BO13" s="673">
        <v>47.8</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2597824</v>
      </c>
      <c r="CS13" s="621"/>
      <c r="CT13" s="621"/>
      <c r="CU13" s="621"/>
      <c r="CV13" s="621"/>
      <c r="CW13" s="621"/>
      <c r="CX13" s="621"/>
      <c r="CY13" s="622"/>
      <c r="CZ13" s="673">
        <v>11.3</v>
      </c>
      <c r="DA13" s="673"/>
      <c r="DB13" s="673"/>
      <c r="DC13" s="673"/>
      <c r="DD13" s="626">
        <v>1199660</v>
      </c>
      <c r="DE13" s="621"/>
      <c r="DF13" s="621"/>
      <c r="DG13" s="621"/>
      <c r="DH13" s="621"/>
      <c r="DI13" s="621"/>
      <c r="DJ13" s="621"/>
      <c r="DK13" s="621"/>
      <c r="DL13" s="621"/>
      <c r="DM13" s="621"/>
      <c r="DN13" s="621"/>
      <c r="DO13" s="621"/>
      <c r="DP13" s="622"/>
      <c r="DQ13" s="626">
        <v>1423175</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116210</v>
      </c>
      <c r="BH14" s="621"/>
      <c r="BI14" s="621"/>
      <c r="BJ14" s="621"/>
      <c r="BK14" s="621"/>
      <c r="BL14" s="621"/>
      <c r="BM14" s="621"/>
      <c r="BN14" s="622"/>
      <c r="BO14" s="673">
        <v>1.4</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1773692</v>
      </c>
      <c r="CS14" s="621"/>
      <c r="CT14" s="621"/>
      <c r="CU14" s="621"/>
      <c r="CV14" s="621"/>
      <c r="CW14" s="621"/>
      <c r="CX14" s="621"/>
      <c r="CY14" s="622"/>
      <c r="CZ14" s="673">
        <v>7.7</v>
      </c>
      <c r="DA14" s="673"/>
      <c r="DB14" s="673"/>
      <c r="DC14" s="673"/>
      <c r="DD14" s="626">
        <v>1082280</v>
      </c>
      <c r="DE14" s="621"/>
      <c r="DF14" s="621"/>
      <c r="DG14" s="621"/>
      <c r="DH14" s="621"/>
      <c r="DI14" s="621"/>
      <c r="DJ14" s="621"/>
      <c r="DK14" s="621"/>
      <c r="DL14" s="621"/>
      <c r="DM14" s="621"/>
      <c r="DN14" s="621"/>
      <c r="DO14" s="621"/>
      <c r="DP14" s="622"/>
      <c r="DQ14" s="626">
        <v>715386</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37593</v>
      </c>
      <c r="S15" s="621"/>
      <c r="T15" s="621"/>
      <c r="U15" s="621"/>
      <c r="V15" s="621"/>
      <c r="W15" s="621"/>
      <c r="X15" s="621"/>
      <c r="Y15" s="622"/>
      <c r="Z15" s="673">
        <v>0.2</v>
      </c>
      <c r="AA15" s="673"/>
      <c r="AB15" s="673"/>
      <c r="AC15" s="673"/>
      <c r="AD15" s="674">
        <v>37593</v>
      </c>
      <c r="AE15" s="674"/>
      <c r="AF15" s="674"/>
      <c r="AG15" s="674"/>
      <c r="AH15" s="674"/>
      <c r="AI15" s="674"/>
      <c r="AJ15" s="674"/>
      <c r="AK15" s="674"/>
      <c r="AL15" s="643">
        <v>0.3</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314753</v>
      </c>
      <c r="BH15" s="621"/>
      <c r="BI15" s="621"/>
      <c r="BJ15" s="621"/>
      <c r="BK15" s="621"/>
      <c r="BL15" s="621"/>
      <c r="BM15" s="621"/>
      <c r="BN15" s="622"/>
      <c r="BO15" s="673">
        <v>3.7</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2355427</v>
      </c>
      <c r="CS15" s="621"/>
      <c r="CT15" s="621"/>
      <c r="CU15" s="621"/>
      <c r="CV15" s="621"/>
      <c r="CW15" s="621"/>
      <c r="CX15" s="621"/>
      <c r="CY15" s="622"/>
      <c r="CZ15" s="673">
        <v>10.199999999999999</v>
      </c>
      <c r="DA15" s="673"/>
      <c r="DB15" s="673"/>
      <c r="DC15" s="673"/>
      <c r="DD15" s="626">
        <v>952043</v>
      </c>
      <c r="DE15" s="621"/>
      <c r="DF15" s="621"/>
      <c r="DG15" s="621"/>
      <c r="DH15" s="621"/>
      <c r="DI15" s="621"/>
      <c r="DJ15" s="621"/>
      <c r="DK15" s="621"/>
      <c r="DL15" s="621"/>
      <c r="DM15" s="621"/>
      <c r="DN15" s="621"/>
      <c r="DO15" s="621"/>
      <c r="DP15" s="622"/>
      <c r="DQ15" s="626">
        <v>1442333</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4473647</v>
      </c>
      <c r="S16" s="621"/>
      <c r="T16" s="621"/>
      <c r="U16" s="621"/>
      <c r="V16" s="621"/>
      <c r="W16" s="621"/>
      <c r="X16" s="621"/>
      <c r="Y16" s="622"/>
      <c r="Z16" s="673">
        <v>18.7</v>
      </c>
      <c r="AA16" s="673"/>
      <c r="AB16" s="673"/>
      <c r="AC16" s="673"/>
      <c r="AD16" s="674">
        <v>3767545</v>
      </c>
      <c r="AE16" s="674"/>
      <c r="AF16" s="674"/>
      <c r="AG16" s="674"/>
      <c r="AH16" s="674"/>
      <c r="AI16" s="674"/>
      <c r="AJ16" s="674"/>
      <c r="AK16" s="674"/>
      <c r="AL16" s="643">
        <v>29.2</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2079</v>
      </c>
      <c r="CS16" s="621"/>
      <c r="CT16" s="621"/>
      <c r="CU16" s="621"/>
      <c r="CV16" s="621"/>
      <c r="CW16" s="621"/>
      <c r="CX16" s="621"/>
      <c r="CY16" s="622"/>
      <c r="CZ16" s="673">
        <v>0</v>
      </c>
      <c r="DA16" s="673"/>
      <c r="DB16" s="673"/>
      <c r="DC16" s="673"/>
      <c r="DD16" s="626" t="s">
        <v>112</v>
      </c>
      <c r="DE16" s="621"/>
      <c r="DF16" s="621"/>
      <c r="DG16" s="621"/>
      <c r="DH16" s="621"/>
      <c r="DI16" s="621"/>
      <c r="DJ16" s="621"/>
      <c r="DK16" s="621"/>
      <c r="DL16" s="621"/>
      <c r="DM16" s="621"/>
      <c r="DN16" s="621"/>
      <c r="DO16" s="621"/>
      <c r="DP16" s="622"/>
      <c r="DQ16" s="626">
        <v>2079</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3767545</v>
      </c>
      <c r="S17" s="621"/>
      <c r="T17" s="621"/>
      <c r="U17" s="621"/>
      <c r="V17" s="621"/>
      <c r="W17" s="621"/>
      <c r="X17" s="621"/>
      <c r="Y17" s="622"/>
      <c r="Z17" s="673">
        <v>15.8</v>
      </c>
      <c r="AA17" s="673"/>
      <c r="AB17" s="673"/>
      <c r="AC17" s="673"/>
      <c r="AD17" s="674">
        <v>3767545</v>
      </c>
      <c r="AE17" s="674"/>
      <c r="AF17" s="674"/>
      <c r="AG17" s="674"/>
      <c r="AH17" s="674"/>
      <c r="AI17" s="674"/>
      <c r="AJ17" s="674"/>
      <c r="AK17" s="674"/>
      <c r="AL17" s="643">
        <v>29.2</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2911228</v>
      </c>
      <c r="CS17" s="621"/>
      <c r="CT17" s="621"/>
      <c r="CU17" s="621"/>
      <c r="CV17" s="621"/>
      <c r="CW17" s="621"/>
      <c r="CX17" s="621"/>
      <c r="CY17" s="622"/>
      <c r="CZ17" s="673">
        <v>12.6</v>
      </c>
      <c r="DA17" s="673"/>
      <c r="DB17" s="673"/>
      <c r="DC17" s="673"/>
      <c r="DD17" s="626" t="s">
        <v>112</v>
      </c>
      <c r="DE17" s="621"/>
      <c r="DF17" s="621"/>
      <c r="DG17" s="621"/>
      <c r="DH17" s="621"/>
      <c r="DI17" s="621"/>
      <c r="DJ17" s="621"/>
      <c r="DK17" s="621"/>
      <c r="DL17" s="621"/>
      <c r="DM17" s="621"/>
      <c r="DN17" s="621"/>
      <c r="DO17" s="621"/>
      <c r="DP17" s="622"/>
      <c r="DQ17" s="626">
        <v>2885125</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706101</v>
      </c>
      <c r="S18" s="621"/>
      <c r="T18" s="621"/>
      <c r="U18" s="621"/>
      <c r="V18" s="621"/>
      <c r="W18" s="621"/>
      <c r="X18" s="621"/>
      <c r="Y18" s="622"/>
      <c r="Z18" s="673">
        <v>3</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v>1</v>
      </c>
      <c r="S19" s="621"/>
      <c r="T19" s="621"/>
      <c r="U19" s="621"/>
      <c r="V19" s="621"/>
      <c r="W19" s="621"/>
      <c r="X19" s="621"/>
      <c r="Y19" s="622"/>
      <c r="Z19" s="673">
        <v>0</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601488</v>
      </c>
      <c r="BH19" s="621"/>
      <c r="BI19" s="621"/>
      <c r="BJ19" s="621"/>
      <c r="BK19" s="621"/>
      <c r="BL19" s="621"/>
      <c r="BM19" s="621"/>
      <c r="BN19" s="622"/>
      <c r="BO19" s="673">
        <v>7.1</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14171345</v>
      </c>
      <c r="S20" s="621"/>
      <c r="T20" s="621"/>
      <c r="U20" s="621"/>
      <c r="V20" s="621"/>
      <c r="W20" s="621"/>
      <c r="X20" s="621"/>
      <c r="Y20" s="622"/>
      <c r="Z20" s="673">
        <v>59.3</v>
      </c>
      <c r="AA20" s="673"/>
      <c r="AB20" s="673"/>
      <c r="AC20" s="673"/>
      <c r="AD20" s="674">
        <v>12872599</v>
      </c>
      <c r="AE20" s="674"/>
      <c r="AF20" s="674"/>
      <c r="AG20" s="674"/>
      <c r="AH20" s="674"/>
      <c r="AI20" s="674"/>
      <c r="AJ20" s="674"/>
      <c r="AK20" s="674"/>
      <c r="AL20" s="643">
        <v>99.9</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601488</v>
      </c>
      <c r="BH20" s="621"/>
      <c r="BI20" s="621"/>
      <c r="BJ20" s="621"/>
      <c r="BK20" s="621"/>
      <c r="BL20" s="621"/>
      <c r="BM20" s="621"/>
      <c r="BN20" s="622"/>
      <c r="BO20" s="673">
        <v>7.1</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23070375</v>
      </c>
      <c r="CS20" s="621"/>
      <c r="CT20" s="621"/>
      <c r="CU20" s="621"/>
      <c r="CV20" s="621"/>
      <c r="CW20" s="621"/>
      <c r="CX20" s="621"/>
      <c r="CY20" s="622"/>
      <c r="CZ20" s="673">
        <v>100</v>
      </c>
      <c r="DA20" s="673"/>
      <c r="DB20" s="673"/>
      <c r="DC20" s="673"/>
      <c r="DD20" s="626">
        <v>4657532</v>
      </c>
      <c r="DE20" s="621"/>
      <c r="DF20" s="621"/>
      <c r="DG20" s="621"/>
      <c r="DH20" s="621"/>
      <c r="DI20" s="621"/>
      <c r="DJ20" s="621"/>
      <c r="DK20" s="621"/>
      <c r="DL20" s="621"/>
      <c r="DM20" s="621"/>
      <c r="DN20" s="621"/>
      <c r="DO20" s="621"/>
      <c r="DP20" s="622"/>
      <c r="DQ20" s="626">
        <v>14924812</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5215</v>
      </c>
      <c r="S21" s="621"/>
      <c r="T21" s="621"/>
      <c r="U21" s="621"/>
      <c r="V21" s="621"/>
      <c r="W21" s="621"/>
      <c r="X21" s="621"/>
      <c r="Y21" s="622"/>
      <c r="Z21" s="673">
        <v>0</v>
      </c>
      <c r="AA21" s="673"/>
      <c r="AB21" s="673"/>
      <c r="AC21" s="673"/>
      <c r="AD21" s="674">
        <v>5215</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8844</v>
      </c>
      <c r="BH21" s="621"/>
      <c r="BI21" s="621"/>
      <c r="BJ21" s="621"/>
      <c r="BK21" s="621"/>
      <c r="BL21" s="621"/>
      <c r="BM21" s="621"/>
      <c r="BN21" s="622"/>
      <c r="BO21" s="673">
        <v>0.1</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17471</v>
      </c>
      <c r="S22" s="621"/>
      <c r="T22" s="621"/>
      <c r="U22" s="621"/>
      <c r="V22" s="621"/>
      <c r="W22" s="621"/>
      <c r="X22" s="621"/>
      <c r="Y22" s="622"/>
      <c r="Z22" s="673">
        <v>0.1</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539061</v>
      </c>
      <c r="S23" s="621"/>
      <c r="T23" s="621"/>
      <c r="U23" s="621"/>
      <c r="V23" s="621"/>
      <c r="W23" s="621"/>
      <c r="X23" s="621"/>
      <c r="Y23" s="622"/>
      <c r="Z23" s="673">
        <v>2.2999999999999998</v>
      </c>
      <c r="AA23" s="673"/>
      <c r="AB23" s="673"/>
      <c r="AC23" s="673"/>
      <c r="AD23" s="674">
        <v>722</v>
      </c>
      <c r="AE23" s="674"/>
      <c r="AF23" s="674"/>
      <c r="AG23" s="674"/>
      <c r="AH23" s="674"/>
      <c r="AI23" s="674"/>
      <c r="AJ23" s="674"/>
      <c r="AK23" s="674"/>
      <c r="AL23" s="643">
        <v>0</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592644</v>
      </c>
      <c r="BH23" s="621"/>
      <c r="BI23" s="621"/>
      <c r="BJ23" s="621"/>
      <c r="BK23" s="621"/>
      <c r="BL23" s="621"/>
      <c r="BM23" s="621"/>
      <c r="BN23" s="622"/>
      <c r="BO23" s="673">
        <v>7</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23311</v>
      </c>
      <c r="S24" s="621"/>
      <c r="T24" s="621"/>
      <c r="U24" s="621"/>
      <c r="V24" s="621"/>
      <c r="W24" s="621"/>
      <c r="X24" s="621"/>
      <c r="Y24" s="622"/>
      <c r="Z24" s="673">
        <v>0.1</v>
      </c>
      <c r="AA24" s="673"/>
      <c r="AB24" s="673"/>
      <c r="AC24" s="673"/>
      <c r="AD24" s="674">
        <v>1</v>
      </c>
      <c r="AE24" s="674"/>
      <c r="AF24" s="674"/>
      <c r="AG24" s="674"/>
      <c r="AH24" s="674"/>
      <c r="AI24" s="674"/>
      <c r="AJ24" s="674"/>
      <c r="AK24" s="674"/>
      <c r="AL24" s="643">
        <v>0</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9201695</v>
      </c>
      <c r="CS24" s="671"/>
      <c r="CT24" s="671"/>
      <c r="CU24" s="671"/>
      <c r="CV24" s="671"/>
      <c r="CW24" s="671"/>
      <c r="CX24" s="671"/>
      <c r="CY24" s="718"/>
      <c r="CZ24" s="722">
        <v>39.9</v>
      </c>
      <c r="DA24" s="723"/>
      <c r="DB24" s="723"/>
      <c r="DC24" s="724"/>
      <c r="DD24" s="717">
        <v>6851890</v>
      </c>
      <c r="DE24" s="671"/>
      <c r="DF24" s="671"/>
      <c r="DG24" s="671"/>
      <c r="DH24" s="671"/>
      <c r="DI24" s="671"/>
      <c r="DJ24" s="671"/>
      <c r="DK24" s="718"/>
      <c r="DL24" s="717">
        <v>6758260</v>
      </c>
      <c r="DM24" s="671"/>
      <c r="DN24" s="671"/>
      <c r="DO24" s="671"/>
      <c r="DP24" s="671"/>
      <c r="DQ24" s="671"/>
      <c r="DR24" s="671"/>
      <c r="DS24" s="671"/>
      <c r="DT24" s="671"/>
      <c r="DU24" s="671"/>
      <c r="DV24" s="718"/>
      <c r="DW24" s="719">
        <v>49.5</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2967810</v>
      </c>
      <c r="S25" s="621"/>
      <c r="T25" s="621"/>
      <c r="U25" s="621"/>
      <c r="V25" s="621"/>
      <c r="W25" s="621"/>
      <c r="X25" s="621"/>
      <c r="Y25" s="622"/>
      <c r="Z25" s="673">
        <v>12.4</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2741370</v>
      </c>
      <c r="CS25" s="639"/>
      <c r="CT25" s="639"/>
      <c r="CU25" s="639"/>
      <c r="CV25" s="639"/>
      <c r="CW25" s="639"/>
      <c r="CX25" s="639"/>
      <c r="CY25" s="640"/>
      <c r="CZ25" s="623">
        <v>11.9</v>
      </c>
      <c r="DA25" s="641"/>
      <c r="DB25" s="641"/>
      <c r="DC25" s="642"/>
      <c r="DD25" s="626">
        <v>2448385</v>
      </c>
      <c r="DE25" s="639"/>
      <c r="DF25" s="639"/>
      <c r="DG25" s="639"/>
      <c r="DH25" s="639"/>
      <c r="DI25" s="639"/>
      <c r="DJ25" s="639"/>
      <c r="DK25" s="640"/>
      <c r="DL25" s="626">
        <v>2373006</v>
      </c>
      <c r="DM25" s="639"/>
      <c r="DN25" s="639"/>
      <c r="DO25" s="639"/>
      <c r="DP25" s="639"/>
      <c r="DQ25" s="639"/>
      <c r="DR25" s="639"/>
      <c r="DS25" s="639"/>
      <c r="DT25" s="639"/>
      <c r="DU25" s="639"/>
      <c r="DV25" s="640"/>
      <c r="DW25" s="643">
        <v>17.399999999999999</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1835193</v>
      </c>
      <c r="CS26" s="621"/>
      <c r="CT26" s="621"/>
      <c r="CU26" s="621"/>
      <c r="CV26" s="621"/>
      <c r="CW26" s="621"/>
      <c r="CX26" s="621"/>
      <c r="CY26" s="622"/>
      <c r="CZ26" s="623">
        <v>8</v>
      </c>
      <c r="DA26" s="641"/>
      <c r="DB26" s="641"/>
      <c r="DC26" s="642"/>
      <c r="DD26" s="626">
        <v>1585830</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1084384</v>
      </c>
      <c r="S27" s="621"/>
      <c r="T27" s="621"/>
      <c r="U27" s="621"/>
      <c r="V27" s="621"/>
      <c r="W27" s="621"/>
      <c r="X27" s="621"/>
      <c r="Y27" s="622"/>
      <c r="Z27" s="673">
        <v>4.5</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8441229</v>
      </c>
      <c r="BH27" s="621"/>
      <c r="BI27" s="621"/>
      <c r="BJ27" s="621"/>
      <c r="BK27" s="621"/>
      <c r="BL27" s="621"/>
      <c r="BM27" s="621"/>
      <c r="BN27" s="622"/>
      <c r="BO27" s="673">
        <v>100</v>
      </c>
      <c r="BP27" s="673"/>
      <c r="BQ27" s="673"/>
      <c r="BR27" s="673"/>
      <c r="BS27" s="626">
        <v>122129</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3549097</v>
      </c>
      <c r="CS27" s="639"/>
      <c r="CT27" s="639"/>
      <c r="CU27" s="639"/>
      <c r="CV27" s="639"/>
      <c r="CW27" s="639"/>
      <c r="CX27" s="639"/>
      <c r="CY27" s="640"/>
      <c r="CZ27" s="623">
        <v>15.4</v>
      </c>
      <c r="DA27" s="641"/>
      <c r="DB27" s="641"/>
      <c r="DC27" s="642"/>
      <c r="DD27" s="626">
        <v>1518380</v>
      </c>
      <c r="DE27" s="639"/>
      <c r="DF27" s="639"/>
      <c r="DG27" s="639"/>
      <c r="DH27" s="639"/>
      <c r="DI27" s="639"/>
      <c r="DJ27" s="639"/>
      <c r="DK27" s="640"/>
      <c r="DL27" s="626">
        <v>1500129</v>
      </c>
      <c r="DM27" s="639"/>
      <c r="DN27" s="639"/>
      <c r="DO27" s="639"/>
      <c r="DP27" s="639"/>
      <c r="DQ27" s="639"/>
      <c r="DR27" s="639"/>
      <c r="DS27" s="639"/>
      <c r="DT27" s="639"/>
      <c r="DU27" s="639"/>
      <c r="DV27" s="640"/>
      <c r="DW27" s="643">
        <v>11</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39352</v>
      </c>
      <c r="S28" s="621"/>
      <c r="T28" s="621"/>
      <c r="U28" s="621"/>
      <c r="V28" s="621"/>
      <c r="W28" s="621"/>
      <c r="X28" s="621"/>
      <c r="Y28" s="622"/>
      <c r="Z28" s="673">
        <v>0.2</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2911228</v>
      </c>
      <c r="CS28" s="621"/>
      <c r="CT28" s="621"/>
      <c r="CU28" s="621"/>
      <c r="CV28" s="621"/>
      <c r="CW28" s="621"/>
      <c r="CX28" s="621"/>
      <c r="CY28" s="622"/>
      <c r="CZ28" s="623">
        <v>12.6</v>
      </c>
      <c r="DA28" s="641"/>
      <c r="DB28" s="641"/>
      <c r="DC28" s="642"/>
      <c r="DD28" s="626">
        <v>2885125</v>
      </c>
      <c r="DE28" s="621"/>
      <c r="DF28" s="621"/>
      <c r="DG28" s="621"/>
      <c r="DH28" s="621"/>
      <c r="DI28" s="621"/>
      <c r="DJ28" s="621"/>
      <c r="DK28" s="622"/>
      <c r="DL28" s="626">
        <v>2885125</v>
      </c>
      <c r="DM28" s="621"/>
      <c r="DN28" s="621"/>
      <c r="DO28" s="621"/>
      <c r="DP28" s="621"/>
      <c r="DQ28" s="621"/>
      <c r="DR28" s="621"/>
      <c r="DS28" s="621"/>
      <c r="DT28" s="621"/>
      <c r="DU28" s="621"/>
      <c r="DV28" s="622"/>
      <c r="DW28" s="643">
        <v>21.1</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54362</v>
      </c>
      <c r="S29" s="621"/>
      <c r="T29" s="621"/>
      <c r="U29" s="621"/>
      <c r="V29" s="621"/>
      <c r="W29" s="621"/>
      <c r="X29" s="621"/>
      <c r="Y29" s="622"/>
      <c r="Z29" s="673">
        <v>0.2</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2910801</v>
      </c>
      <c r="CS29" s="639"/>
      <c r="CT29" s="639"/>
      <c r="CU29" s="639"/>
      <c r="CV29" s="639"/>
      <c r="CW29" s="639"/>
      <c r="CX29" s="639"/>
      <c r="CY29" s="640"/>
      <c r="CZ29" s="623">
        <v>12.6</v>
      </c>
      <c r="DA29" s="641"/>
      <c r="DB29" s="641"/>
      <c r="DC29" s="642"/>
      <c r="DD29" s="626">
        <v>2884698</v>
      </c>
      <c r="DE29" s="639"/>
      <c r="DF29" s="639"/>
      <c r="DG29" s="639"/>
      <c r="DH29" s="639"/>
      <c r="DI29" s="639"/>
      <c r="DJ29" s="639"/>
      <c r="DK29" s="640"/>
      <c r="DL29" s="626">
        <v>2884698</v>
      </c>
      <c r="DM29" s="639"/>
      <c r="DN29" s="639"/>
      <c r="DO29" s="639"/>
      <c r="DP29" s="639"/>
      <c r="DQ29" s="639"/>
      <c r="DR29" s="639"/>
      <c r="DS29" s="639"/>
      <c r="DT29" s="639"/>
      <c r="DU29" s="639"/>
      <c r="DV29" s="640"/>
      <c r="DW29" s="643">
        <v>21.1</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1132199</v>
      </c>
      <c r="S30" s="621"/>
      <c r="T30" s="621"/>
      <c r="U30" s="621"/>
      <c r="V30" s="621"/>
      <c r="W30" s="621"/>
      <c r="X30" s="621"/>
      <c r="Y30" s="622"/>
      <c r="Z30" s="673">
        <v>4.7</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99.3</v>
      </c>
      <c r="BH30" s="687"/>
      <c r="BI30" s="687"/>
      <c r="BJ30" s="687"/>
      <c r="BK30" s="687"/>
      <c r="BL30" s="687"/>
      <c r="BM30" s="688">
        <v>96.5</v>
      </c>
      <c r="BN30" s="687"/>
      <c r="BO30" s="687"/>
      <c r="BP30" s="687"/>
      <c r="BQ30" s="689"/>
      <c r="BR30" s="686">
        <v>99.4</v>
      </c>
      <c r="BS30" s="687"/>
      <c r="BT30" s="687"/>
      <c r="BU30" s="687"/>
      <c r="BV30" s="687"/>
      <c r="BW30" s="687"/>
      <c r="BX30" s="688">
        <v>95.8</v>
      </c>
      <c r="BY30" s="687"/>
      <c r="BZ30" s="687"/>
      <c r="CA30" s="687"/>
      <c r="CB30" s="689"/>
      <c r="CD30" s="692"/>
      <c r="CE30" s="693"/>
      <c r="CF30" s="657" t="s">
        <v>293</v>
      </c>
      <c r="CG30" s="654"/>
      <c r="CH30" s="654"/>
      <c r="CI30" s="654"/>
      <c r="CJ30" s="654"/>
      <c r="CK30" s="654"/>
      <c r="CL30" s="654"/>
      <c r="CM30" s="654"/>
      <c r="CN30" s="654"/>
      <c r="CO30" s="654"/>
      <c r="CP30" s="654"/>
      <c r="CQ30" s="655"/>
      <c r="CR30" s="620">
        <v>2656871</v>
      </c>
      <c r="CS30" s="621"/>
      <c r="CT30" s="621"/>
      <c r="CU30" s="621"/>
      <c r="CV30" s="621"/>
      <c r="CW30" s="621"/>
      <c r="CX30" s="621"/>
      <c r="CY30" s="622"/>
      <c r="CZ30" s="623">
        <v>11.5</v>
      </c>
      <c r="DA30" s="641"/>
      <c r="DB30" s="641"/>
      <c r="DC30" s="642"/>
      <c r="DD30" s="626">
        <v>2630768</v>
      </c>
      <c r="DE30" s="621"/>
      <c r="DF30" s="621"/>
      <c r="DG30" s="621"/>
      <c r="DH30" s="621"/>
      <c r="DI30" s="621"/>
      <c r="DJ30" s="621"/>
      <c r="DK30" s="622"/>
      <c r="DL30" s="626">
        <v>2630768</v>
      </c>
      <c r="DM30" s="621"/>
      <c r="DN30" s="621"/>
      <c r="DO30" s="621"/>
      <c r="DP30" s="621"/>
      <c r="DQ30" s="621"/>
      <c r="DR30" s="621"/>
      <c r="DS30" s="621"/>
      <c r="DT30" s="621"/>
      <c r="DU30" s="621"/>
      <c r="DV30" s="622"/>
      <c r="DW30" s="643">
        <v>19.3</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596978</v>
      </c>
      <c r="S31" s="621"/>
      <c r="T31" s="621"/>
      <c r="U31" s="621"/>
      <c r="V31" s="621"/>
      <c r="W31" s="621"/>
      <c r="X31" s="621"/>
      <c r="Y31" s="622"/>
      <c r="Z31" s="673">
        <v>2.5</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99.2</v>
      </c>
      <c r="BH31" s="639"/>
      <c r="BI31" s="639"/>
      <c r="BJ31" s="639"/>
      <c r="BK31" s="639"/>
      <c r="BL31" s="639"/>
      <c r="BM31" s="675">
        <v>97.8</v>
      </c>
      <c r="BN31" s="685"/>
      <c r="BO31" s="685"/>
      <c r="BP31" s="685"/>
      <c r="BQ31" s="649"/>
      <c r="BR31" s="684">
        <v>99.6</v>
      </c>
      <c r="BS31" s="639"/>
      <c r="BT31" s="639"/>
      <c r="BU31" s="639"/>
      <c r="BV31" s="639"/>
      <c r="BW31" s="639"/>
      <c r="BX31" s="675">
        <v>97.5</v>
      </c>
      <c r="BY31" s="685"/>
      <c r="BZ31" s="685"/>
      <c r="CA31" s="685"/>
      <c r="CB31" s="649"/>
      <c r="CD31" s="692"/>
      <c r="CE31" s="693"/>
      <c r="CF31" s="657" t="s">
        <v>297</v>
      </c>
      <c r="CG31" s="654"/>
      <c r="CH31" s="654"/>
      <c r="CI31" s="654"/>
      <c r="CJ31" s="654"/>
      <c r="CK31" s="654"/>
      <c r="CL31" s="654"/>
      <c r="CM31" s="654"/>
      <c r="CN31" s="654"/>
      <c r="CO31" s="654"/>
      <c r="CP31" s="654"/>
      <c r="CQ31" s="655"/>
      <c r="CR31" s="620">
        <v>253930</v>
      </c>
      <c r="CS31" s="639"/>
      <c r="CT31" s="639"/>
      <c r="CU31" s="639"/>
      <c r="CV31" s="639"/>
      <c r="CW31" s="639"/>
      <c r="CX31" s="639"/>
      <c r="CY31" s="640"/>
      <c r="CZ31" s="623">
        <v>1.1000000000000001</v>
      </c>
      <c r="DA31" s="641"/>
      <c r="DB31" s="641"/>
      <c r="DC31" s="642"/>
      <c r="DD31" s="626">
        <v>253930</v>
      </c>
      <c r="DE31" s="639"/>
      <c r="DF31" s="639"/>
      <c r="DG31" s="639"/>
      <c r="DH31" s="639"/>
      <c r="DI31" s="639"/>
      <c r="DJ31" s="639"/>
      <c r="DK31" s="640"/>
      <c r="DL31" s="626">
        <v>253930</v>
      </c>
      <c r="DM31" s="639"/>
      <c r="DN31" s="639"/>
      <c r="DO31" s="639"/>
      <c r="DP31" s="639"/>
      <c r="DQ31" s="639"/>
      <c r="DR31" s="639"/>
      <c r="DS31" s="639"/>
      <c r="DT31" s="639"/>
      <c r="DU31" s="639"/>
      <c r="DV31" s="640"/>
      <c r="DW31" s="643">
        <v>1.9</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529478</v>
      </c>
      <c r="S32" s="621"/>
      <c r="T32" s="621"/>
      <c r="U32" s="621"/>
      <c r="V32" s="621"/>
      <c r="W32" s="621"/>
      <c r="X32" s="621"/>
      <c r="Y32" s="622"/>
      <c r="Z32" s="673">
        <v>2.2000000000000002</v>
      </c>
      <c r="AA32" s="673"/>
      <c r="AB32" s="673"/>
      <c r="AC32" s="673"/>
      <c r="AD32" s="674">
        <v>6719</v>
      </c>
      <c r="AE32" s="674"/>
      <c r="AF32" s="674"/>
      <c r="AG32" s="674"/>
      <c r="AH32" s="674"/>
      <c r="AI32" s="674"/>
      <c r="AJ32" s="674"/>
      <c r="AK32" s="674"/>
      <c r="AL32" s="643">
        <v>0.1</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99.3</v>
      </c>
      <c r="BH32" s="605"/>
      <c r="BI32" s="605"/>
      <c r="BJ32" s="605"/>
      <c r="BK32" s="605"/>
      <c r="BL32" s="605"/>
      <c r="BM32" s="668">
        <v>95.4</v>
      </c>
      <c r="BN32" s="605"/>
      <c r="BO32" s="605"/>
      <c r="BP32" s="605"/>
      <c r="BQ32" s="662"/>
      <c r="BR32" s="683">
        <v>99.2</v>
      </c>
      <c r="BS32" s="605"/>
      <c r="BT32" s="605"/>
      <c r="BU32" s="605"/>
      <c r="BV32" s="605"/>
      <c r="BW32" s="605"/>
      <c r="BX32" s="668">
        <v>94.4</v>
      </c>
      <c r="BY32" s="605"/>
      <c r="BZ32" s="605"/>
      <c r="CA32" s="605"/>
      <c r="CB32" s="662"/>
      <c r="CD32" s="694"/>
      <c r="CE32" s="695"/>
      <c r="CF32" s="657" t="s">
        <v>300</v>
      </c>
      <c r="CG32" s="654"/>
      <c r="CH32" s="654"/>
      <c r="CI32" s="654"/>
      <c r="CJ32" s="654"/>
      <c r="CK32" s="654"/>
      <c r="CL32" s="654"/>
      <c r="CM32" s="654"/>
      <c r="CN32" s="654"/>
      <c r="CO32" s="654"/>
      <c r="CP32" s="654"/>
      <c r="CQ32" s="655"/>
      <c r="CR32" s="620">
        <v>427</v>
      </c>
      <c r="CS32" s="621"/>
      <c r="CT32" s="621"/>
      <c r="CU32" s="621"/>
      <c r="CV32" s="621"/>
      <c r="CW32" s="621"/>
      <c r="CX32" s="621"/>
      <c r="CY32" s="622"/>
      <c r="CZ32" s="623">
        <v>0</v>
      </c>
      <c r="DA32" s="641"/>
      <c r="DB32" s="641"/>
      <c r="DC32" s="642"/>
      <c r="DD32" s="626">
        <v>427</v>
      </c>
      <c r="DE32" s="621"/>
      <c r="DF32" s="621"/>
      <c r="DG32" s="621"/>
      <c r="DH32" s="621"/>
      <c r="DI32" s="621"/>
      <c r="DJ32" s="621"/>
      <c r="DK32" s="622"/>
      <c r="DL32" s="626">
        <v>427</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2750300</v>
      </c>
      <c r="S33" s="621"/>
      <c r="T33" s="621"/>
      <c r="U33" s="621"/>
      <c r="V33" s="621"/>
      <c r="W33" s="621"/>
      <c r="X33" s="621"/>
      <c r="Y33" s="622"/>
      <c r="Z33" s="673">
        <v>11.5</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9209069</v>
      </c>
      <c r="CS33" s="639"/>
      <c r="CT33" s="639"/>
      <c r="CU33" s="639"/>
      <c r="CV33" s="639"/>
      <c r="CW33" s="639"/>
      <c r="CX33" s="639"/>
      <c r="CY33" s="640"/>
      <c r="CZ33" s="623">
        <v>39.9</v>
      </c>
      <c r="DA33" s="641"/>
      <c r="DB33" s="641"/>
      <c r="DC33" s="642"/>
      <c r="DD33" s="626">
        <v>7402202</v>
      </c>
      <c r="DE33" s="639"/>
      <c r="DF33" s="639"/>
      <c r="DG33" s="639"/>
      <c r="DH33" s="639"/>
      <c r="DI33" s="639"/>
      <c r="DJ33" s="639"/>
      <c r="DK33" s="640"/>
      <c r="DL33" s="626">
        <v>6135760</v>
      </c>
      <c r="DM33" s="639"/>
      <c r="DN33" s="639"/>
      <c r="DO33" s="639"/>
      <c r="DP33" s="639"/>
      <c r="DQ33" s="639"/>
      <c r="DR33" s="639"/>
      <c r="DS33" s="639"/>
      <c r="DT33" s="639"/>
      <c r="DU33" s="639"/>
      <c r="DV33" s="640"/>
      <c r="DW33" s="643">
        <v>45</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3129381</v>
      </c>
      <c r="CS34" s="621"/>
      <c r="CT34" s="621"/>
      <c r="CU34" s="621"/>
      <c r="CV34" s="621"/>
      <c r="CW34" s="621"/>
      <c r="CX34" s="621"/>
      <c r="CY34" s="622"/>
      <c r="CZ34" s="623">
        <v>13.6</v>
      </c>
      <c r="DA34" s="641"/>
      <c r="DB34" s="641"/>
      <c r="DC34" s="642"/>
      <c r="DD34" s="626">
        <v>2377886</v>
      </c>
      <c r="DE34" s="621"/>
      <c r="DF34" s="621"/>
      <c r="DG34" s="621"/>
      <c r="DH34" s="621"/>
      <c r="DI34" s="621"/>
      <c r="DJ34" s="621"/>
      <c r="DK34" s="622"/>
      <c r="DL34" s="626">
        <v>2079224</v>
      </c>
      <c r="DM34" s="621"/>
      <c r="DN34" s="621"/>
      <c r="DO34" s="621"/>
      <c r="DP34" s="621"/>
      <c r="DQ34" s="621"/>
      <c r="DR34" s="621"/>
      <c r="DS34" s="621"/>
      <c r="DT34" s="621"/>
      <c r="DU34" s="621"/>
      <c r="DV34" s="622"/>
      <c r="DW34" s="643">
        <v>15.2</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762900</v>
      </c>
      <c r="S35" s="621"/>
      <c r="T35" s="621"/>
      <c r="U35" s="621"/>
      <c r="V35" s="621"/>
      <c r="W35" s="621"/>
      <c r="X35" s="621"/>
      <c r="Y35" s="622"/>
      <c r="Z35" s="673">
        <v>3.2</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2755416</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175777</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221054</v>
      </c>
      <c r="CS35" s="639"/>
      <c r="CT35" s="639"/>
      <c r="CU35" s="639"/>
      <c r="CV35" s="639"/>
      <c r="CW35" s="639"/>
      <c r="CX35" s="639"/>
      <c r="CY35" s="640"/>
      <c r="CZ35" s="623">
        <v>1</v>
      </c>
      <c r="DA35" s="641"/>
      <c r="DB35" s="641"/>
      <c r="DC35" s="642"/>
      <c r="DD35" s="626">
        <v>194179</v>
      </c>
      <c r="DE35" s="639"/>
      <c r="DF35" s="639"/>
      <c r="DG35" s="639"/>
      <c r="DH35" s="639"/>
      <c r="DI35" s="639"/>
      <c r="DJ35" s="639"/>
      <c r="DK35" s="640"/>
      <c r="DL35" s="626">
        <v>188108</v>
      </c>
      <c r="DM35" s="639"/>
      <c r="DN35" s="639"/>
      <c r="DO35" s="639"/>
      <c r="DP35" s="639"/>
      <c r="DQ35" s="639"/>
      <c r="DR35" s="639"/>
      <c r="DS35" s="639"/>
      <c r="DT35" s="639"/>
      <c r="DU35" s="639"/>
      <c r="DV35" s="640"/>
      <c r="DW35" s="643">
        <v>1.4</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23911266</v>
      </c>
      <c r="S36" s="661"/>
      <c r="T36" s="661"/>
      <c r="U36" s="661"/>
      <c r="V36" s="661"/>
      <c r="W36" s="661"/>
      <c r="X36" s="661"/>
      <c r="Y36" s="664"/>
      <c r="Z36" s="665">
        <v>100</v>
      </c>
      <c r="AA36" s="665"/>
      <c r="AB36" s="665"/>
      <c r="AC36" s="665"/>
      <c r="AD36" s="666">
        <v>12885256</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918200</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116762</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4454915</v>
      </c>
      <c r="CS36" s="621"/>
      <c r="CT36" s="621"/>
      <c r="CU36" s="621"/>
      <c r="CV36" s="621"/>
      <c r="CW36" s="621"/>
      <c r="CX36" s="621"/>
      <c r="CY36" s="622"/>
      <c r="CZ36" s="623">
        <v>19.3</v>
      </c>
      <c r="DA36" s="641"/>
      <c r="DB36" s="641"/>
      <c r="DC36" s="642"/>
      <c r="DD36" s="626">
        <v>4010852</v>
      </c>
      <c r="DE36" s="621"/>
      <c r="DF36" s="621"/>
      <c r="DG36" s="621"/>
      <c r="DH36" s="621"/>
      <c r="DI36" s="621"/>
      <c r="DJ36" s="621"/>
      <c r="DK36" s="622"/>
      <c r="DL36" s="626">
        <v>3109168</v>
      </c>
      <c r="DM36" s="621"/>
      <c r="DN36" s="621"/>
      <c r="DO36" s="621"/>
      <c r="DP36" s="621"/>
      <c r="DQ36" s="621"/>
      <c r="DR36" s="621"/>
      <c r="DS36" s="621"/>
      <c r="DT36" s="621"/>
      <c r="DU36" s="621"/>
      <c r="DV36" s="622"/>
      <c r="DW36" s="643">
        <v>22.8</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463222</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6283</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1128900</v>
      </c>
      <c r="CS37" s="639"/>
      <c r="CT37" s="639"/>
      <c r="CU37" s="639"/>
      <c r="CV37" s="639"/>
      <c r="CW37" s="639"/>
      <c r="CX37" s="639"/>
      <c r="CY37" s="640"/>
      <c r="CZ37" s="623">
        <v>4.9000000000000004</v>
      </c>
      <c r="DA37" s="641"/>
      <c r="DB37" s="641"/>
      <c r="DC37" s="642"/>
      <c r="DD37" s="626">
        <v>1080900</v>
      </c>
      <c r="DE37" s="639"/>
      <c r="DF37" s="639"/>
      <c r="DG37" s="639"/>
      <c r="DH37" s="639"/>
      <c r="DI37" s="639"/>
      <c r="DJ37" s="639"/>
      <c r="DK37" s="640"/>
      <c r="DL37" s="626">
        <v>983106</v>
      </c>
      <c r="DM37" s="639"/>
      <c r="DN37" s="639"/>
      <c r="DO37" s="639"/>
      <c r="DP37" s="639"/>
      <c r="DQ37" s="639"/>
      <c r="DR37" s="639"/>
      <c r="DS37" s="639"/>
      <c r="DT37" s="639"/>
      <c r="DU37" s="639"/>
      <c r="DV37" s="640"/>
      <c r="DW37" s="643">
        <v>7.2</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329785</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10052</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1074860</v>
      </c>
      <c r="CS38" s="621"/>
      <c r="CT38" s="621"/>
      <c r="CU38" s="621"/>
      <c r="CV38" s="621"/>
      <c r="CW38" s="621"/>
      <c r="CX38" s="621"/>
      <c r="CY38" s="622"/>
      <c r="CZ38" s="623">
        <v>4.7</v>
      </c>
      <c r="DA38" s="641"/>
      <c r="DB38" s="641"/>
      <c r="DC38" s="642"/>
      <c r="DD38" s="626">
        <v>799285</v>
      </c>
      <c r="DE38" s="621"/>
      <c r="DF38" s="621"/>
      <c r="DG38" s="621"/>
      <c r="DH38" s="621"/>
      <c r="DI38" s="621"/>
      <c r="DJ38" s="621"/>
      <c r="DK38" s="622"/>
      <c r="DL38" s="626">
        <v>759260</v>
      </c>
      <c r="DM38" s="621"/>
      <c r="DN38" s="621"/>
      <c r="DO38" s="621"/>
      <c r="DP38" s="621"/>
      <c r="DQ38" s="621"/>
      <c r="DR38" s="621"/>
      <c r="DS38" s="621"/>
      <c r="DT38" s="621"/>
      <c r="DU38" s="621"/>
      <c r="DV38" s="622"/>
      <c r="DW38" s="643">
        <v>5.6</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v>3549</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106</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71662</v>
      </c>
      <c r="CS39" s="639"/>
      <c r="CT39" s="639"/>
      <c r="CU39" s="639"/>
      <c r="CV39" s="639"/>
      <c r="CW39" s="639"/>
      <c r="CX39" s="639"/>
      <c r="CY39" s="640"/>
      <c r="CZ39" s="623">
        <v>0.3</v>
      </c>
      <c r="DA39" s="641"/>
      <c r="DB39" s="641"/>
      <c r="DC39" s="642"/>
      <c r="DD39" s="626">
        <v>20000</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347454</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100</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257197</v>
      </c>
      <c r="CS40" s="621"/>
      <c r="CT40" s="621"/>
      <c r="CU40" s="621"/>
      <c r="CV40" s="621"/>
      <c r="CW40" s="621"/>
      <c r="CX40" s="621"/>
      <c r="CY40" s="622"/>
      <c r="CZ40" s="623">
        <v>1.1000000000000001</v>
      </c>
      <c r="DA40" s="641"/>
      <c r="DB40" s="641"/>
      <c r="DC40" s="642"/>
      <c r="DD40" s="626" t="s">
        <v>325</v>
      </c>
      <c r="DE40" s="621"/>
      <c r="DF40" s="621"/>
      <c r="DG40" s="621"/>
      <c r="DH40" s="621"/>
      <c r="DI40" s="621"/>
      <c r="DJ40" s="621"/>
      <c r="DK40" s="622"/>
      <c r="DL40" s="626" t="s">
        <v>325</v>
      </c>
      <c r="DM40" s="621"/>
      <c r="DN40" s="621"/>
      <c r="DO40" s="621"/>
      <c r="DP40" s="621"/>
      <c r="DQ40" s="621"/>
      <c r="DR40" s="621"/>
      <c r="DS40" s="621"/>
      <c r="DT40" s="621"/>
      <c r="DU40" s="621"/>
      <c r="DV40" s="622"/>
      <c r="DW40" s="643" t="s">
        <v>325</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693206</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340</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4659611</v>
      </c>
      <c r="CS42" s="621"/>
      <c r="CT42" s="621"/>
      <c r="CU42" s="621"/>
      <c r="CV42" s="621"/>
      <c r="CW42" s="621"/>
      <c r="CX42" s="621"/>
      <c r="CY42" s="622"/>
      <c r="CZ42" s="623">
        <v>20.2</v>
      </c>
      <c r="DA42" s="624"/>
      <c r="DB42" s="624"/>
      <c r="DC42" s="625"/>
      <c r="DD42" s="626">
        <v>670720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81001</v>
      </c>
      <c r="CS43" s="639"/>
      <c r="CT43" s="639"/>
      <c r="CU43" s="639"/>
      <c r="CV43" s="639"/>
      <c r="CW43" s="639"/>
      <c r="CX43" s="639"/>
      <c r="CY43" s="640"/>
      <c r="CZ43" s="623">
        <v>0.4</v>
      </c>
      <c r="DA43" s="641"/>
      <c r="DB43" s="641"/>
      <c r="DC43" s="642"/>
      <c r="DD43" s="626">
        <v>81001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4657532</v>
      </c>
      <c r="CS44" s="621"/>
      <c r="CT44" s="621"/>
      <c r="CU44" s="621"/>
      <c r="CV44" s="621"/>
      <c r="CW44" s="621"/>
      <c r="CX44" s="621"/>
      <c r="CY44" s="622"/>
      <c r="CZ44" s="623">
        <v>20.2</v>
      </c>
      <c r="DA44" s="624"/>
      <c r="DB44" s="624"/>
      <c r="DC44" s="625"/>
      <c r="DD44" s="626">
        <v>668641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2936586</v>
      </c>
      <c r="CS45" s="639"/>
      <c r="CT45" s="639"/>
      <c r="CU45" s="639"/>
      <c r="CV45" s="639"/>
      <c r="CW45" s="639"/>
      <c r="CX45" s="639"/>
      <c r="CY45" s="640"/>
      <c r="CZ45" s="623">
        <v>12.7</v>
      </c>
      <c r="DA45" s="641"/>
      <c r="DB45" s="641"/>
      <c r="DC45" s="642"/>
      <c r="DD45" s="626">
        <v>42188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1708048</v>
      </c>
      <c r="CS46" s="621"/>
      <c r="CT46" s="621"/>
      <c r="CU46" s="621"/>
      <c r="CV46" s="621"/>
      <c r="CW46" s="621"/>
      <c r="CX46" s="621"/>
      <c r="CY46" s="622"/>
      <c r="CZ46" s="623">
        <v>7.4</v>
      </c>
      <c r="DA46" s="624"/>
      <c r="DB46" s="624"/>
      <c r="DC46" s="625"/>
      <c r="DD46" s="626">
        <v>618657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2079</v>
      </c>
      <c r="CS47" s="639"/>
      <c r="CT47" s="639"/>
      <c r="CU47" s="639"/>
      <c r="CV47" s="639"/>
      <c r="CW47" s="639"/>
      <c r="CX47" s="639"/>
      <c r="CY47" s="640"/>
      <c r="CZ47" s="623">
        <v>0</v>
      </c>
      <c r="DA47" s="641"/>
      <c r="DB47" s="641"/>
      <c r="DC47" s="642"/>
      <c r="DD47" s="626">
        <v>2079</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23070375</v>
      </c>
      <c r="CS49" s="605"/>
      <c r="CT49" s="605"/>
      <c r="CU49" s="605"/>
      <c r="CV49" s="605"/>
      <c r="CW49" s="605"/>
      <c r="CX49" s="605"/>
      <c r="CY49" s="606"/>
      <c r="CZ49" s="607">
        <v>100</v>
      </c>
      <c r="DA49" s="608"/>
      <c r="DB49" s="608"/>
      <c r="DC49" s="609"/>
      <c r="DD49" s="610">
        <v>14924812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533</v>
      </c>
      <c r="C7" s="1080"/>
      <c r="D7" s="1080"/>
      <c r="E7" s="1080"/>
      <c r="F7" s="1080"/>
      <c r="G7" s="1080"/>
      <c r="H7" s="1080"/>
      <c r="I7" s="1080"/>
      <c r="J7" s="1080"/>
      <c r="K7" s="1080"/>
      <c r="L7" s="1080"/>
      <c r="M7" s="1080"/>
      <c r="N7" s="1080"/>
      <c r="O7" s="1080"/>
      <c r="P7" s="1081"/>
      <c r="Q7" s="1133">
        <v>23926</v>
      </c>
      <c r="R7" s="1134"/>
      <c r="S7" s="1134"/>
      <c r="T7" s="1134"/>
      <c r="U7" s="1134"/>
      <c r="V7" s="1134">
        <v>23085</v>
      </c>
      <c r="W7" s="1134"/>
      <c r="X7" s="1134"/>
      <c r="Y7" s="1134"/>
      <c r="Z7" s="1134"/>
      <c r="AA7" s="1134">
        <f>Q7-V7</f>
        <v>841</v>
      </c>
      <c r="AB7" s="1134"/>
      <c r="AC7" s="1134"/>
      <c r="AD7" s="1134"/>
      <c r="AE7" s="1135"/>
      <c r="AF7" s="1136">
        <v>567</v>
      </c>
      <c r="AG7" s="1137"/>
      <c r="AH7" s="1137"/>
      <c r="AI7" s="1137"/>
      <c r="AJ7" s="1138"/>
      <c r="AK7" s="1120">
        <v>1132</v>
      </c>
      <c r="AL7" s="1121"/>
      <c r="AM7" s="1121"/>
      <c r="AN7" s="1121"/>
      <c r="AO7" s="1121"/>
      <c r="AP7" s="1121">
        <v>30803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555</v>
      </c>
      <c r="BT7" s="1125"/>
      <c r="BU7" s="1125"/>
      <c r="BV7" s="1125"/>
      <c r="BW7" s="1125"/>
      <c r="BX7" s="1125"/>
      <c r="BY7" s="1125"/>
      <c r="BZ7" s="1125"/>
      <c r="CA7" s="1125"/>
      <c r="CB7" s="1125"/>
      <c r="CC7" s="1125"/>
      <c r="CD7" s="1125"/>
      <c r="CE7" s="1125"/>
      <c r="CF7" s="1125"/>
      <c r="CG7" s="1126"/>
      <c r="CH7" s="1117">
        <v>560</v>
      </c>
      <c r="CI7" s="1118"/>
      <c r="CJ7" s="1118"/>
      <c r="CK7" s="1118"/>
      <c r="CL7" s="1119"/>
      <c r="CM7" s="1117">
        <v>1009</v>
      </c>
      <c r="CN7" s="1118"/>
      <c r="CO7" s="1118"/>
      <c r="CP7" s="1118"/>
      <c r="CQ7" s="1119"/>
      <c r="CR7" s="1117">
        <v>5</v>
      </c>
      <c r="CS7" s="1118"/>
      <c r="CT7" s="1118"/>
      <c r="CU7" s="1118"/>
      <c r="CV7" s="1119"/>
      <c r="CW7" s="1117">
        <v>0</v>
      </c>
      <c r="CX7" s="1118"/>
      <c r="CY7" s="1118"/>
      <c r="CZ7" s="1118"/>
      <c r="DA7" s="1119"/>
      <c r="DB7" s="1117">
        <v>0</v>
      </c>
      <c r="DC7" s="1118"/>
      <c r="DD7" s="1118"/>
      <c r="DE7" s="1118"/>
      <c r="DF7" s="1119"/>
      <c r="DG7" s="1117">
        <v>0</v>
      </c>
      <c r="DH7" s="1118"/>
      <c r="DI7" s="1118"/>
      <c r="DJ7" s="1118"/>
      <c r="DK7" s="1119"/>
      <c r="DL7" s="1117">
        <v>0</v>
      </c>
      <c r="DM7" s="1118"/>
      <c r="DN7" s="1118"/>
      <c r="DO7" s="1118"/>
      <c r="DP7" s="1119"/>
      <c r="DQ7" s="1117">
        <v>0</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556</v>
      </c>
      <c r="BT8" s="1044"/>
      <c r="BU8" s="1044"/>
      <c r="BV8" s="1044"/>
      <c r="BW8" s="1044"/>
      <c r="BX8" s="1044"/>
      <c r="BY8" s="1044"/>
      <c r="BZ8" s="1044"/>
      <c r="CA8" s="1044"/>
      <c r="CB8" s="1044"/>
      <c r="CC8" s="1044"/>
      <c r="CD8" s="1044"/>
      <c r="CE8" s="1044"/>
      <c r="CF8" s="1044"/>
      <c r="CG8" s="1045"/>
      <c r="CH8" s="1018">
        <v>-13</v>
      </c>
      <c r="CI8" s="1019"/>
      <c r="CJ8" s="1019"/>
      <c r="CK8" s="1019"/>
      <c r="CL8" s="1020"/>
      <c r="CM8" s="1018">
        <v>802</v>
      </c>
      <c r="CN8" s="1019"/>
      <c r="CO8" s="1019"/>
      <c r="CP8" s="1019"/>
      <c r="CQ8" s="1020"/>
      <c r="CR8" s="1018">
        <v>30</v>
      </c>
      <c r="CS8" s="1019"/>
      <c r="CT8" s="1019"/>
      <c r="CU8" s="1019"/>
      <c r="CV8" s="1020"/>
      <c r="CW8" s="1018">
        <v>47</v>
      </c>
      <c r="CX8" s="1019"/>
      <c r="CY8" s="1019"/>
      <c r="CZ8" s="1019"/>
      <c r="DA8" s="1020"/>
      <c r="DB8" s="1018">
        <v>0</v>
      </c>
      <c r="DC8" s="1019"/>
      <c r="DD8" s="1019"/>
      <c r="DE8" s="1019"/>
      <c r="DF8" s="1020"/>
      <c r="DG8" s="1018">
        <v>0</v>
      </c>
      <c r="DH8" s="1019"/>
      <c r="DI8" s="1019"/>
      <c r="DJ8" s="1019"/>
      <c r="DK8" s="1020"/>
      <c r="DL8" s="1018">
        <v>0</v>
      </c>
      <c r="DM8" s="1019"/>
      <c r="DN8" s="1019"/>
      <c r="DO8" s="1019"/>
      <c r="DP8" s="1020"/>
      <c r="DQ8" s="1018">
        <v>0</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557</v>
      </c>
      <c r="BT9" s="1044"/>
      <c r="BU9" s="1044"/>
      <c r="BV9" s="1044"/>
      <c r="BW9" s="1044"/>
      <c r="BX9" s="1044"/>
      <c r="BY9" s="1044"/>
      <c r="BZ9" s="1044"/>
      <c r="CA9" s="1044"/>
      <c r="CB9" s="1044"/>
      <c r="CC9" s="1044"/>
      <c r="CD9" s="1044"/>
      <c r="CE9" s="1044"/>
      <c r="CF9" s="1044"/>
      <c r="CG9" s="1045"/>
      <c r="CH9" s="1018">
        <v>0</v>
      </c>
      <c r="CI9" s="1019"/>
      <c r="CJ9" s="1019"/>
      <c r="CK9" s="1019"/>
      <c r="CL9" s="1020"/>
      <c r="CM9" s="1018">
        <v>5</v>
      </c>
      <c r="CN9" s="1019"/>
      <c r="CO9" s="1019"/>
      <c r="CP9" s="1019"/>
      <c r="CQ9" s="1020"/>
      <c r="CR9" s="1018">
        <v>1</v>
      </c>
      <c r="CS9" s="1019"/>
      <c r="CT9" s="1019"/>
      <c r="CU9" s="1019"/>
      <c r="CV9" s="1020"/>
      <c r="CW9" s="1018">
        <v>0</v>
      </c>
      <c r="CX9" s="1019"/>
      <c r="CY9" s="1019"/>
      <c r="CZ9" s="1019"/>
      <c r="DA9" s="1020"/>
      <c r="DB9" s="1018">
        <v>0</v>
      </c>
      <c r="DC9" s="1019"/>
      <c r="DD9" s="1019"/>
      <c r="DE9" s="1019"/>
      <c r="DF9" s="1020"/>
      <c r="DG9" s="1018">
        <v>0</v>
      </c>
      <c r="DH9" s="1019"/>
      <c r="DI9" s="1019"/>
      <c r="DJ9" s="1019"/>
      <c r="DK9" s="1020"/>
      <c r="DL9" s="1018">
        <v>0</v>
      </c>
      <c r="DM9" s="1019"/>
      <c r="DN9" s="1019"/>
      <c r="DO9" s="1019"/>
      <c r="DP9" s="1020"/>
      <c r="DQ9" s="1018">
        <v>0</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097"/>
      <c r="R23" s="1098"/>
      <c r="S23" s="1098"/>
      <c r="T23" s="1098"/>
      <c r="U23" s="1098"/>
      <c r="V23" s="1098"/>
      <c r="W23" s="1098"/>
      <c r="X23" s="1098"/>
      <c r="Y23" s="1098"/>
      <c r="Z23" s="1098"/>
      <c r="AA23" s="1098"/>
      <c r="AB23" s="1098"/>
      <c r="AC23" s="1098"/>
      <c r="AD23" s="1098"/>
      <c r="AE23" s="1099"/>
      <c r="AF23" s="1100">
        <v>567</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534</v>
      </c>
      <c r="C28" s="1080"/>
      <c r="D28" s="1080"/>
      <c r="E28" s="1080"/>
      <c r="F28" s="1080"/>
      <c r="G28" s="1080"/>
      <c r="H28" s="1080"/>
      <c r="I28" s="1080"/>
      <c r="J28" s="1080"/>
      <c r="K28" s="1080"/>
      <c r="L28" s="1080"/>
      <c r="M28" s="1080"/>
      <c r="N28" s="1080"/>
      <c r="O28" s="1080"/>
      <c r="P28" s="1081"/>
      <c r="Q28" s="1082">
        <v>5650</v>
      </c>
      <c r="R28" s="1083"/>
      <c r="S28" s="1083"/>
      <c r="T28" s="1083"/>
      <c r="U28" s="1083"/>
      <c r="V28" s="1083">
        <v>5474</v>
      </c>
      <c r="W28" s="1083"/>
      <c r="X28" s="1083"/>
      <c r="Y28" s="1083"/>
      <c r="Z28" s="1083"/>
      <c r="AA28" s="1083">
        <v>176</v>
      </c>
      <c r="AB28" s="1083"/>
      <c r="AC28" s="1083"/>
      <c r="AD28" s="1083"/>
      <c r="AE28" s="1084"/>
      <c r="AF28" s="1085">
        <v>176</v>
      </c>
      <c r="AG28" s="1083"/>
      <c r="AH28" s="1083"/>
      <c r="AI28" s="1083"/>
      <c r="AJ28" s="1086"/>
      <c r="AK28" s="1087">
        <v>352</v>
      </c>
      <c r="AL28" s="1075"/>
      <c r="AM28" s="1075"/>
      <c r="AN28" s="1075"/>
      <c r="AO28" s="1075"/>
      <c r="AP28" s="1075">
        <v>0</v>
      </c>
      <c r="AQ28" s="1075"/>
      <c r="AR28" s="1075"/>
      <c r="AS28" s="1075"/>
      <c r="AT28" s="1075"/>
      <c r="AU28" s="1075">
        <v>0</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379</v>
      </c>
      <c r="C29" s="1067"/>
      <c r="D29" s="1067"/>
      <c r="E29" s="1067"/>
      <c r="F29" s="1067"/>
      <c r="G29" s="1067"/>
      <c r="H29" s="1067"/>
      <c r="I29" s="1067"/>
      <c r="J29" s="1067"/>
      <c r="K29" s="1067"/>
      <c r="L29" s="1067"/>
      <c r="M29" s="1067"/>
      <c r="N29" s="1067"/>
      <c r="O29" s="1067"/>
      <c r="P29" s="1068"/>
      <c r="Q29" s="1072">
        <v>492</v>
      </c>
      <c r="R29" s="1073"/>
      <c r="S29" s="1073"/>
      <c r="T29" s="1073"/>
      <c r="U29" s="1073"/>
      <c r="V29" s="1073">
        <v>491</v>
      </c>
      <c r="W29" s="1073"/>
      <c r="X29" s="1073"/>
      <c r="Y29" s="1073"/>
      <c r="Z29" s="1073"/>
      <c r="AA29" s="1073">
        <v>0</v>
      </c>
      <c r="AB29" s="1073"/>
      <c r="AC29" s="1073"/>
      <c r="AD29" s="1073"/>
      <c r="AE29" s="1074"/>
      <c r="AF29" s="1048">
        <v>0</v>
      </c>
      <c r="AG29" s="1049"/>
      <c r="AH29" s="1049"/>
      <c r="AI29" s="1049"/>
      <c r="AJ29" s="1050"/>
      <c r="AK29" s="1009">
        <v>124</v>
      </c>
      <c r="AL29" s="1000"/>
      <c r="AM29" s="1000"/>
      <c r="AN29" s="1000"/>
      <c r="AO29" s="1000"/>
      <c r="AP29" s="1000">
        <v>0</v>
      </c>
      <c r="AQ29" s="1000"/>
      <c r="AR29" s="1000"/>
      <c r="AS29" s="1000"/>
      <c r="AT29" s="1000"/>
      <c r="AU29" s="1000">
        <v>0</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380</v>
      </c>
      <c r="C30" s="1067"/>
      <c r="D30" s="1067"/>
      <c r="E30" s="1067"/>
      <c r="F30" s="1067"/>
      <c r="G30" s="1067"/>
      <c r="H30" s="1067"/>
      <c r="I30" s="1067"/>
      <c r="J30" s="1067"/>
      <c r="K30" s="1067"/>
      <c r="L30" s="1067"/>
      <c r="M30" s="1067"/>
      <c r="N30" s="1067"/>
      <c r="O30" s="1067"/>
      <c r="P30" s="1068"/>
      <c r="Q30" s="1072">
        <v>3981</v>
      </c>
      <c r="R30" s="1073"/>
      <c r="S30" s="1073"/>
      <c r="T30" s="1073"/>
      <c r="U30" s="1073"/>
      <c r="V30" s="1073">
        <v>3910</v>
      </c>
      <c r="W30" s="1073"/>
      <c r="X30" s="1073"/>
      <c r="Y30" s="1073"/>
      <c r="Z30" s="1073"/>
      <c r="AA30" s="1073">
        <v>71</v>
      </c>
      <c r="AB30" s="1073"/>
      <c r="AC30" s="1073"/>
      <c r="AD30" s="1073"/>
      <c r="AE30" s="1074"/>
      <c r="AF30" s="1048">
        <v>71</v>
      </c>
      <c r="AG30" s="1049"/>
      <c r="AH30" s="1049"/>
      <c r="AI30" s="1049"/>
      <c r="AJ30" s="1050"/>
      <c r="AK30" s="1009">
        <v>562</v>
      </c>
      <c r="AL30" s="1000"/>
      <c r="AM30" s="1000"/>
      <c r="AN30" s="1000"/>
      <c r="AO30" s="1000"/>
      <c r="AP30" s="1000">
        <v>0</v>
      </c>
      <c r="AQ30" s="1000"/>
      <c r="AR30" s="1000"/>
      <c r="AS30" s="1000"/>
      <c r="AT30" s="1000"/>
      <c r="AU30" s="1000">
        <v>0</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535</v>
      </c>
      <c r="C31" s="1067"/>
      <c r="D31" s="1067"/>
      <c r="E31" s="1067"/>
      <c r="F31" s="1067"/>
      <c r="G31" s="1067"/>
      <c r="H31" s="1067"/>
      <c r="I31" s="1067"/>
      <c r="J31" s="1067"/>
      <c r="K31" s="1067"/>
      <c r="L31" s="1067"/>
      <c r="M31" s="1067"/>
      <c r="N31" s="1067"/>
      <c r="O31" s="1067"/>
      <c r="P31" s="1068"/>
      <c r="Q31" s="1072">
        <v>1162</v>
      </c>
      <c r="R31" s="1073"/>
      <c r="S31" s="1073"/>
      <c r="T31" s="1073"/>
      <c r="U31" s="1073"/>
      <c r="V31" s="1073">
        <v>1040</v>
      </c>
      <c r="W31" s="1073"/>
      <c r="X31" s="1073"/>
      <c r="Y31" s="1073"/>
      <c r="Z31" s="1073"/>
      <c r="AA31" s="1073">
        <v>122</v>
      </c>
      <c r="AB31" s="1073"/>
      <c r="AC31" s="1073"/>
      <c r="AD31" s="1073"/>
      <c r="AE31" s="1074"/>
      <c r="AF31" s="1048">
        <v>727</v>
      </c>
      <c r="AG31" s="1049"/>
      <c r="AH31" s="1049"/>
      <c r="AI31" s="1049"/>
      <c r="AJ31" s="1050"/>
      <c r="AK31" s="1009">
        <v>330</v>
      </c>
      <c r="AL31" s="1000"/>
      <c r="AM31" s="1000"/>
      <c r="AN31" s="1000"/>
      <c r="AO31" s="1000"/>
      <c r="AP31" s="1000">
        <v>4591</v>
      </c>
      <c r="AQ31" s="1000"/>
      <c r="AR31" s="1000"/>
      <c r="AS31" s="1000"/>
      <c r="AT31" s="1000"/>
      <c r="AU31" s="1000">
        <v>872</v>
      </c>
      <c r="AV31" s="1000"/>
      <c r="AW31" s="1000"/>
      <c r="AX31" s="1000"/>
      <c r="AY31" s="1000"/>
      <c r="AZ31" s="1071"/>
      <c r="BA31" s="1071"/>
      <c r="BB31" s="1071"/>
      <c r="BC31" s="1071"/>
      <c r="BD31" s="1071"/>
      <c r="BE31" s="1061" t="s">
        <v>382</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536</v>
      </c>
      <c r="C32" s="1067"/>
      <c r="D32" s="1067"/>
      <c r="E32" s="1067"/>
      <c r="F32" s="1067"/>
      <c r="G32" s="1067"/>
      <c r="H32" s="1067"/>
      <c r="I32" s="1067"/>
      <c r="J32" s="1067"/>
      <c r="K32" s="1067"/>
      <c r="L32" s="1067"/>
      <c r="M32" s="1067"/>
      <c r="N32" s="1067"/>
      <c r="O32" s="1067"/>
      <c r="P32" s="1068"/>
      <c r="Q32" s="1072">
        <v>354</v>
      </c>
      <c r="R32" s="1073"/>
      <c r="S32" s="1073"/>
      <c r="T32" s="1073"/>
      <c r="U32" s="1073"/>
      <c r="V32" s="1073">
        <v>318</v>
      </c>
      <c r="W32" s="1073"/>
      <c r="X32" s="1073"/>
      <c r="Y32" s="1073"/>
      <c r="Z32" s="1073"/>
      <c r="AA32" s="1073">
        <v>36</v>
      </c>
      <c r="AB32" s="1073"/>
      <c r="AC32" s="1073"/>
      <c r="AD32" s="1073"/>
      <c r="AE32" s="1074"/>
      <c r="AF32" s="1048">
        <v>572</v>
      </c>
      <c r="AG32" s="1049"/>
      <c r="AH32" s="1049"/>
      <c r="AI32" s="1049"/>
      <c r="AJ32" s="1050"/>
      <c r="AK32" s="1009">
        <v>4</v>
      </c>
      <c r="AL32" s="1000"/>
      <c r="AM32" s="1000"/>
      <c r="AN32" s="1000"/>
      <c r="AO32" s="1000"/>
      <c r="AP32" s="1000">
        <v>2618</v>
      </c>
      <c r="AQ32" s="1000"/>
      <c r="AR32" s="1000"/>
      <c r="AS32" s="1000"/>
      <c r="AT32" s="1000"/>
      <c r="AU32" s="1000">
        <v>65</v>
      </c>
      <c r="AV32" s="1000"/>
      <c r="AW32" s="1000"/>
      <c r="AX32" s="1000"/>
      <c r="AY32" s="1000"/>
      <c r="AZ32" s="1071"/>
      <c r="BA32" s="1071"/>
      <c r="BB32" s="1071"/>
      <c r="BC32" s="1071"/>
      <c r="BD32" s="1071"/>
      <c r="BE32" s="1061" t="s">
        <v>382</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537</v>
      </c>
      <c r="C33" s="1067"/>
      <c r="D33" s="1067"/>
      <c r="E33" s="1067"/>
      <c r="F33" s="1067"/>
      <c r="G33" s="1067"/>
      <c r="H33" s="1067"/>
      <c r="I33" s="1067"/>
      <c r="J33" s="1067"/>
      <c r="K33" s="1067"/>
      <c r="L33" s="1067"/>
      <c r="M33" s="1067"/>
      <c r="N33" s="1067"/>
      <c r="O33" s="1067"/>
      <c r="P33" s="1068"/>
      <c r="Q33" s="1072">
        <v>1674</v>
      </c>
      <c r="R33" s="1073"/>
      <c r="S33" s="1073"/>
      <c r="T33" s="1073"/>
      <c r="U33" s="1073"/>
      <c r="V33" s="1073">
        <v>1587</v>
      </c>
      <c r="W33" s="1073"/>
      <c r="X33" s="1073"/>
      <c r="Y33" s="1073"/>
      <c r="Z33" s="1073"/>
      <c r="AA33" s="1073">
        <v>87</v>
      </c>
      <c r="AB33" s="1073"/>
      <c r="AC33" s="1073"/>
      <c r="AD33" s="1073"/>
      <c r="AE33" s="1074"/>
      <c r="AF33" s="1048">
        <v>777</v>
      </c>
      <c r="AG33" s="1049"/>
      <c r="AH33" s="1049"/>
      <c r="AI33" s="1049"/>
      <c r="AJ33" s="1050"/>
      <c r="AK33" s="1009">
        <v>884</v>
      </c>
      <c r="AL33" s="1000"/>
      <c r="AM33" s="1000"/>
      <c r="AN33" s="1000"/>
      <c r="AO33" s="1000"/>
      <c r="AP33" s="1000">
        <v>16917</v>
      </c>
      <c r="AQ33" s="1000"/>
      <c r="AR33" s="1000"/>
      <c r="AS33" s="1000"/>
      <c r="AT33" s="1000"/>
      <c r="AU33" s="1000">
        <v>13737</v>
      </c>
      <c r="AV33" s="1000"/>
      <c r="AW33" s="1000"/>
      <c r="AX33" s="1000"/>
      <c r="AY33" s="1000"/>
      <c r="AZ33" s="1071"/>
      <c r="BA33" s="1071"/>
      <c r="BB33" s="1071"/>
      <c r="BC33" s="1071"/>
      <c r="BD33" s="1071"/>
      <c r="BE33" s="1061" t="s">
        <v>382</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538</v>
      </c>
      <c r="C34" s="1067"/>
      <c r="D34" s="1067"/>
      <c r="E34" s="1067"/>
      <c r="F34" s="1067"/>
      <c r="G34" s="1067"/>
      <c r="H34" s="1067"/>
      <c r="I34" s="1067"/>
      <c r="J34" s="1067"/>
      <c r="K34" s="1067"/>
      <c r="L34" s="1067"/>
      <c r="M34" s="1067"/>
      <c r="N34" s="1067"/>
      <c r="O34" s="1067"/>
      <c r="P34" s="1068"/>
      <c r="Q34" s="1072">
        <v>2430</v>
      </c>
      <c r="R34" s="1073"/>
      <c r="S34" s="1073"/>
      <c r="T34" s="1073"/>
      <c r="U34" s="1073"/>
      <c r="V34" s="1073">
        <v>2546</v>
      </c>
      <c r="W34" s="1073"/>
      <c r="X34" s="1073"/>
      <c r="Y34" s="1073"/>
      <c r="Z34" s="1073"/>
      <c r="AA34" s="1073">
        <v>-117</v>
      </c>
      <c r="AB34" s="1073"/>
      <c r="AC34" s="1073"/>
      <c r="AD34" s="1073"/>
      <c r="AE34" s="1074"/>
      <c r="AF34" s="1048">
        <v>974</v>
      </c>
      <c r="AG34" s="1049"/>
      <c r="AH34" s="1049"/>
      <c r="AI34" s="1049"/>
      <c r="AJ34" s="1050"/>
      <c r="AK34" s="1009">
        <v>466</v>
      </c>
      <c r="AL34" s="1000"/>
      <c r="AM34" s="1000"/>
      <c r="AN34" s="1000"/>
      <c r="AO34" s="1000"/>
      <c r="AP34" s="1000">
        <v>1561</v>
      </c>
      <c r="AQ34" s="1000"/>
      <c r="AR34" s="1000"/>
      <c r="AS34" s="1000"/>
      <c r="AT34" s="1000"/>
      <c r="AU34" s="1000">
        <v>826</v>
      </c>
      <c r="AV34" s="1000"/>
      <c r="AW34" s="1000"/>
      <c r="AX34" s="1000"/>
      <c r="AY34" s="1000"/>
      <c r="AZ34" s="1071"/>
      <c r="BA34" s="1071"/>
      <c r="BB34" s="1071"/>
      <c r="BC34" s="1071"/>
      <c r="BD34" s="1071"/>
      <c r="BE34" s="1061" t="s">
        <v>382</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539</v>
      </c>
      <c r="C35" s="1067"/>
      <c r="D35" s="1067"/>
      <c r="E35" s="1067"/>
      <c r="F35" s="1067"/>
      <c r="G35" s="1067"/>
      <c r="H35" s="1067"/>
      <c r="I35" s="1067"/>
      <c r="J35" s="1067"/>
      <c r="K35" s="1067"/>
      <c r="L35" s="1067"/>
      <c r="M35" s="1067"/>
      <c r="N35" s="1067"/>
      <c r="O35" s="1067"/>
      <c r="P35" s="1068"/>
      <c r="Q35" s="1072">
        <v>9</v>
      </c>
      <c r="R35" s="1073"/>
      <c r="S35" s="1073"/>
      <c r="T35" s="1073"/>
      <c r="U35" s="1073"/>
      <c r="V35" s="1073">
        <v>5</v>
      </c>
      <c r="W35" s="1073"/>
      <c r="X35" s="1073"/>
      <c r="Y35" s="1073"/>
      <c r="Z35" s="1073"/>
      <c r="AA35" s="1073">
        <v>4</v>
      </c>
      <c r="AB35" s="1073"/>
      <c r="AC35" s="1073"/>
      <c r="AD35" s="1073"/>
      <c r="AE35" s="1074"/>
      <c r="AF35" s="1048">
        <v>4</v>
      </c>
      <c r="AG35" s="1049"/>
      <c r="AH35" s="1049"/>
      <c r="AI35" s="1049"/>
      <c r="AJ35" s="1050"/>
      <c r="AK35" s="1009">
        <v>0</v>
      </c>
      <c r="AL35" s="1000"/>
      <c r="AM35" s="1000"/>
      <c r="AN35" s="1000"/>
      <c r="AO35" s="1000"/>
      <c r="AP35" s="1000">
        <v>0</v>
      </c>
      <c r="AQ35" s="1000"/>
      <c r="AR35" s="1000"/>
      <c r="AS35" s="1000"/>
      <c r="AT35" s="1000"/>
      <c r="AU35" s="1000">
        <v>0</v>
      </c>
      <c r="AV35" s="1000"/>
      <c r="AW35" s="1000"/>
      <c r="AX35" s="1000"/>
      <c r="AY35" s="1000"/>
      <c r="AZ35" s="1071"/>
      <c r="BA35" s="1071"/>
      <c r="BB35" s="1071"/>
      <c r="BC35" s="1071"/>
      <c r="BD35" s="1071"/>
      <c r="BE35" s="1061" t="s">
        <v>385</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540</v>
      </c>
      <c r="C36" s="1067"/>
      <c r="D36" s="1067"/>
      <c r="E36" s="1067"/>
      <c r="F36" s="1067"/>
      <c r="G36" s="1067"/>
      <c r="H36" s="1067"/>
      <c r="I36" s="1067"/>
      <c r="J36" s="1067"/>
      <c r="K36" s="1067"/>
      <c r="L36" s="1067"/>
      <c r="M36" s="1067"/>
      <c r="N36" s="1067"/>
      <c r="O36" s="1067"/>
      <c r="P36" s="1068"/>
      <c r="Q36" s="1072">
        <v>116</v>
      </c>
      <c r="R36" s="1073"/>
      <c r="S36" s="1073"/>
      <c r="T36" s="1073"/>
      <c r="U36" s="1073"/>
      <c r="V36" s="1073">
        <v>115</v>
      </c>
      <c r="W36" s="1073"/>
      <c r="X36" s="1073"/>
      <c r="Y36" s="1073"/>
      <c r="Z36" s="1073"/>
      <c r="AA36" s="1073">
        <v>1</v>
      </c>
      <c r="AB36" s="1073"/>
      <c r="AC36" s="1073"/>
      <c r="AD36" s="1073"/>
      <c r="AE36" s="1074"/>
      <c r="AF36" s="1048">
        <v>1</v>
      </c>
      <c r="AG36" s="1049"/>
      <c r="AH36" s="1049"/>
      <c r="AI36" s="1049"/>
      <c r="AJ36" s="1050"/>
      <c r="AK36" s="1009">
        <v>39</v>
      </c>
      <c r="AL36" s="1000"/>
      <c r="AM36" s="1000"/>
      <c r="AN36" s="1000"/>
      <c r="AO36" s="1000"/>
      <c r="AP36" s="1000">
        <v>396</v>
      </c>
      <c r="AQ36" s="1000"/>
      <c r="AR36" s="1000"/>
      <c r="AS36" s="1000"/>
      <c r="AT36" s="1000"/>
      <c r="AU36" s="1000">
        <v>267</v>
      </c>
      <c r="AV36" s="1000"/>
      <c r="AW36" s="1000"/>
      <c r="AX36" s="1000"/>
      <c r="AY36" s="1000"/>
      <c r="AZ36" s="1071"/>
      <c r="BA36" s="1071"/>
      <c r="BB36" s="1071"/>
      <c r="BC36" s="1071"/>
      <c r="BD36" s="1071"/>
      <c r="BE36" s="1061" t="s">
        <v>385</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367</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3302</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390</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391</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541</v>
      </c>
      <c r="C68" s="1015"/>
      <c r="D68" s="1015"/>
      <c r="E68" s="1015"/>
      <c r="F68" s="1015"/>
      <c r="G68" s="1015"/>
      <c r="H68" s="1015"/>
      <c r="I68" s="1015"/>
      <c r="J68" s="1015"/>
      <c r="K68" s="1015"/>
      <c r="L68" s="1015"/>
      <c r="M68" s="1015"/>
      <c r="N68" s="1015"/>
      <c r="O68" s="1015"/>
      <c r="P68" s="1016"/>
      <c r="Q68" s="1017">
        <v>452</v>
      </c>
      <c r="R68" s="1011"/>
      <c r="S68" s="1011"/>
      <c r="T68" s="1011"/>
      <c r="U68" s="1011"/>
      <c r="V68" s="1011">
        <v>448</v>
      </c>
      <c r="W68" s="1011"/>
      <c r="X68" s="1011"/>
      <c r="Y68" s="1011"/>
      <c r="Z68" s="1011"/>
      <c r="AA68" s="1011">
        <v>4</v>
      </c>
      <c r="AB68" s="1011"/>
      <c r="AC68" s="1011"/>
      <c r="AD68" s="1011"/>
      <c r="AE68" s="1011"/>
      <c r="AF68" s="1011">
        <v>4</v>
      </c>
      <c r="AG68" s="1011"/>
      <c r="AH68" s="1011"/>
      <c r="AI68" s="1011"/>
      <c r="AJ68" s="1011"/>
      <c r="AK68" s="1011">
        <v>0</v>
      </c>
      <c r="AL68" s="1011"/>
      <c r="AM68" s="1011"/>
      <c r="AN68" s="1011"/>
      <c r="AO68" s="1011"/>
      <c r="AP68" s="1011">
        <v>0</v>
      </c>
      <c r="AQ68" s="1011"/>
      <c r="AR68" s="1011"/>
      <c r="AS68" s="1011"/>
      <c r="AT68" s="1011"/>
      <c r="AU68" s="1011">
        <v>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542</v>
      </c>
      <c r="C69" s="1004"/>
      <c r="D69" s="1004"/>
      <c r="E69" s="1004"/>
      <c r="F69" s="1004"/>
      <c r="G69" s="1004"/>
      <c r="H69" s="1004"/>
      <c r="I69" s="1004"/>
      <c r="J69" s="1004"/>
      <c r="K69" s="1004"/>
      <c r="L69" s="1004"/>
      <c r="M69" s="1004"/>
      <c r="N69" s="1004"/>
      <c r="O69" s="1004"/>
      <c r="P69" s="1005"/>
      <c r="Q69" s="1006">
        <v>150502</v>
      </c>
      <c r="R69" s="1000"/>
      <c r="S69" s="1000"/>
      <c r="T69" s="1000"/>
      <c r="U69" s="1000"/>
      <c r="V69" s="1000">
        <v>147712</v>
      </c>
      <c r="W69" s="1000"/>
      <c r="X69" s="1000"/>
      <c r="Y69" s="1000"/>
      <c r="Z69" s="1000"/>
      <c r="AA69" s="1000">
        <v>2789</v>
      </c>
      <c r="AB69" s="1000"/>
      <c r="AC69" s="1000"/>
      <c r="AD69" s="1000"/>
      <c r="AE69" s="1000"/>
      <c r="AF69" s="1000">
        <v>2789</v>
      </c>
      <c r="AG69" s="1000"/>
      <c r="AH69" s="1000"/>
      <c r="AI69" s="1000"/>
      <c r="AJ69" s="1000"/>
      <c r="AK69" s="1000">
        <v>0</v>
      </c>
      <c r="AL69" s="1000"/>
      <c r="AM69" s="1000"/>
      <c r="AN69" s="1000"/>
      <c r="AO69" s="1000"/>
      <c r="AP69" s="1000">
        <v>0</v>
      </c>
      <c r="AQ69" s="1000"/>
      <c r="AR69" s="1000"/>
      <c r="AS69" s="1000"/>
      <c r="AT69" s="1000"/>
      <c r="AU69" s="1000">
        <v>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543</v>
      </c>
      <c r="C70" s="1004"/>
      <c r="D70" s="1004"/>
      <c r="E70" s="1004"/>
      <c r="F70" s="1004"/>
      <c r="G70" s="1004"/>
      <c r="H70" s="1004"/>
      <c r="I70" s="1004"/>
      <c r="J70" s="1004"/>
      <c r="K70" s="1004"/>
      <c r="L70" s="1004"/>
      <c r="M70" s="1004"/>
      <c r="N70" s="1004"/>
      <c r="O70" s="1004"/>
      <c r="P70" s="1005"/>
      <c r="Q70" s="1006">
        <v>41</v>
      </c>
      <c r="R70" s="1000"/>
      <c r="S70" s="1000"/>
      <c r="T70" s="1000"/>
      <c r="U70" s="1000"/>
      <c r="V70" s="1000">
        <v>41</v>
      </c>
      <c r="W70" s="1000"/>
      <c r="X70" s="1000"/>
      <c r="Y70" s="1000"/>
      <c r="Z70" s="1000"/>
      <c r="AA70" s="1000">
        <v>0</v>
      </c>
      <c r="AB70" s="1000"/>
      <c r="AC70" s="1000"/>
      <c r="AD70" s="1000"/>
      <c r="AE70" s="1000"/>
      <c r="AF70" s="1000">
        <v>0</v>
      </c>
      <c r="AG70" s="1000"/>
      <c r="AH70" s="1000"/>
      <c r="AI70" s="1000"/>
      <c r="AJ70" s="1000"/>
      <c r="AK70" s="1000">
        <v>20</v>
      </c>
      <c r="AL70" s="1000"/>
      <c r="AM70" s="1000"/>
      <c r="AN70" s="1000"/>
      <c r="AO70" s="1000"/>
      <c r="AP70" s="1000">
        <v>0</v>
      </c>
      <c r="AQ70" s="1000"/>
      <c r="AR70" s="1000"/>
      <c r="AS70" s="1000"/>
      <c r="AT70" s="1000"/>
      <c r="AU70" s="1000">
        <v>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544</v>
      </c>
      <c r="C71" s="1004"/>
      <c r="D71" s="1004"/>
      <c r="E71" s="1004"/>
      <c r="F71" s="1004"/>
      <c r="G71" s="1004"/>
      <c r="H71" s="1004"/>
      <c r="I71" s="1004"/>
      <c r="J71" s="1004"/>
      <c r="K71" s="1004"/>
      <c r="L71" s="1004"/>
      <c r="M71" s="1004"/>
      <c r="N71" s="1004"/>
      <c r="O71" s="1004"/>
      <c r="P71" s="1005"/>
      <c r="Q71" s="1006">
        <v>92</v>
      </c>
      <c r="R71" s="1000"/>
      <c r="S71" s="1000"/>
      <c r="T71" s="1000"/>
      <c r="U71" s="1000"/>
      <c r="V71" s="1000">
        <v>92</v>
      </c>
      <c r="W71" s="1000"/>
      <c r="X71" s="1000"/>
      <c r="Y71" s="1000"/>
      <c r="Z71" s="1000"/>
      <c r="AA71" s="1000">
        <v>0</v>
      </c>
      <c r="AB71" s="1000"/>
      <c r="AC71" s="1000"/>
      <c r="AD71" s="1000"/>
      <c r="AE71" s="1000"/>
      <c r="AF71" s="1000">
        <v>0</v>
      </c>
      <c r="AG71" s="1000"/>
      <c r="AH71" s="1000"/>
      <c r="AI71" s="1000"/>
      <c r="AJ71" s="1000"/>
      <c r="AK71" s="1000">
        <v>0</v>
      </c>
      <c r="AL71" s="1000"/>
      <c r="AM71" s="1000"/>
      <c r="AN71" s="1000"/>
      <c r="AO71" s="1000"/>
      <c r="AP71" s="1000">
        <v>27</v>
      </c>
      <c r="AQ71" s="1000"/>
      <c r="AR71" s="1000"/>
      <c r="AS71" s="1000"/>
      <c r="AT71" s="1000"/>
      <c r="AU71" s="1000">
        <v>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545</v>
      </c>
      <c r="C72" s="1004"/>
      <c r="D72" s="1004"/>
      <c r="E72" s="1004"/>
      <c r="F72" s="1004"/>
      <c r="G72" s="1004"/>
      <c r="H72" s="1004"/>
      <c r="I72" s="1004"/>
      <c r="J72" s="1004"/>
      <c r="K72" s="1004"/>
      <c r="L72" s="1004"/>
      <c r="M72" s="1004"/>
      <c r="N72" s="1004"/>
      <c r="O72" s="1004"/>
      <c r="P72" s="1005"/>
      <c r="Q72" s="1006">
        <v>96</v>
      </c>
      <c r="R72" s="1000"/>
      <c r="S72" s="1000"/>
      <c r="T72" s="1000"/>
      <c r="U72" s="1000"/>
      <c r="V72" s="1000">
        <v>96</v>
      </c>
      <c r="W72" s="1000"/>
      <c r="X72" s="1000"/>
      <c r="Y72" s="1000"/>
      <c r="Z72" s="1000"/>
      <c r="AA72" s="1000">
        <v>0</v>
      </c>
      <c r="AB72" s="1000"/>
      <c r="AC72" s="1000"/>
      <c r="AD72" s="1000"/>
      <c r="AE72" s="1000"/>
      <c r="AF72" s="1000">
        <v>0</v>
      </c>
      <c r="AG72" s="1000"/>
      <c r="AH72" s="1000"/>
      <c r="AI72" s="1000"/>
      <c r="AJ72" s="1000"/>
      <c r="AK72" s="1000">
        <v>0</v>
      </c>
      <c r="AL72" s="1000"/>
      <c r="AM72" s="1000"/>
      <c r="AN72" s="1000"/>
      <c r="AO72" s="1000"/>
      <c r="AP72" s="1000">
        <v>0</v>
      </c>
      <c r="AQ72" s="1000"/>
      <c r="AR72" s="1000"/>
      <c r="AS72" s="1000"/>
      <c r="AT72" s="1000"/>
      <c r="AU72" s="1000">
        <v>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546</v>
      </c>
      <c r="C73" s="1004"/>
      <c r="D73" s="1004"/>
      <c r="E73" s="1004"/>
      <c r="F73" s="1004"/>
      <c r="G73" s="1004"/>
      <c r="H73" s="1004"/>
      <c r="I73" s="1004"/>
      <c r="J73" s="1004"/>
      <c r="K73" s="1004"/>
      <c r="L73" s="1004"/>
      <c r="M73" s="1004"/>
      <c r="N73" s="1004"/>
      <c r="O73" s="1004"/>
      <c r="P73" s="1005"/>
      <c r="Q73" s="1006">
        <v>160</v>
      </c>
      <c r="R73" s="1000"/>
      <c r="S73" s="1000"/>
      <c r="T73" s="1000"/>
      <c r="U73" s="1000"/>
      <c r="V73" s="1000">
        <v>159</v>
      </c>
      <c r="W73" s="1000"/>
      <c r="X73" s="1000"/>
      <c r="Y73" s="1000"/>
      <c r="Z73" s="1000"/>
      <c r="AA73" s="1000">
        <v>0</v>
      </c>
      <c r="AB73" s="1000"/>
      <c r="AC73" s="1000"/>
      <c r="AD73" s="1000"/>
      <c r="AE73" s="1000"/>
      <c r="AF73" s="1000">
        <v>0</v>
      </c>
      <c r="AG73" s="1000"/>
      <c r="AH73" s="1000"/>
      <c r="AI73" s="1000"/>
      <c r="AJ73" s="1000"/>
      <c r="AK73" s="1000">
        <v>0</v>
      </c>
      <c r="AL73" s="1000"/>
      <c r="AM73" s="1000"/>
      <c r="AN73" s="1000"/>
      <c r="AO73" s="1000"/>
      <c r="AP73" s="1000">
        <v>0</v>
      </c>
      <c r="AQ73" s="1000"/>
      <c r="AR73" s="1000"/>
      <c r="AS73" s="1000"/>
      <c r="AT73" s="1000"/>
      <c r="AU73" s="1000">
        <v>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547</v>
      </c>
      <c r="C74" s="1004"/>
      <c r="D74" s="1004"/>
      <c r="E74" s="1004"/>
      <c r="F74" s="1004"/>
      <c r="G74" s="1004"/>
      <c r="H74" s="1004"/>
      <c r="I74" s="1004"/>
      <c r="J74" s="1004"/>
      <c r="K74" s="1004"/>
      <c r="L74" s="1004"/>
      <c r="M74" s="1004"/>
      <c r="N74" s="1004"/>
      <c r="O74" s="1004"/>
      <c r="P74" s="1005"/>
      <c r="Q74" s="1006">
        <v>21</v>
      </c>
      <c r="R74" s="1000"/>
      <c r="S74" s="1000"/>
      <c r="T74" s="1000"/>
      <c r="U74" s="1000"/>
      <c r="V74" s="1000">
        <v>19</v>
      </c>
      <c r="W74" s="1000"/>
      <c r="X74" s="1000"/>
      <c r="Y74" s="1000"/>
      <c r="Z74" s="1000"/>
      <c r="AA74" s="1000">
        <v>2</v>
      </c>
      <c r="AB74" s="1000"/>
      <c r="AC74" s="1000"/>
      <c r="AD74" s="1000"/>
      <c r="AE74" s="1000"/>
      <c r="AF74" s="1000">
        <v>2</v>
      </c>
      <c r="AG74" s="1000"/>
      <c r="AH74" s="1000"/>
      <c r="AI74" s="1000"/>
      <c r="AJ74" s="1000"/>
      <c r="AK74" s="1000">
        <v>0</v>
      </c>
      <c r="AL74" s="1000"/>
      <c r="AM74" s="1000"/>
      <c r="AN74" s="1000"/>
      <c r="AO74" s="1000"/>
      <c r="AP74" s="1000">
        <v>0</v>
      </c>
      <c r="AQ74" s="1000"/>
      <c r="AR74" s="1000"/>
      <c r="AS74" s="1000"/>
      <c r="AT74" s="1000"/>
      <c r="AU74" s="1000">
        <v>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548</v>
      </c>
      <c r="C75" s="1004"/>
      <c r="D75" s="1004"/>
      <c r="E75" s="1004"/>
      <c r="F75" s="1004"/>
      <c r="G75" s="1004"/>
      <c r="H75" s="1004"/>
      <c r="I75" s="1004"/>
      <c r="J75" s="1004"/>
      <c r="K75" s="1004"/>
      <c r="L75" s="1004"/>
      <c r="M75" s="1004"/>
      <c r="N75" s="1004"/>
      <c r="O75" s="1004"/>
      <c r="P75" s="1005"/>
      <c r="Q75" s="1007">
        <v>69</v>
      </c>
      <c r="R75" s="1008"/>
      <c r="S75" s="1008"/>
      <c r="T75" s="1008"/>
      <c r="U75" s="1009"/>
      <c r="V75" s="1010">
        <v>63</v>
      </c>
      <c r="W75" s="1008"/>
      <c r="X75" s="1008"/>
      <c r="Y75" s="1008"/>
      <c r="Z75" s="1009"/>
      <c r="AA75" s="1010">
        <v>7</v>
      </c>
      <c r="AB75" s="1008"/>
      <c r="AC75" s="1008"/>
      <c r="AD75" s="1008"/>
      <c r="AE75" s="1009"/>
      <c r="AF75" s="1010">
        <v>7</v>
      </c>
      <c r="AG75" s="1008"/>
      <c r="AH75" s="1008"/>
      <c r="AI75" s="1008"/>
      <c r="AJ75" s="1009"/>
      <c r="AK75" s="1010">
        <v>0</v>
      </c>
      <c r="AL75" s="1008"/>
      <c r="AM75" s="1008"/>
      <c r="AN75" s="1008"/>
      <c r="AO75" s="1009"/>
      <c r="AP75" s="1010">
        <v>0</v>
      </c>
      <c r="AQ75" s="1008"/>
      <c r="AR75" s="1008"/>
      <c r="AS75" s="1008"/>
      <c r="AT75" s="1009"/>
      <c r="AU75" s="1010">
        <v>0</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549</v>
      </c>
      <c r="C76" s="1004"/>
      <c r="D76" s="1004"/>
      <c r="E76" s="1004"/>
      <c r="F76" s="1004"/>
      <c r="G76" s="1004"/>
      <c r="H76" s="1004"/>
      <c r="I76" s="1004"/>
      <c r="J76" s="1004"/>
      <c r="K76" s="1004"/>
      <c r="L76" s="1004"/>
      <c r="M76" s="1004"/>
      <c r="N76" s="1004"/>
      <c r="O76" s="1004"/>
      <c r="P76" s="1005"/>
      <c r="Q76" s="1007">
        <v>2386</v>
      </c>
      <c r="R76" s="1008"/>
      <c r="S76" s="1008"/>
      <c r="T76" s="1008"/>
      <c r="U76" s="1009"/>
      <c r="V76" s="1010">
        <v>2088</v>
      </c>
      <c r="W76" s="1008"/>
      <c r="X76" s="1008"/>
      <c r="Y76" s="1008"/>
      <c r="Z76" s="1009"/>
      <c r="AA76" s="1010">
        <v>298</v>
      </c>
      <c r="AB76" s="1008"/>
      <c r="AC76" s="1008"/>
      <c r="AD76" s="1008"/>
      <c r="AE76" s="1009"/>
      <c r="AF76" s="1010">
        <v>298</v>
      </c>
      <c r="AG76" s="1008"/>
      <c r="AH76" s="1008"/>
      <c r="AI76" s="1008"/>
      <c r="AJ76" s="1009"/>
      <c r="AK76" s="1010">
        <v>68</v>
      </c>
      <c r="AL76" s="1008"/>
      <c r="AM76" s="1008"/>
      <c r="AN76" s="1008"/>
      <c r="AO76" s="1009"/>
      <c r="AP76" s="1010">
        <v>1094</v>
      </c>
      <c r="AQ76" s="1008"/>
      <c r="AR76" s="1008"/>
      <c r="AS76" s="1008"/>
      <c r="AT76" s="1009"/>
      <c r="AU76" s="1010">
        <v>944</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550</v>
      </c>
      <c r="C77" s="1004"/>
      <c r="D77" s="1004"/>
      <c r="E77" s="1004"/>
      <c r="F77" s="1004"/>
      <c r="G77" s="1004"/>
      <c r="H77" s="1004"/>
      <c r="I77" s="1004"/>
      <c r="J77" s="1004"/>
      <c r="K77" s="1004"/>
      <c r="L77" s="1004"/>
      <c r="M77" s="1004"/>
      <c r="N77" s="1004"/>
      <c r="O77" s="1004"/>
      <c r="P77" s="1005"/>
      <c r="Q77" s="1007">
        <v>156</v>
      </c>
      <c r="R77" s="1008"/>
      <c r="S77" s="1008"/>
      <c r="T77" s="1008"/>
      <c r="U77" s="1009"/>
      <c r="V77" s="1010">
        <v>143</v>
      </c>
      <c r="W77" s="1008"/>
      <c r="X77" s="1008"/>
      <c r="Y77" s="1008"/>
      <c r="Z77" s="1009"/>
      <c r="AA77" s="1010">
        <v>13</v>
      </c>
      <c r="AB77" s="1008"/>
      <c r="AC77" s="1008"/>
      <c r="AD77" s="1008"/>
      <c r="AE77" s="1009"/>
      <c r="AF77" s="1010">
        <v>13</v>
      </c>
      <c r="AG77" s="1008"/>
      <c r="AH77" s="1008"/>
      <c r="AI77" s="1008"/>
      <c r="AJ77" s="1009"/>
      <c r="AK77" s="1010">
        <v>0</v>
      </c>
      <c r="AL77" s="1008"/>
      <c r="AM77" s="1008"/>
      <c r="AN77" s="1008"/>
      <c r="AO77" s="1009"/>
      <c r="AP77" s="1010">
        <v>0</v>
      </c>
      <c r="AQ77" s="1008"/>
      <c r="AR77" s="1008"/>
      <c r="AS77" s="1008"/>
      <c r="AT77" s="1009"/>
      <c r="AU77" s="1010">
        <v>0</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551</v>
      </c>
      <c r="C78" s="1004"/>
      <c r="D78" s="1004"/>
      <c r="E78" s="1004"/>
      <c r="F78" s="1004"/>
      <c r="G78" s="1004"/>
      <c r="H78" s="1004"/>
      <c r="I78" s="1004"/>
      <c r="J78" s="1004"/>
      <c r="K78" s="1004"/>
      <c r="L78" s="1004"/>
      <c r="M78" s="1004"/>
      <c r="N78" s="1004"/>
      <c r="O78" s="1004"/>
      <c r="P78" s="1005"/>
      <c r="Q78" s="1006">
        <v>2</v>
      </c>
      <c r="R78" s="1000"/>
      <c r="S78" s="1000"/>
      <c r="T78" s="1000"/>
      <c r="U78" s="1000"/>
      <c r="V78" s="1000">
        <v>1</v>
      </c>
      <c r="W78" s="1000"/>
      <c r="X78" s="1000"/>
      <c r="Y78" s="1000"/>
      <c r="Z78" s="1000"/>
      <c r="AA78" s="1000">
        <v>0</v>
      </c>
      <c r="AB78" s="1000"/>
      <c r="AC78" s="1000"/>
      <c r="AD78" s="1000"/>
      <c r="AE78" s="1000"/>
      <c r="AF78" s="1000">
        <v>0</v>
      </c>
      <c r="AG78" s="1000"/>
      <c r="AH78" s="1000"/>
      <c r="AI78" s="1000"/>
      <c r="AJ78" s="1000"/>
      <c r="AK78" s="1000">
        <v>0</v>
      </c>
      <c r="AL78" s="1000"/>
      <c r="AM78" s="1000"/>
      <c r="AN78" s="1000"/>
      <c r="AO78" s="1000"/>
      <c r="AP78" s="1000">
        <v>0</v>
      </c>
      <c r="AQ78" s="1000"/>
      <c r="AR78" s="1000"/>
      <c r="AS78" s="1000"/>
      <c r="AT78" s="1000"/>
      <c r="AU78" s="1000">
        <v>0</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552</v>
      </c>
      <c r="C79" s="1004"/>
      <c r="D79" s="1004"/>
      <c r="E79" s="1004"/>
      <c r="F79" s="1004"/>
      <c r="G79" s="1004"/>
      <c r="H79" s="1004"/>
      <c r="I79" s="1004"/>
      <c r="J79" s="1004"/>
      <c r="K79" s="1004"/>
      <c r="L79" s="1004"/>
      <c r="M79" s="1004"/>
      <c r="N79" s="1004"/>
      <c r="O79" s="1004"/>
      <c r="P79" s="1005"/>
      <c r="Q79" s="1006">
        <v>7</v>
      </c>
      <c r="R79" s="1000"/>
      <c r="S79" s="1000"/>
      <c r="T79" s="1000"/>
      <c r="U79" s="1000"/>
      <c r="V79" s="1000">
        <v>2</v>
      </c>
      <c r="W79" s="1000"/>
      <c r="X79" s="1000"/>
      <c r="Y79" s="1000"/>
      <c r="Z79" s="1000"/>
      <c r="AA79" s="1000">
        <v>5</v>
      </c>
      <c r="AB79" s="1000"/>
      <c r="AC79" s="1000"/>
      <c r="AD79" s="1000"/>
      <c r="AE79" s="1000"/>
      <c r="AF79" s="1000">
        <v>5</v>
      </c>
      <c r="AG79" s="1000"/>
      <c r="AH79" s="1000"/>
      <c r="AI79" s="1000"/>
      <c r="AJ79" s="1000"/>
      <c r="AK79" s="1000">
        <v>0</v>
      </c>
      <c r="AL79" s="1000"/>
      <c r="AM79" s="1000"/>
      <c r="AN79" s="1000"/>
      <c r="AO79" s="1000"/>
      <c r="AP79" s="1000">
        <v>0</v>
      </c>
      <c r="AQ79" s="1000"/>
      <c r="AR79" s="1000"/>
      <c r="AS79" s="1000"/>
      <c r="AT79" s="1000"/>
      <c r="AU79" s="1000">
        <v>0</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553</v>
      </c>
      <c r="C80" s="1004"/>
      <c r="D80" s="1004"/>
      <c r="E80" s="1004"/>
      <c r="F80" s="1004"/>
      <c r="G80" s="1004"/>
      <c r="H80" s="1004"/>
      <c r="I80" s="1004"/>
      <c r="J80" s="1004"/>
      <c r="K80" s="1004"/>
      <c r="L80" s="1004"/>
      <c r="M80" s="1004"/>
      <c r="N80" s="1004"/>
      <c r="O80" s="1004"/>
      <c r="P80" s="1005"/>
      <c r="Q80" s="1006">
        <v>4214</v>
      </c>
      <c r="R80" s="1000"/>
      <c r="S80" s="1000"/>
      <c r="T80" s="1000"/>
      <c r="U80" s="1000"/>
      <c r="V80" s="1000">
        <v>3664</v>
      </c>
      <c r="W80" s="1000"/>
      <c r="X80" s="1000"/>
      <c r="Y80" s="1000"/>
      <c r="Z80" s="1000"/>
      <c r="AA80" s="1000">
        <v>551</v>
      </c>
      <c r="AB80" s="1000"/>
      <c r="AC80" s="1000"/>
      <c r="AD80" s="1000"/>
      <c r="AE80" s="1000"/>
      <c r="AF80" s="1000">
        <v>551</v>
      </c>
      <c r="AG80" s="1000"/>
      <c r="AH80" s="1000"/>
      <c r="AI80" s="1000"/>
      <c r="AJ80" s="1000"/>
      <c r="AK80" s="1000">
        <v>0</v>
      </c>
      <c r="AL80" s="1000"/>
      <c r="AM80" s="1000"/>
      <c r="AN80" s="1000"/>
      <c r="AO80" s="1000"/>
      <c r="AP80" s="1000">
        <v>0</v>
      </c>
      <c r="AQ80" s="1000"/>
      <c r="AR80" s="1000"/>
      <c r="AS80" s="1000"/>
      <c r="AT80" s="1000"/>
      <c r="AU80" s="1000">
        <v>0</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t="s">
        <v>554</v>
      </c>
      <c r="C81" s="1004"/>
      <c r="D81" s="1004"/>
      <c r="E81" s="1004"/>
      <c r="F81" s="1004"/>
      <c r="G81" s="1004"/>
      <c r="H81" s="1004"/>
      <c r="I81" s="1004"/>
      <c r="J81" s="1004"/>
      <c r="K81" s="1004"/>
      <c r="L81" s="1004"/>
      <c r="M81" s="1004"/>
      <c r="N81" s="1004"/>
      <c r="O81" s="1004"/>
      <c r="P81" s="1005"/>
      <c r="Q81" s="1006">
        <v>185</v>
      </c>
      <c r="R81" s="1000"/>
      <c r="S81" s="1000"/>
      <c r="T81" s="1000"/>
      <c r="U81" s="1000"/>
      <c r="V81" s="1000">
        <v>181</v>
      </c>
      <c r="W81" s="1000"/>
      <c r="X81" s="1000"/>
      <c r="Y81" s="1000"/>
      <c r="Z81" s="1000"/>
      <c r="AA81" s="1000">
        <v>3</v>
      </c>
      <c r="AB81" s="1000"/>
      <c r="AC81" s="1000"/>
      <c r="AD81" s="1000"/>
      <c r="AE81" s="1000"/>
      <c r="AF81" s="1000">
        <v>3</v>
      </c>
      <c r="AG81" s="1000"/>
      <c r="AH81" s="1000"/>
      <c r="AI81" s="1000"/>
      <c r="AJ81" s="1000"/>
      <c r="AK81" s="1000">
        <v>0</v>
      </c>
      <c r="AL81" s="1000"/>
      <c r="AM81" s="1000"/>
      <c r="AN81" s="1000"/>
      <c r="AO81" s="1000"/>
      <c r="AP81" s="1000">
        <v>0</v>
      </c>
      <c r="AQ81" s="1000"/>
      <c r="AR81" s="1000"/>
      <c r="AS81" s="1000"/>
      <c r="AT81" s="1000"/>
      <c r="AU81" s="1000">
        <v>0</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288</v>
      </c>
      <c r="AG109" s="923"/>
      <c r="AH109" s="923"/>
      <c r="AI109" s="923"/>
      <c r="AJ109" s="924"/>
      <c r="AK109" s="925" t="s">
        <v>287</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288</v>
      </c>
      <c r="BW109" s="923"/>
      <c r="BX109" s="923"/>
      <c r="BY109" s="923"/>
      <c r="BZ109" s="924"/>
      <c r="CA109" s="925" t="s">
        <v>287</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288</v>
      </c>
      <c r="DM109" s="923"/>
      <c r="DN109" s="923"/>
      <c r="DO109" s="923"/>
      <c r="DP109" s="924"/>
      <c r="DQ109" s="925" t="s">
        <v>287</v>
      </c>
      <c r="DR109" s="923"/>
      <c r="DS109" s="923"/>
      <c r="DT109" s="923"/>
      <c r="DU109" s="924"/>
      <c r="DV109" s="925" t="s">
        <v>402</v>
      </c>
      <c r="DW109" s="923"/>
      <c r="DX109" s="923"/>
      <c r="DY109" s="923"/>
      <c r="DZ109" s="954"/>
    </row>
    <row r="110" spans="1:131" s="199" customFormat="1" ht="26.25" customHeight="1" x14ac:dyDescent="0.15">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3368303</v>
      </c>
      <c r="AB110" s="916"/>
      <c r="AC110" s="916"/>
      <c r="AD110" s="916"/>
      <c r="AE110" s="917"/>
      <c r="AF110" s="918">
        <v>3255678</v>
      </c>
      <c r="AG110" s="916"/>
      <c r="AH110" s="916"/>
      <c r="AI110" s="916"/>
      <c r="AJ110" s="917"/>
      <c r="AK110" s="918">
        <v>2910801</v>
      </c>
      <c r="AL110" s="916"/>
      <c r="AM110" s="916"/>
      <c r="AN110" s="916"/>
      <c r="AO110" s="917"/>
      <c r="AP110" s="919">
        <v>26.9</v>
      </c>
      <c r="AQ110" s="920"/>
      <c r="AR110" s="920"/>
      <c r="AS110" s="920"/>
      <c r="AT110" s="921"/>
      <c r="AU110" s="955" t="s">
        <v>62</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29830596</v>
      </c>
      <c r="BR110" s="863"/>
      <c r="BS110" s="863"/>
      <c r="BT110" s="863"/>
      <c r="BU110" s="863"/>
      <c r="BV110" s="863">
        <v>30709177</v>
      </c>
      <c r="BW110" s="863"/>
      <c r="BX110" s="863"/>
      <c r="BY110" s="863"/>
      <c r="BZ110" s="863"/>
      <c r="CA110" s="863">
        <v>30802606</v>
      </c>
      <c r="CB110" s="863"/>
      <c r="CC110" s="863"/>
      <c r="CD110" s="863"/>
      <c r="CE110" s="863"/>
      <c r="CF110" s="887">
        <v>285</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15379459</v>
      </c>
      <c r="BR112" s="835"/>
      <c r="BS112" s="835"/>
      <c r="BT112" s="835"/>
      <c r="BU112" s="835"/>
      <c r="BV112" s="835">
        <v>15605217</v>
      </c>
      <c r="BW112" s="835"/>
      <c r="BX112" s="835"/>
      <c r="BY112" s="835"/>
      <c r="BZ112" s="835"/>
      <c r="CA112" s="835">
        <v>15797173</v>
      </c>
      <c r="CB112" s="835"/>
      <c r="CC112" s="835"/>
      <c r="CD112" s="835"/>
      <c r="CE112" s="835"/>
      <c r="CF112" s="896">
        <v>146.1</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1060584</v>
      </c>
      <c r="AB113" s="944"/>
      <c r="AC113" s="944"/>
      <c r="AD113" s="944"/>
      <c r="AE113" s="945"/>
      <c r="AF113" s="946">
        <v>1145689</v>
      </c>
      <c r="AG113" s="944"/>
      <c r="AH113" s="944"/>
      <c r="AI113" s="944"/>
      <c r="AJ113" s="945"/>
      <c r="AK113" s="946">
        <v>1244221</v>
      </c>
      <c r="AL113" s="944"/>
      <c r="AM113" s="944"/>
      <c r="AN113" s="944"/>
      <c r="AO113" s="945"/>
      <c r="AP113" s="947">
        <v>11.5</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v>240236</v>
      </c>
      <c r="BR113" s="835"/>
      <c r="BS113" s="835"/>
      <c r="BT113" s="835"/>
      <c r="BU113" s="835"/>
      <c r="BV113" s="835">
        <v>467120</v>
      </c>
      <c r="BW113" s="835"/>
      <c r="BX113" s="835"/>
      <c r="BY113" s="835"/>
      <c r="BZ113" s="835"/>
      <c r="CA113" s="835">
        <v>944193</v>
      </c>
      <c r="CB113" s="835"/>
      <c r="CC113" s="835"/>
      <c r="CD113" s="835"/>
      <c r="CE113" s="835"/>
      <c r="CF113" s="896">
        <v>8.6999999999999993</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159042</v>
      </c>
      <c r="AB114" s="798"/>
      <c r="AC114" s="798"/>
      <c r="AD114" s="798"/>
      <c r="AE114" s="799"/>
      <c r="AF114" s="800">
        <v>103445</v>
      </c>
      <c r="AG114" s="798"/>
      <c r="AH114" s="798"/>
      <c r="AI114" s="798"/>
      <c r="AJ114" s="799"/>
      <c r="AK114" s="800">
        <v>108436</v>
      </c>
      <c r="AL114" s="798"/>
      <c r="AM114" s="798"/>
      <c r="AN114" s="798"/>
      <c r="AO114" s="799"/>
      <c r="AP114" s="845">
        <v>1</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2962288</v>
      </c>
      <c r="BR114" s="835"/>
      <c r="BS114" s="835"/>
      <c r="BT114" s="835"/>
      <c r="BU114" s="835"/>
      <c r="BV114" s="835">
        <v>2714856</v>
      </c>
      <c r="BW114" s="835"/>
      <c r="BX114" s="835"/>
      <c r="BY114" s="835"/>
      <c r="BZ114" s="835"/>
      <c r="CA114" s="835">
        <v>2638758</v>
      </c>
      <c r="CB114" s="835"/>
      <c r="CC114" s="835"/>
      <c r="CD114" s="835"/>
      <c r="CE114" s="835"/>
      <c r="CF114" s="896">
        <v>24.4</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263</v>
      </c>
      <c r="AB116" s="798"/>
      <c r="AC116" s="798"/>
      <c r="AD116" s="798"/>
      <c r="AE116" s="799"/>
      <c r="AF116" s="800">
        <v>1050</v>
      </c>
      <c r="AG116" s="798"/>
      <c r="AH116" s="798"/>
      <c r="AI116" s="798"/>
      <c r="AJ116" s="799"/>
      <c r="AK116" s="800">
        <v>190</v>
      </c>
      <c r="AL116" s="798"/>
      <c r="AM116" s="798"/>
      <c r="AN116" s="798"/>
      <c r="AO116" s="799"/>
      <c r="AP116" s="845">
        <v>0</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4588192</v>
      </c>
      <c r="AB117" s="930"/>
      <c r="AC117" s="930"/>
      <c r="AD117" s="930"/>
      <c r="AE117" s="931"/>
      <c r="AF117" s="932">
        <v>4505862</v>
      </c>
      <c r="AG117" s="930"/>
      <c r="AH117" s="930"/>
      <c r="AI117" s="930"/>
      <c r="AJ117" s="931"/>
      <c r="AK117" s="932">
        <v>4263648</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288</v>
      </c>
      <c r="AG118" s="923"/>
      <c r="AH118" s="923"/>
      <c r="AI118" s="923"/>
      <c r="AJ118" s="924"/>
      <c r="AK118" s="925" t="s">
        <v>287</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432</v>
      </c>
      <c r="BP119" s="899"/>
      <c r="BQ119" s="903">
        <v>48412579</v>
      </c>
      <c r="BR119" s="866"/>
      <c r="BS119" s="866"/>
      <c r="BT119" s="866"/>
      <c r="BU119" s="866"/>
      <c r="BV119" s="866">
        <v>49496370</v>
      </c>
      <c r="BW119" s="866"/>
      <c r="BX119" s="866"/>
      <c r="BY119" s="866"/>
      <c r="BZ119" s="866"/>
      <c r="CA119" s="866">
        <v>50182730</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6635074</v>
      </c>
      <c r="BR120" s="863"/>
      <c r="BS120" s="863"/>
      <c r="BT120" s="863"/>
      <c r="BU120" s="863"/>
      <c r="BV120" s="863">
        <v>7003359</v>
      </c>
      <c r="BW120" s="863"/>
      <c r="BX120" s="863"/>
      <c r="BY120" s="863"/>
      <c r="BZ120" s="863"/>
      <c r="CA120" s="863">
        <v>6447522</v>
      </c>
      <c r="CB120" s="863"/>
      <c r="CC120" s="863"/>
      <c r="CD120" s="863"/>
      <c r="CE120" s="863"/>
      <c r="CF120" s="887">
        <v>59.6</v>
      </c>
      <c r="CG120" s="888"/>
      <c r="CH120" s="888"/>
      <c r="CI120" s="888"/>
      <c r="CJ120" s="888"/>
      <c r="CK120" s="889" t="s">
        <v>436</v>
      </c>
      <c r="CL120" s="873"/>
      <c r="CM120" s="873"/>
      <c r="CN120" s="873"/>
      <c r="CO120" s="874"/>
      <c r="CP120" s="893" t="s">
        <v>383</v>
      </c>
      <c r="CQ120" s="894"/>
      <c r="CR120" s="894"/>
      <c r="CS120" s="894"/>
      <c r="CT120" s="894"/>
      <c r="CU120" s="894"/>
      <c r="CV120" s="894"/>
      <c r="CW120" s="894"/>
      <c r="CX120" s="894"/>
      <c r="CY120" s="894"/>
      <c r="CZ120" s="894"/>
      <c r="DA120" s="894"/>
      <c r="DB120" s="894"/>
      <c r="DC120" s="894"/>
      <c r="DD120" s="894"/>
      <c r="DE120" s="894"/>
      <c r="DF120" s="895"/>
      <c r="DG120" s="882">
        <v>13936175</v>
      </c>
      <c r="DH120" s="863"/>
      <c r="DI120" s="863"/>
      <c r="DJ120" s="863"/>
      <c r="DK120" s="863"/>
      <c r="DL120" s="863">
        <v>13816197</v>
      </c>
      <c r="DM120" s="863"/>
      <c r="DN120" s="863"/>
      <c r="DO120" s="863"/>
      <c r="DP120" s="863"/>
      <c r="DQ120" s="863">
        <v>13736855</v>
      </c>
      <c r="DR120" s="863"/>
      <c r="DS120" s="863"/>
      <c r="DT120" s="863"/>
      <c r="DU120" s="863"/>
      <c r="DV120" s="864">
        <v>127.1</v>
      </c>
      <c r="DW120" s="864"/>
      <c r="DX120" s="864"/>
      <c r="DY120" s="864"/>
      <c r="DZ120" s="865"/>
    </row>
    <row r="121" spans="1:130" s="199" customFormat="1" ht="26.25" customHeight="1" x14ac:dyDescent="0.15">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v>8860450</v>
      </c>
      <c r="BR121" s="835"/>
      <c r="BS121" s="835"/>
      <c r="BT121" s="835"/>
      <c r="BU121" s="835"/>
      <c r="BV121" s="835">
        <v>8495927</v>
      </c>
      <c r="BW121" s="835"/>
      <c r="BX121" s="835"/>
      <c r="BY121" s="835"/>
      <c r="BZ121" s="835"/>
      <c r="CA121" s="835">
        <v>8153442</v>
      </c>
      <c r="CB121" s="835"/>
      <c r="CC121" s="835"/>
      <c r="CD121" s="835"/>
      <c r="CE121" s="835"/>
      <c r="CF121" s="896">
        <v>75.400000000000006</v>
      </c>
      <c r="CG121" s="897"/>
      <c r="CH121" s="897"/>
      <c r="CI121" s="897"/>
      <c r="CJ121" s="897"/>
      <c r="CK121" s="890"/>
      <c r="CL121" s="876"/>
      <c r="CM121" s="876"/>
      <c r="CN121" s="876"/>
      <c r="CO121" s="877"/>
      <c r="CP121" s="856" t="s">
        <v>381</v>
      </c>
      <c r="CQ121" s="857"/>
      <c r="CR121" s="857"/>
      <c r="CS121" s="857"/>
      <c r="CT121" s="857"/>
      <c r="CU121" s="857"/>
      <c r="CV121" s="857"/>
      <c r="CW121" s="857"/>
      <c r="CX121" s="857"/>
      <c r="CY121" s="857"/>
      <c r="CZ121" s="857"/>
      <c r="DA121" s="857"/>
      <c r="DB121" s="857"/>
      <c r="DC121" s="857"/>
      <c r="DD121" s="857"/>
      <c r="DE121" s="857"/>
      <c r="DF121" s="858"/>
      <c r="DG121" s="834">
        <v>25657</v>
      </c>
      <c r="DH121" s="835"/>
      <c r="DI121" s="835"/>
      <c r="DJ121" s="835"/>
      <c r="DK121" s="835"/>
      <c r="DL121" s="835">
        <v>397279</v>
      </c>
      <c r="DM121" s="835"/>
      <c r="DN121" s="835"/>
      <c r="DO121" s="835"/>
      <c r="DP121" s="835"/>
      <c r="DQ121" s="835">
        <v>872285</v>
      </c>
      <c r="DR121" s="835"/>
      <c r="DS121" s="835"/>
      <c r="DT121" s="835"/>
      <c r="DU121" s="835"/>
      <c r="DV121" s="812">
        <v>8.1</v>
      </c>
      <c r="DW121" s="812"/>
      <c r="DX121" s="812"/>
      <c r="DY121" s="812"/>
      <c r="DZ121" s="813"/>
    </row>
    <row r="122" spans="1:130" s="199" customFormat="1" ht="26.25" customHeight="1" x14ac:dyDescent="0.15">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32866145</v>
      </c>
      <c r="BR122" s="866"/>
      <c r="BS122" s="866"/>
      <c r="BT122" s="866"/>
      <c r="BU122" s="866"/>
      <c r="BV122" s="866">
        <v>33640889</v>
      </c>
      <c r="BW122" s="866"/>
      <c r="BX122" s="866"/>
      <c r="BY122" s="866"/>
      <c r="BZ122" s="866"/>
      <c r="CA122" s="866">
        <v>33803792</v>
      </c>
      <c r="CB122" s="866"/>
      <c r="CC122" s="866"/>
      <c r="CD122" s="866"/>
      <c r="CE122" s="866"/>
      <c r="CF122" s="867">
        <v>312.7</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v>1100220</v>
      </c>
      <c r="DH122" s="835"/>
      <c r="DI122" s="835"/>
      <c r="DJ122" s="835"/>
      <c r="DK122" s="835"/>
      <c r="DL122" s="835">
        <v>1038408</v>
      </c>
      <c r="DM122" s="835"/>
      <c r="DN122" s="835"/>
      <c r="DO122" s="835"/>
      <c r="DP122" s="835"/>
      <c r="DQ122" s="835">
        <v>825649</v>
      </c>
      <c r="DR122" s="835"/>
      <c r="DS122" s="835"/>
      <c r="DT122" s="835"/>
      <c r="DU122" s="835"/>
      <c r="DV122" s="812">
        <v>7.6</v>
      </c>
      <c r="DW122" s="812"/>
      <c r="DX122" s="812"/>
      <c r="DY122" s="812"/>
      <c r="DZ122" s="813"/>
    </row>
    <row r="123" spans="1:130" s="199" customFormat="1" ht="26.25" customHeight="1" x14ac:dyDescent="0.15">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440</v>
      </c>
      <c r="BP123" s="899"/>
      <c r="BQ123" s="853">
        <v>48361669</v>
      </c>
      <c r="BR123" s="854"/>
      <c r="BS123" s="854"/>
      <c r="BT123" s="854"/>
      <c r="BU123" s="854"/>
      <c r="BV123" s="854">
        <v>49140175</v>
      </c>
      <c r="BW123" s="854"/>
      <c r="BX123" s="854"/>
      <c r="BY123" s="854"/>
      <c r="BZ123" s="854"/>
      <c r="CA123" s="854">
        <v>48404756</v>
      </c>
      <c r="CB123" s="854"/>
      <c r="CC123" s="854"/>
      <c r="CD123" s="854"/>
      <c r="CE123" s="854"/>
      <c r="CF123" s="764"/>
      <c r="CG123" s="765"/>
      <c r="CH123" s="765"/>
      <c r="CI123" s="765"/>
      <c r="CJ123" s="855"/>
      <c r="CK123" s="890"/>
      <c r="CL123" s="876"/>
      <c r="CM123" s="876"/>
      <c r="CN123" s="876"/>
      <c r="CO123" s="877"/>
      <c r="CP123" s="856" t="s">
        <v>386</v>
      </c>
      <c r="CQ123" s="857"/>
      <c r="CR123" s="857"/>
      <c r="CS123" s="857"/>
      <c r="CT123" s="857"/>
      <c r="CU123" s="857"/>
      <c r="CV123" s="857"/>
      <c r="CW123" s="857"/>
      <c r="CX123" s="857"/>
      <c r="CY123" s="857"/>
      <c r="CZ123" s="857"/>
      <c r="DA123" s="857"/>
      <c r="DB123" s="857"/>
      <c r="DC123" s="857"/>
      <c r="DD123" s="857"/>
      <c r="DE123" s="857"/>
      <c r="DF123" s="858"/>
      <c r="DG123" s="797">
        <v>317407</v>
      </c>
      <c r="DH123" s="798"/>
      <c r="DI123" s="798"/>
      <c r="DJ123" s="798"/>
      <c r="DK123" s="799"/>
      <c r="DL123" s="800">
        <v>306582</v>
      </c>
      <c r="DM123" s="798"/>
      <c r="DN123" s="798"/>
      <c r="DO123" s="798"/>
      <c r="DP123" s="799"/>
      <c r="DQ123" s="800">
        <v>296929</v>
      </c>
      <c r="DR123" s="798"/>
      <c r="DS123" s="798"/>
      <c r="DT123" s="798"/>
      <c r="DU123" s="799"/>
      <c r="DV123" s="845">
        <v>2.7</v>
      </c>
      <c r="DW123" s="846"/>
      <c r="DX123" s="846"/>
      <c r="DY123" s="846"/>
      <c r="DZ123" s="847"/>
    </row>
    <row r="124" spans="1:130" s="199" customFormat="1" ht="26.25" customHeight="1" thickBot="1" x14ac:dyDescent="0.2">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0.4</v>
      </c>
      <c r="BR124" s="852"/>
      <c r="BS124" s="852"/>
      <c r="BT124" s="852"/>
      <c r="BU124" s="852"/>
      <c r="BV124" s="852">
        <v>3.2</v>
      </c>
      <c r="BW124" s="852"/>
      <c r="BX124" s="852"/>
      <c r="BY124" s="852"/>
      <c r="BZ124" s="852"/>
      <c r="CA124" s="852">
        <v>16.399999999999999</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v>46751</v>
      </c>
      <c r="DM124" s="781"/>
      <c r="DN124" s="781"/>
      <c r="DO124" s="781"/>
      <c r="DP124" s="782"/>
      <c r="DQ124" s="783">
        <v>65455</v>
      </c>
      <c r="DR124" s="781"/>
      <c r="DS124" s="781"/>
      <c r="DT124" s="781"/>
      <c r="DU124" s="782"/>
      <c r="DV124" s="869">
        <v>0.6</v>
      </c>
      <c r="DW124" s="870"/>
      <c r="DX124" s="870"/>
      <c r="DY124" s="870"/>
      <c r="DZ124" s="871"/>
    </row>
    <row r="125" spans="1:130" s="199" customFormat="1" ht="26.25" customHeight="1" x14ac:dyDescent="0.15">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v>679057</v>
      </c>
      <c r="AB128" s="819"/>
      <c r="AC128" s="819"/>
      <c r="AD128" s="819"/>
      <c r="AE128" s="820"/>
      <c r="AF128" s="821">
        <v>598563</v>
      </c>
      <c r="AG128" s="819"/>
      <c r="AH128" s="819"/>
      <c r="AI128" s="819"/>
      <c r="AJ128" s="820"/>
      <c r="AK128" s="821">
        <v>593988</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112</v>
      </c>
      <c r="BG128" s="805"/>
      <c r="BH128" s="805"/>
      <c r="BI128" s="805"/>
      <c r="BJ128" s="805"/>
      <c r="BK128" s="805"/>
      <c r="BL128" s="828"/>
      <c r="BM128" s="804">
        <v>12.91</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13737402</v>
      </c>
      <c r="AB129" s="798"/>
      <c r="AC129" s="798"/>
      <c r="AD129" s="798"/>
      <c r="AE129" s="799"/>
      <c r="AF129" s="800">
        <v>13815674</v>
      </c>
      <c r="AG129" s="798"/>
      <c r="AH129" s="798"/>
      <c r="AI129" s="798"/>
      <c r="AJ129" s="799"/>
      <c r="AK129" s="800">
        <v>13366547</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112</v>
      </c>
      <c r="BG129" s="788"/>
      <c r="BH129" s="788"/>
      <c r="BI129" s="788"/>
      <c r="BJ129" s="788"/>
      <c r="BK129" s="788"/>
      <c r="BL129" s="789"/>
      <c r="BM129" s="787">
        <v>17.91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459</v>
      </c>
      <c r="X130" s="795"/>
      <c r="Y130" s="795"/>
      <c r="Z130" s="796"/>
      <c r="AA130" s="797">
        <v>2770255</v>
      </c>
      <c r="AB130" s="798"/>
      <c r="AC130" s="798"/>
      <c r="AD130" s="798"/>
      <c r="AE130" s="799"/>
      <c r="AF130" s="800">
        <v>2696623</v>
      </c>
      <c r="AG130" s="798"/>
      <c r="AH130" s="798"/>
      <c r="AI130" s="798"/>
      <c r="AJ130" s="799"/>
      <c r="AK130" s="800">
        <v>2556963</v>
      </c>
      <c r="AL130" s="798"/>
      <c r="AM130" s="798"/>
      <c r="AN130" s="798"/>
      <c r="AO130" s="799"/>
      <c r="AP130" s="801"/>
      <c r="AQ130" s="802"/>
      <c r="AR130" s="802"/>
      <c r="AS130" s="802"/>
      <c r="AT130" s="803"/>
      <c r="AU130" s="237"/>
      <c r="AV130" s="237"/>
      <c r="AW130" s="237"/>
      <c r="AX130" s="767" t="s">
        <v>460</v>
      </c>
      <c r="AY130" s="768"/>
      <c r="AZ130" s="768"/>
      <c r="BA130" s="768"/>
      <c r="BB130" s="768"/>
      <c r="BC130" s="768"/>
      <c r="BD130" s="768"/>
      <c r="BE130" s="769"/>
      <c r="BF130" s="770">
        <v>10.5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10967147</v>
      </c>
      <c r="AB131" s="781"/>
      <c r="AC131" s="781"/>
      <c r="AD131" s="781"/>
      <c r="AE131" s="782"/>
      <c r="AF131" s="783">
        <v>11119051</v>
      </c>
      <c r="AG131" s="781"/>
      <c r="AH131" s="781"/>
      <c r="AI131" s="781"/>
      <c r="AJ131" s="782"/>
      <c r="AK131" s="783">
        <v>10809584</v>
      </c>
      <c r="AL131" s="781"/>
      <c r="AM131" s="781"/>
      <c r="AN131" s="781"/>
      <c r="AO131" s="782"/>
      <c r="AP131" s="784"/>
      <c r="AQ131" s="785"/>
      <c r="AR131" s="785"/>
      <c r="AS131" s="785"/>
      <c r="AT131" s="786"/>
      <c r="AU131" s="237"/>
      <c r="AV131" s="237"/>
      <c r="AW131" s="237"/>
      <c r="AX131" s="745" t="s">
        <v>462</v>
      </c>
      <c r="AY131" s="746"/>
      <c r="AZ131" s="746"/>
      <c r="BA131" s="746"/>
      <c r="BB131" s="746"/>
      <c r="BC131" s="746"/>
      <c r="BD131" s="746"/>
      <c r="BE131" s="747"/>
      <c r="BF131" s="748">
        <v>16.399999999999999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464</v>
      </c>
      <c r="W132" s="758"/>
      <c r="X132" s="758"/>
      <c r="Y132" s="758"/>
      <c r="Z132" s="759"/>
      <c r="AA132" s="760">
        <v>10.38446918</v>
      </c>
      <c r="AB132" s="761"/>
      <c r="AC132" s="761"/>
      <c r="AD132" s="761"/>
      <c r="AE132" s="762"/>
      <c r="AF132" s="763">
        <v>10.888303329999999</v>
      </c>
      <c r="AG132" s="761"/>
      <c r="AH132" s="761"/>
      <c r="AI132" s="761"/>
      <c r="AJ132" s="762"/>
      <c r="AK132" s="763">
        <v>10.293615369999999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465</v>
      </c>
      <c r="W133" s="737"/>
      <c r="X133" s="737"/>
      <c r="Y133" s="737"/>
      <c r="Z133" s="738"/>
      <c r="AA133" s="739">
        <v>11.2</v>
      </c>
      <c r="AB133" s="740"/>
      <c r="AC133" s="740"/>
      <c r="AD133" s="740"/>
      <c r="AE133" s="741"/>
      <c r="AF133" s="739">
        <v>10.7</v>
      </c>
      <c r="AG133" s="740"/>
      <c r="AH133" s="740"/>
      <c r="AI133" s="740"/>
      <c r="AJ133" s="741"/>
      <c r="AK133" s="739">
        <v>10.5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2" t="s">
        <v>468</v>
      </c>
      <c r="L7" s="256"/>
      <c r="M7" s="257" t="s">
        <v>469</v>
      </c>
      <c r="N7" s="258"/>
    </row>
    <row r="8" spans="1:16" x14ac:dyDescent="0.15">
      <c r="A8" s="250"/>
      <c r="B8" s="246"/>
      <c r="C8" s="246"/>
      <c r="D8" s="246"/>
      <c r="E8" s="246"/>
      <c r="F8" s="246"/>
      <c r="G8" s="259"/>
      <c r="H8" s="260"/>
      <c r="I8" s="260"/>
      <c r="J8" s="261"/>
      <c r="K8" s="1153"/>
      <c r="L8" s="262" t="s">
        <v>470</v>
      </c>
      <c r="M8" s="263" t="s">
        <v>471</v>
      </c>
      <c r="N8" s="264" t="s">
        <v>472</v>
      </c>
    </row>
    <row r="9" spans="1:16" x14ac:dyDescent="0.15">
      <c r="A9" s="250"/>
      <c r="B9" s="246"/>
      <c r="C9" s="246"/>
      <c r="D9" s="246"/>
      <c r="E9" s="246"/>
      <c r="F9" s="246"/>
      <c r="G9" s="1166" t="s">
        <v>473</v>
      </c>
      <c r="H9" s="1167"/>
      <c r="I9" s="1167"/>
      <c r="J9" s="1168"/>
      <c r="K9" s="265">
        <v>2741370</v>
      </c>
      <c r="L9" s="266">
        <v>54835</v>
      </c>
      <c r="M9" s="267">
        <v>68135</v>
      </c>
      <c r="N9" s="268">
        <v>-19.5</v>
      </c>
    </row>
    <row r="10" spans="1:16" x14ac:dyDescent="0.15">
      <c r="A10" s="250"/>
      <c r="B10" s="246"/>
      <c r="C10" s="246"/>
      <c r="D10" s="246"/>
      <c r="E10" s="246"/>
      <c r="F10" s="246"/>
      <c r="G10" s="1166" t="s">
        <v>474</v>
      </c>
      <c r="H10" s="1167"/>
      <c r="I10" s="1167"/>
      <c r="J10" s="1168"/>
      <c r="K10" s="269">
        <v>556541</v>
      </c>
      <c r="L10" s="270">
        <v>11132</v>
      </c>
      <c r="M10" s="271">
        <v>7843</v>
      </c>
      <c r="N10" s="272">
        <v>41.9</v>
      </c>
    </row>
    <row r="11" spans="1:16" ht="13.5" customHeight="1" x14ac:dyDescent="0.15">
      <c r="A11" s="250"/>
      <c r="B11" s="246"/>
      <c r="C11" s="246"/>
      <c r="D11" s="246"/>
      <c r="E11" s="246"/>
      <c r="F11" s="246"/>
      <c r="G11" s="1166" t="s">
        <v>475</v>
      </c>
      <c r="H11" s="1167"/>
      <c r="I11" s="1167"/>
      <c r="J11" s="1168"/>
      <c r="K11" s="269">
        <v>709536</v>
      </c>
      <c r="L11" s="270">
        <v>14193</v>
      </c>
      <c r="M11" s="271">
        <v>8431</v>
      </c>
      <c r="N11" s="272">
        <v>68.3</v>
      </c>
    </row>
    <row r="12" spans="1:16" ht="13.5" customHeight="1" x14ac:dyDescent="0.15">
      <c r="A12" s="250"/>
      <c r="B12" s="246"/>
      <c r="C12" s="246"/>
      <c r="D12" s="246"/>
      <c r="E12" s="246"/>
      <c r="F12" s="246"/>
      <c r="G12" s="1166" t="s">
        <v>476</v>
      </c>
      <c r="H12" s="1167"/>
      <c r="I12" s="1167"/>
      <c r="J12" s="1168"/>
      <c r="K12" s="269" t="s">
        <v>477</v>
      </c>
      <c r="L12" s="270" t="s">
        <v>477</v>
      </c>
      <c r="M12" s="271">
        <v>1146</v>
      </c>
      <c r="N12" s="272" t="s">
        <v>477</v>
      </c>
    </row>
    <row r="13" spans="1:16" ht="13.5" customHeight="1" x14ac:dyDescent="0.15">
      <c r="A13" s="250"/>
      <c r="B13" s="246"/>
      <c r="C13" s="246"/>
      <c r="D13" s="246"/>
      <c r="E13" s="246"/>
      <c r="F13" s="246"/>
      <c r="G13" s="1166" t="s">
        <v>478</v>
      </c>
      <c r="H13" s="1167"/>
      <c r="I13" s="1167"/>
      <c r="J13" s="1168"/>
      <c r="K13" s="269" t="s">
        <v>477</v>
      </c>
      <c r="L13" s="270" t="s">
        <v>477</v>
      </c>
      <c r="M13" s="271">
        <v>13</v>
      </c>
      <c r="N13" s="272" t="s">
        <v>477</v>
      </c>
    </row>
    <row r="14" spans="1:16" ht="13.5" customHeight="1" x14ac:dyDescent="0.15">
      <c r="A14" s="250"/>
      <c r="B14" s="246"/>
      <c r="C14" s="246"/>
      <c r="D14" s="246"/>
      <c r="E14" s="246"/>
      <c r="F14" s="246"/>
      <c r="G14" s="1166" t="s">
        <v>479</v>
      </c>
      <c r="H14" s="1167"/>
      <c r="I14" s="1167"/>
      <c r="J14" s="1168"/>
      <c r="K14" s="269">
        <v>68775</v>
      </c>
      <c r="L14" s="270">
        <v>1376</v>
      </c>
      <c r="M14" s="271">
        <v>2999</v>
      </c>
      <c r="N14" s="272">
        <v>-54.1</v>
      </c>
    </row>
    <row r="15" spans="1:16" ht="13.5" customHeight="1" x14ac:dyDescent="0.15">
      <c r="A15" s="250"/>
      <c r="B15" s="246"/>
      <c r="C15" s="246"/>
      <c r="D15" s="246"/>
      <c r="E15" s="246"/>
      <c r="F15" s="246"/>
      <c r="G15" s="1166" t="s">
        <v>480</v>
      </c>
      <c r="H15" s="1167"/>
      <c r="I15" s="1167"/>
      <c r="J15" s="1168"/>
      <c r="K15" s="269">
        <v>81001</v>
      </c>
      <c r="L15" s="270">
        <v>1620</v>
      </c>
      <c r="M15" s="271">
        <v>1559</v>
      </c>
      <c r="N15" s="272">
        <v>3.9</v>
      </c>
    </row>
    <row r="16" spans="1:16" x14ac:dyDescent="0.15">
      <c r="A16" s="250"/>
      <c r="B16" s="246"/>
      <c r="C16" s="246"/>
      <c r="D16" s="246"/>
      <c r="E16" s="246"/>
      <c r="F16" s="246"/>
      <c r="G16" s="1169" t="s">
        <v>481</v>
      </c>
      <c r="H16" s="1170"/>
      <c r="I16" s="1170"/>
      <c r="J16" s="1171"/>
      <c r="K16" s="270">
        <v>-311045</v>
      </c>
      <c r="L16" s="270">
        <v>-6222</v>
      </c>
      <c r="M16" s="271">
        <v>-6577</v>
      </c>
      <c r="N16" s="272">
        <v>-5.4</v>
      </c>
    </row>
    <row r="17" spans="1:16" x14ac:dyDescent="0.15">
      <c r="A17" s="250"/>
      <c r="B17" s="246"/>
      <c r="C17" s="246"/>
      <c r="D17" s="246"/>
      <c r="E17" s="246"/>
      <c r="F17" s="246"/>
      <c r="G17" s="1169" t="s">
        <v>171</v>
      </c>
      <c r="H17" s="1170"/>
      <c r="I17" s="1170"/>
      <c r="J17" s="1171"/>
      <c r="K17" s="270">
        <v>3846178</v>
      </c>
      <c r="L17" s="270">
        <v>76934</v>
      </c>
      <c r="M17" s="271">
        <v>83548</v>
      </c>
      <c r="N17" s="272">
        <v>-7.9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63" t="s">
        <v>486</v>
      </c>
      <c r="H21" s="1164"/>
      <c r="I21" s="1164"/>
      <c r="J21" s="1165"/>
      <c r="K21" s="282">
        <v>9.7200000000000006</v>
      </c>
      <c r="L21" s="283">
        <v>8.0299999999999994</v>
      </c>
      <c r="M21" s="284">
        <v>1.69</v>
      </c>
      <c r="N21" s="251"/>
      <c r="O21" s="285"/>
      <c r="P21" s="281"/>
    </row>
    <row r="22" spans="1:16" s="286" customFormat="1" x14ac:dyDescent="0.15">
      <c r="A22" s="281"/>
      <c r="B22" s="251"/>
      <c r="C22" s="251"/>
      <c r="D22" s="251"/>
      <c r="E22" s="251"/>
      <c r="F22" s="251"/>
      <c r="G22" s="1163" t="s">
        <v>487</v>
      </c>
      <c r="H22" s="1164"/>
      <c r="I22" s="1164"/>
      <c r="J22" s="1165"/>
      <c r="K22" s="287">
        <v>94.3</v>
      </c>
      <c r="L22" s="288">
        <v>97.6</v>
      </c>
      <c r="M22" s="289">
        <v>-3.3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2" t="s">
        <v>468</v>
      </c>
      <c r="L30" s="256"/>
      <c r="M30" s="257" t="s">
        <v>469</v>
      </c>
      <c r="N30" s="258"/>
    </row>
    <row r="31" spans="1:16" x14ac:dyDescent="0.15">
      <c r="A31" s="250"/>
      <c r="B31" s="246"/>
      <c r="C31" s="246"/>
      <c r="D31" s="246"/>
      <c r="E31" s="246"/>
      <c r="F31" s="246"/>
      <c r="G31" s="259"/>
      <c r="H31" s="260"/>
      <c r="I31" s="260"/>
      <c r="J31" s="261"/>
      <c r="K31" s="1153"/>
      <c r="L31" s="262" t="s">
        <v>470</v>
      </c>
      <c r="M31" s="263" t="s">
        <v>471</v>
      </c>
      <c r="N31" s="264" t="s">
        <v>472</v>
      </c>
    </row>
    <row r="32" spans="1:16" ht="27" customHeight="1" x14ac:dyDescent="0.15">
      <c r="A32" s="250"/>
      <c r="B32" s="246"/>
      <c r="C32" s="246"/>
      <c r="D32" s="246"/>
      <c r="E32" s="246"/>
      <c r="F32" s="246"/>
      <c r="G32" s="1154" t="s">
        <v>491</v>
      </c>
      <c r="H32" s="1155"/>
      <c r="I32" s="1155"/>
      <c r="J32" s="1156"/>
      <c r="K32" s="296">
        <v>2910801</v>
      </c>
      <c r="L32" s="296">
        <v>58224</v>
      </c>
      <c r="M32" s="297">
        <v>50382</v>
      </c>
      <c r="N32" s="298">
        <v>15.6</v>
      </c>
    </row>
    <row r="33" spans="1:16" ht="13.5" customHeight="1" x14ac:dyDescent="0.15">
      <c r="A33" s="250"/>
      <c r="B33" s="246"/>
      <c r="C33" s="246"/>
      <c r="D33" s="246"/>
      <c r="E33" s="246"/>
      <c r="F33" s="246"/>
      <c r="G33" s="1154" t="s">
        <v>492</v>
      </c>
      <c r="H33" s="1155"/>
      <c r="I33" s="1155"/>
      <c r="J33" s="1156"/>
      <c r="K33" s="296" t="s">
        <v>477</v>
      </c>
      <c r="L33" s="296" t="s">
        <v>477</v>
      </c>
      <c r="M33" s="297" t="s">
        <v>477</v>
      </c>
      <c r="N33" s="298" t="s">
        <v>477</v>
      </c>
    </row>
    <row r="34" spans="1:16" ht="27" customHeight="1" x14ac:dyDescent="0.15">
      <c r="A34" s="250"/>
      <c r="B34" s="246"/>
      <c r="C34" s="246"/>
      <c r="D34" s="246"/>
      <c r="E34" s="246"/>
      <c r="F34" s="246"/>
      <c r="G34" s="1154" t="s">
        <v>493</v>
      </c>
      <c r="H34" s="1155"/>
      <c r="I34" s="1155"/>
      <c r="J34" s="1156"/>
      <c r="K34" s="296" t="s">
        <v>477</v>
      </c>
      <c r="L34" s="296" t="s">
        <v>477</v>
      </c>
      <c r="M34" s="297">
        <v>67</v>
      </c>
      <c r="N34" s="298" t="s">
        <v>477</v>
      </c>
    </row>
    <row r="35" spans="1:16" ht="27" customHeight="1" x14ac:dyDescent="0.15">
      <c r="A35" s="250"/>
      <c r="B35" s="246"/>
      <c r="C35" s="246"/>
      <c r="D35" s="246"/>
      <c r="E35" s="246"/>
      <c r="F35" s="246"/>
      <c r="G35" s="1154" t="s">
        <v>494</v>
      </c>
      <c r="H35" s="1155"/>
      <c r="I35" s="1155"/>
      <c r="J35" s="1156"/>
      <c r="K35" s="296">
        <v>1244221</v>
      </c>
      <c r="L35" s="296">
        <v>24888</v>
      </c>
      <c r="M35" s="297">
        <v>21211</v>
      </c>
      <c r="N35" s="298">
        <v>17.3</v>
      </c>
    </row>
    <row r="36" spans="1:16" ht="27" customHeight="1" x14ac:dyDescent="0.15">
      <c r="A36" s="250"/>
      <c r="B36" s="246"/>
      <c r="C36" s="246"/>
      <c r="D36" s="246"/>
      <c r="E36" s="246"/>
      <c r="F36" s="246"/>
      <c r="G36" s="1154" t="s">
        <v>495</v>
      </c>
      <c r="H36" s="1155"/>
      <c r="I36" s="1155"/>
      <c r="J36" s="1156"/>
      <c r="K36" s="296">
        <v>108436</v>
      </c>
      <c r="L36" s="296">
        <v>2169</v>
      </c>
      <c r="M36" s="297">
        <v>3327</v>
      </c>
      <c r="N36" s="298">
        <v>-34.799999999999997</v>
      </c>
    </row>
    <row r="37" spans="1:16" ht="13.5" customHeight="1" x14ac:dyDescent="0.15">
      <c r="A37" s="250"/>
      <c r="B37" s="246"/>
      <c r="C37" s="246"/>
      <c r="D37" s="246"/>
      <c r="E37" s="246"/>
      <c r="F37" s="246"/>
      <c r="G37" s="1154" t="s">
        <v>496</v>
      </c>
      <c r="H37" s="1155"/>
      <c r="I37" s="1155"/>
      <c r="J37" s="1156"/>
      <c r="K37" s="296" t="s">
        <v>477</v>
      </c>
      <c r="L37" s="296" t="s">
        <v>477</v>
      </c>
      <c r="M37" s="297">
        <v>797</v>
      </c>
      <c r="N37" s="298" t="s">
        <v>477</v>
      </c>
    </row>
    <row r="38" spans="1:16" ht="27" customHeight="1" x14ac:dyDescent="0.15">
      <c r="A38" s="250"/>
      <c r="B38" s="246"/>
      <c r="C38" s="246"/>
      <c r="D38" s="246"/>
      <c r="E38" s="246"/>
      <c r="F38" s="246"/>
      <c r="G38" s="1157" t="s">
        <v>497</v>
      </c>
      <c r="H38" s="1158"/>
      <c r="I38" s="1158"/>
      <c r="J38" s="1159"/>
      <c r="K38" s="299">
        <v>190</v>
      </c>
      <c r="L38" s="299">
        <v>4</v>
      </c>
      <c r="M38" s="300">
        <v>3</v>
      </c>
      <c r="N38" s="301">
        <v>33.299999999999997</v>
      </c>
      <c r="O38" s="295"/>
    </row>
    <row r="39" spans="1:16" x14ac:dyDescent="0.15">
      <c r="A39" s="250"/>
      <c r="B39" s="246"/>
      <c r="C39" s="246"/>
      <c r="D39" s="246"/>
      <c r="E39" s="246"/>
      <c r="F39" s="246"/>
      <c r="G39" s="1157" t="s">
        <v>498</v>
      </c>
      <c r="H39" s="1158"/>
      <c r="I39" s="1158"/>
      <c r="J39" s="1159"/>
      <c r="K39" s="302">
        <v>-593988</v>
      </c>
      <c r="L39" s="302">
        <v>-11881</v>
      </c>
      <c r="M39" s="303">
        <v>-4757</v>
      </c>
      <c r="N39" s="304">
        <v>149.80000000000001</v>
      </c>
      <c r="O39" s="295"/>
    </row>
    <row r="40" spans="1:16" ht="27" customHeight="1" x14ac:dyDescent="0.15">
      <c r="A40" s="250"/>
      <c r="B40" s="246"/>
      <c r="C40" s="246"/>
      <c r="D40" s="246"/>
      <c r="E40" s="246"/>
      <c r="F40" s="246"/>
      <c r="G40" s="1154" t="s">
        <v>499</v>
      </c>
      <c r="H40" s="1155"/>
      <c r="I40" s="1155"/>
      <c r="J40" s="1156"/>
      <c r="K40" s="302">
        <v>-2556963</v>
      </c>
      <c r="L40" s="302">
        <v>-51146</v>
      </c>
      <c r="M40" s="303">
        <v>-48278</v>
      </c>
      <c r="N40" s="304">
        <v>5.9</v>
      </c>
      <c r="O40" s="295"/>
    </row>
    <row r="41" spans="1:16" x14ac:dyDescent="0.15">
      <c r="A41" s="250"/>
      <c r="B41" s="246"/>
      <c r="C41" s="246"/>
      <c r="D41" s="246"/>
      <c r="E41" s="246"/>
      <c r="F41" s="246"/>
      <c r="G41" s="1160" t="s">
        <v>282</v>
      </c>
      <c r="H41" s="1161"/>
      <c r="I41" s="1161"/>
      <c r="J41" s="1162"/>
      <c r="K41" s="296">
        <v>1112697</v>
      </c>
      <c r="L41" s="302">
        <v>22257</v>
      </c>
      <c r="M41" s="303">
        <v>22752</v>
      </c>
      <c r="N41" s="304">
        <v>-2.2000000000000002</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47" t="s">
        <v>468</v>
      </c>
      <c r="J49" s="1149" t="s">
        <v>503</v>
      </c>
      <c r="K49" s="1150"/>
      <c r="L49" s="1150"/>
      <c r="M49" s="1150"/>
      <c r="N49" s="1151"/>
    </row>
    <row r="50" spans="1:14" x14ac:dyDescent="0.15">
      <c r="A50" s="250"/>
      <c r="B50" s="246"/>
      <c r="C50" s="246"/>
      <c r="D50" s="246"/>
      <c r="E50" s="246"/>
      <c r="F50" s="246"/>
      <c r="G50" s="314"/>
      <c r="H50" s="315"/>
      <c r="I50" s="1148"/>
      <c r="J50" s="316" t="s">
        <v>504</v>
      </c>
      <c r="K50" s="317" t="s">
        <v>505</v>
      </c>
      <c r="L50" s="318" t="s">
        <v>506</v>
      </c>
      <c r="M50" s="319" t="s">
        <v>507</v>
      </c>
      <c r="N50" s="320" t="s">
        <v>508</v>
      </c>
    </row>
    <row r="51" spans="1:14" x14ac:dyDescent="0.15">
      <c r="A51" s="250"/>
      <c r="B51" s="246"/>
      <c r="C51" s="246"/>
      <c r="D51" s="246"/>
      <c r="E51" s="246"/>
      <c r="F51" s="246"/>
      <c r="G51" s="312" t="s">
        <v>509</v>
      </c>
      <c r="H51" s="313"/>
      <c r="I51" s="321">
        <v>3736214</v>
      </c>
      <c r="J51" s="322">
        <v>75389</v>
      </c>
      <c r="K51" s="323">
        <v>-9.4</v>
      </c>
      <c r="L51" s="324">
        <v>60245</v>
      </c>
      <c r="M51" s="325">
        <v>22.7</v>
      </c>
      <c r="N51" s="326">
        <v>-32.1</v>
      </c>
    </row>
    <row r="52" spans="1:14" x14ac:dyDescent="0.15">
      <c r="A52" s="250"/>
      <c r="B52" s="246"/>
      <c r="C52" s="246"/>
      <c r="D52" s="246"/>
      <c r="E52" s="246"/>
      <c r="F52" s="246"/>
      <c r="G52" s="327"/>
      <c r="H52" s="328" t="s">
        <v>510</v>
      </c>
      <c r="I52" s="329">
        <v>2417533</v>
      </c>
      <c r="J52" s="330">
        <v>48781</v>
      </c>
      <c r="K52" s="331">
        <v>30</v>
      </c>
      <c r="L52" s="332">
        <v>33678</v>
      </c>
      <c r="M52" s="333">
        <v>22.8</v>
      </c>
      <c r="N52" s="334">
        <v>7.2</v>
      </c>
    </row>
    <row r="53" spans="1:14" x14ac:dyDescent="0.15">
      <c r="A53" s="250"/>
      <c r="B53" s="246"/>
      <c r="C53" s="246"/>
      <c r="D53" s="246"/>
      <c r="E53" s="246"/>
      <c r="F53" s="246"/>
      <c r="G53" s="312" t="s">
        <v>511</v>
      </c>
      <c r="H53" s="313"/>
      <c r="I53" s="321">
        <v>6403209</v>
      </c>
      <c r="J53" s="322">
        <v>128672</v>
      </c>
      <c r="K53" s="323">
        <v>70.7</v>
      </c>
      <c r="L53" s="324">
        <v>68386</v>
      </c>
      <c r="M53" s="325">
        <v>13.5</v>
      </c>
      <c r="N53" s="326">
        <v>57.2</v>
      </c>
    </row>
    <row r="54" spans="1:14" x14ac:dyDescent="0.15">
      <c r="A54" s="250"/>
      <c r="B54" s="246"/>
      <c r="C54" s="246"/>
      <c r="D54" s="246"/>
      <c r="E54" s="246"/>
      <c r="F54" s="246"/>
      <c r="G54" s="327"/>
      <c r="H54" s="328" t="s">
        <v>510</v>
      </c>
      <c r="I54" s="329">
        <v>3640181</v>
      </c>
      <c r="J54" s="330">
        <v>73149</v>
      </c>
      <c r="K54" s="331">
        <v>50</v>
      </c>
      <c r="L54" s="332">
        <v>35121</v>
      </c>
      <c r="M54" s="333">
        <v>4.3</v>
      </c>
      <c r="N54" s="334">
        <v>45.7</v>
      </c>
    </row>
    <row r="55" spans="1:14" x14ac:dyDescent="0.15">
      <c r="A55" s="250"/>
      <c r="B55" s="246"/>
      <c r="C55" s="246"/>
      <c r="D55" s="246"/>
      <c r="E55" s="246"/>
      <c r="F55" s="246"/>
      <c r="G55" s="312" t="s">
        <v>512</v>
      </c>
      <c r="H55" s="313"/>
      <c r="I55" s="321">
        <v>6428396</v>
      </c>
      <c r="J55" s="322">
        <v>129038</v>
      </c>
      <c r="K55" s="323">
        <v>0.3</v>
      </c>
      <c r="L55" s="324">
        <v>81305</v>
      </c>
      <c r="M55" s="325">
        <v>18.899999999999999</v>
      </c>
      <c r="N55" s="326">
        <v>-18.600000000000001</v>
      </c>
    </row>
    <row r="56" spans="1:14" x14ac:dyDescent="0.15">
      <c r="A56" s="250"/>
      <c r="B56" s="246"/>
      <c r="C56" s="246"/>
      <c r="D56" s="246"/>
      <c r="E56" s="246"/>
      <c r="F56" s="246"/>
      <c r="G56" s="327"/>
      <c r="H56" s="328" t="s">
        <v>510</v>
      </c>
      <c r="I56" s="329">
        <v>3050414</v>
      </c>
      <c r="J56" s="330">
        <v>61231</v>
      </c>
      <c r="K56" s="331">
        <v>-16.3</v>
      </c>
      <c r="L56" s="332">
        <v>48720</v>
      </c>
      <c r="M56" s="333">
        <v>38.700000000000003</v>
      </c>
      <c r="N56" s="334">
        <v>-55</v>
      </c>
    </row>
    <row r="57" spans="1:14" x14ac:dyDescent="0.15">
      <c r="A57" s="250"/>
      <c r="B57" s="246"/>
      <c r="C57" s="246"/>
      <c r="D57" s="246"/>
      <c r="E57" s="246"/>
      <c r="F57" s="246"/>
      <c r="G57" s="312" t="s">
        <v>513</v>
      </c>
      <c r="H57" s="313"/>
      <c r="I57" s="321">
        <v>5806998</v>
      </c>
      <c r="J57" s="322">
        <v>116207</v>
      </c>
      <c r="K57" s="323">
        <v>-9.9</v>
      </c>
      <c r="L57" s="324">
        <v>81768</v>
      </c>
      <c r="M57" s="325">
        <v>0.6</v>
      </c>
      <c r="N57" s="326">
        <v>-10.5</v>
      </c>
    </row>
    <row r="58" spans="1:14" x14ac:dyDescent="0.15">
      <c r="A58" s="250"/>
      <c r="B58" s="246"/>
      <c r="C58" s="246"/>
      <c r="D58" s="246"/>
      <c r="E58" s="246"/>
      <c r="F58" s="246"/>
      <c r="G58" s="327"/>
      <c r="H58" s="328" t="s">
        <v>510</v>
      </c>
      <c r="I58" s="329">
        <v>2798095</v>
      </c>
      <c r="J58" s="330">
        <v>55994</v>
      </c>
      <c r="K58" s="331">
        <v>-8.6</v>
      </c>
      <c r="L58" s="332">
        <v>37917</v>
      </c>
      <c r="M58" s="333">
        <v>-22.2</v>
      </c>
      <c r="N58" s="334">
        <v>13.6</v>
      </c>
    </row>
    <row r="59" spans="1:14" x14ac:dyDescent="0.15">
      <c r="A59" s="250"/>
      <c r="B59" s="246"/>
      <c r="C59" s="246"/>
      <c r="D59" s="246"/>
      <c r="E59" s="246"/>
      <c r="F59" s="246"/>
      <c r="G59" s="312" t="s">
        <v>514</v>
      </c>
      <c r="H59" s="313"/>
      <c r="I59" s="321">
        <v>4657532</v>
      </c>
      <c r="J59" s="322">
        <v>93164</v>
      </c>
      <c r="K59" s="323">
        <v>-19.8</v>
      </c>
      <c r="L59" s="324">
        <v>65876</v>
      </c>
      <c r="M59" s="325">
        <v>-19.399999999999999</v>
      </c>
      <c r="N59" s="326">
        <v>-0.4</v>
      </c>
    </row>
    <row r="60" spans="1:14" x14ac:dyDescent="0.15">
      <c r="A60" s="250"/>
      <c r="B60" s="246"/>
      <c r="C60" s="246"/>
      <c r="D60" s="246"/>
      <c r="E60" s="246"/>
      <c r="F60" s="246"/>
      <c r="G60" s="327"/>
      <c r="H60" s="328" t="s">
        <v>510</v>
      </c>
      <c r="I60" s="335">
        <v>1708048</v>
      </c>
      <c r="J60" s="330">
        <v>34166</v>
      </c>
      <c r="K60" s="331">
        <v>-39</v>
      </c>
      <c r="L60" s="332">
        <v>36484</v>
      </c>
      <c r="M60" s="333">
        <v>-3.8</v>
      </c>
      <c r="N60" s="334">
        <v>-35.200000000000003</v>
      </c>
    </row>
    <row r="61" spans="1:14" x14ac:dyDescent="0.15">
      <c r="A61" s="250"/>
      <c r="B61" s="246"/>
      <c r="C61" s="246"/>
      <c r="D61" s="246"/>
      <c r="E61" s="246"/>
      <c r="F61" s="246"/>
      <c r="G61" s="312" t="s">
        <v>515</v>
      </c>
      <c r="H61" s="336"/>
      <c r="I61" s="337">
        <v>5406470</v>
      </c>
      <c r="J61" s="338">
        <v>108494</v>
      </c>
      <c r="K61" s="339">
        <v>6.4</v>
      </c>
      <c r="L61" s="340">
        <v>71516</v>
      </c>
      <c r="M61" s="341">
        <v>7.3</v>
      </c>
      <c r="N61" s="326">
        <v>-0.9</v>
      </c>
    </row>
    <row r="62" spans="1:14" x14ac:dyDescent="0.15">
      <c r="A62" s="250"/>
      <c r="B62" s="246"/>
      <c r="C62" s="246"/>
      <c r="D62" s="246"/>
      <c r="E62" s="246"/>
      <c r="F62" s="246"/>
      <c r="G62" s="327"/>
      <c r="H62" s="328" t="s">
        <v>510</v>
      </c>
      <c r="I62" s="329">
        <v>2722854</v>
      </c>
      <c r="J62" s="330">
        <v>54664</v>
      </c>
      <c r="K62" s="331">
        <v>3.2</v>
      </c>
      <c r="L62" s="332">
        <v>38384</v>
      </c>
      <c r="M62" s="333">
        <v>8</v>
      </c>
      <c r="N62" s="334">
        <v>-4.8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21.29</v>
      </c>
      <c r="G47" s="12">
        <v>25.15</v>
      </c>
      <c r="H47" s="12">
        <v>27.13</v>
      </c>
      <c r="I47" s="12">
        <v>28.7</v>
      </c>
      <c r="J47" s="13">
        <v>29.41</v>
      </c>
    </row>
    <row r="48" spans="2:10" ht="57.75" customHeight="1" x14ac:dyDescent="0.15">
      <c r="B48" s="14"/>
      <c r="C48" s="1174" t="s">
        <v>4</v>
      </c>
      <c r="D48" s="1174"/>
      <c r="E48" s="1175"/>
      <c r="F48" s="15">
        <v>3.5</v>
      </c>
      <c r="G48" s="16">
        <v>2.1</v>
      </c>
      <c r="H48" s="16">
        <v>3.27</v>
      </c>
      <c r="I48" s="16">
        <v>3.66</v>
      </c>
      <c r="J48" s="17">
        <v>4.24</v>
      </c>
    </row>
    <row r="49" spans="2:10" ht="57.75" customHeight="1" thickBot="1" x14ac:dyDescent="0.2">
      <c r="B49" s="18"/>
      <c r="C49" s="1176" t="s">
        <v>5</v>
      </c>
      <c r="D49" s="1176"/>
      <c r="E49" s="1177"/>
      <c r="F49" s="19">
        <v>2</v>
      </c>
      <c r="G49" s="20">
        <v>1.84</v>
      </c>
      <c r="H49" s="20">
        <v>1.23</v>
      </c>
      <c r="I49" s="20">
        <v>0.47</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Administrator</cp:lastModifiedBy>
  <cp:lastPrinted>2018-10-31T07:42:51Z</cp:lastPrinted>
  <dcterms:created xsi:type="dcterms:W3CDTF">2018-01-24T04:46:34Z</dcterms:created>
  <dcterms:modified xsi:type="dcterms:W3CDTF">2018-12-04T08:14:28Z</dcterms:modified>
</cp:coreProperties>
</file>