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5" yWindow="75" windowWidth="14310" windowHeight="9705" tabRatio="7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U37" i="9"/>
  <c r="BE36" i="9"/>
  <c r="AM36" i="9"/>
  <c r="BE35" i="9"/>
  <c r="BE34" i="9"/>
  <c r="C34" i="9"/>
  <c r="C35" i="9" s="1"/>
  <c r="C36" i="9" s="1"/>
  <c r="C37"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CO34" i="9" l="1"/>
  <c r="CO35" i="9" s="1"/>
  <c r="CO36" i="9" s="1"/>
  <c r="CO37" i="9" s="1"/>
</calcChain>
</file>

<file path=xl/sharedStrings.xml><?xml version="1.0" encoding="utf-8"?>
<sst xmlns="http://schemas.openxmlformats.org/spreadsheetml/2006/main" count="1075" uniqueCount="579">
  <si>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</si>
  <si>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</si>
  <si>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</si>
  <si>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</si>
  <si>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</si>
  <si>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</si>
  <si>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</si>
  <si>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</si>
  <si>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</si>
  <si>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</si>
  <si>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</si>
  <si>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</si>
  <si>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</si>
  <si>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</si>
  <si>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</si>
  <si>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</si>
  <si>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</si>
  <si>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</si>
  <si>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</si>
  <si>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</si>
  <si>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</si>
  <si>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</si>
  <si>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</si>
  <si>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</si>
  <si>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</si>
  <si>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</si>
  <si>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</si>
  <si>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</si>
  <si>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</si>
  <si>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</si>
  <si>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</si>
  <si>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</si>
  <si>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</si>
  <si>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</si>
  <si>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</si>
  <si>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</si>
  <si>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</si>
  <si>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</si>
  <si>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</si>
  <si>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</si>
  <si>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</si>
  <si>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</si>
  <si>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</si>
  <si>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</si>
  <si>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</si>
  <si>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</si>
  <si>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</si>
  <si>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</si>
  <si>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</si>
  <si>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</si>
  <si>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</si>
  <si>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</si>
  <si>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</si>
  <si>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</si>
  <si>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</si>
  <si>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</si>
  <si>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</si>
  <si>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</si>
  <si>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</si>
  <si>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</si>
  <si>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</si>
  <si>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</si>
  <si>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</si>
  <si>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</si>
  <si>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</si>
  <si>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</si>
  <si>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</si>
  <si>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</si>
  <si>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</si>
  <si>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</si>
  <si>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</si>
  <si>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</si>
  <si>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</si>
  <si>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</si>
  <si>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</si>
  <si>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</si>
  <si>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</si>
  <si>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</si>
  <si>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</si>
  <si>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</si>
  <si>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</si>
  <si>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</si>
  <si>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</si>
  <si>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かほく市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</si>
  <si>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</si>
  <si>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</si>
  <si>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</si>
  <si>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</si>
  <si>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</si>
  <si>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</si>
  <si>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</si>
  <si>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</si>
  <si>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</si>
  <si>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</si>
  <si>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</si>
  <si>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</si>
  <si>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</si>
  <si>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</si>
  <si>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</si>
  <si>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</si>
  <si>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</si>
  <si>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</si>
  <si>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</si>
  <si>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</si>
  <si>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</si>
  <si>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</si>
  <si>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</si>
  <si>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</si>
  <si>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</si>
  <si>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</si>
  <si>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</si>
  <si>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</si>
  <si>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</si>
  <si>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</si>
  <si>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</si>
  <si>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</si>
  <si>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</si>
  <si>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</si>
  <si>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</si>
  <si>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</si>
  <si>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</si>
  <si>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</si>
  <si>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</si>
  <si>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</si>
  <si>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</si>
  <si>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</si>
  <si>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</si>
  <si>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</si>
  <si>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</si>
  <si>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</si>
  <si>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</si>
  <si>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</si>
  <si>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</si>
  <si>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</si>
  <si>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</si>
  <si>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</si>
  <si>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</si>
  <si>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</si>
  <si>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</si>
  <si>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</si>
  <si>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</si>
  <si>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</si>
  <si>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</si>
  <si>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</si>
  <si>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</si>
  <si>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</si>
  <si>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</si>
  <si>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</si>
  <si>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</si>
  <si>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</si>
  <si>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</si>
  <si>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</si>
  <si>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</si>
  <si>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</si>
  <si>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</si>
  <si>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</si>
  <si>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</si>
  <si>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</si>
  <si>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</si>
  <si>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</si>
  <si>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</si>
  <si>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</si>
  <si>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</si>
  <si>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</si>
  <si>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</si>
  <si>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</si>
  <si>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</si>
  <si>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</si>
  <si>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</si>
  <si>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</si>
  <si>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</si>
  <si>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</si>
  <si>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</si>
  <si>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</si>
  <si>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</si>
  <si>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</si>
  <si>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</si>
  <si>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</si>
  <si>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</si>
  <si>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</si>
  <si>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</si>
  <si>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</si>
  <si>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</si>
  <si>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</si>
  <si>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</si>
  <si>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</si>
  <si>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</si>
  <si>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</si>
  <si>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</si>
  <si>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</si>
  <si>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</si>
  <si>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</si>
  <si>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</si>
  <si>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</si>
  <si>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</si>
  <si>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</si>
  <si>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</si>
  <si>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</si>
  <si>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</si>
  <si>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石川県かほく市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</si>
  <si>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</si>
  <si>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</si>
  <si>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</si>
  <si>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</si>
  <si>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</si>
  <si>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</si>
  <si>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</si>
  <si>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</si>
  <si>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</si>
  <si>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</si>
  <si>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</si>
  <si>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</si>
  <si>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</si>
  <si>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</si>
  <si>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</si>
  <si>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</si>
  <si>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</si>
  <si>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</si>
  <si>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</si>
  <si>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</si>
  <si>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</si>
  <si>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</si>
  <si>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</si>
  <si>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</si>
  <si>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</si>
  <si>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</si>
  <si>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</si>
  <si>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</si>
  <si>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</si>
  <si>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</si>
  <si>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</si>
  <si>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</si>
  <si>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</si>
  <si>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</si>
  <si>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</si>
  <si>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</si>
  <si>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</si>
  <si>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</si>
  <si>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</si>
  <si>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</si>
  <si>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</si>
  <si>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</si>
  <si>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</si>
  <si>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</si>
  <si>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</si>
  <si>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</si>
  <si>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</si>
  <si>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</si>
  <si>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</si>
  <si>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</si>
  <si>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</si>
  <si>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</si>
  <si>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</si>
  <si>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</si>
  <si>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</si>
  <si>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</si>
  <si>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</si>
  <si>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</si>
  <si>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</si>
  <si>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</si>
  <si>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</si>
  <si>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</si>
  <si>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</si>
  <si>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</si>
  <si>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</si>
  <si>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</si>
  <si>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</si>
  <si>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</si>
  <si>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</si>
  <si>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</si>
  <si>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</si>
  <si>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</si>
  <si>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</si>
  <si>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</si>
  <si>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</si>
  <si>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</si>
  <si>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</si>
  <si>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</si>
  <si>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</si>
  <si>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</si>
  <si>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</si>
  <si>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</si>
  <si>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</si>
  <si>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</si>
  <si>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</si>
  <si>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</si>
  <si>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</si>
  <si>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</si>
  <si>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</si>
  <si>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</si>
  <si>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</si>
  <si>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</si>
  <si>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</si>
  <si>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</si>
  <si>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</si>
  <si>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</si>
  <si>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</si>
  <si>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</si>
  <si>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</si>
  <si>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</si>
  <si>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</si>
  <si>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</si>
  <si>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</si>
  <si>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</si>
  <si>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</si>
  <si>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</si>
  <si>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</si>
  <si>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</si>
  <si>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</si>
  <si>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</si>
  <si>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</si>
  <si>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</si>
  <si>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</si>
  <si>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</si>
  <si>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</si>
  <si>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</si>
  <si>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</si>
  <si>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</si>
  <si>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</si>
  <si>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</si>
  <si>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</si>
  <si>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</si>
  <si>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</si>
  <si>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</si>
  <si>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</si>
  <si>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</si>
  <si>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</si>
  <si>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</si>
  <si>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</si>
  <si>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</si>
  <si>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</si>
  <si>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</si>
  <si>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</si>
  <si>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</si>
  <si>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</si>
  <si>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</si>
  <si>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</si>
  <si>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</si>
  <si>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</si>
  <si>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</si>
  <si>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</si>
  <si>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</si>
  <si>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</si>
  <si>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</si>
  <si>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</si>
  <si>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</si>
  <si>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</si>
  <si>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</si>
  <si>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石川県かほく市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</si>
  <si>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</si>
  <si>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</si>
  <si>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</si>
  <si>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</si>
  <si>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</si>
  <si>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</si>
  <si>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</si>
  <si>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</si>
  <si>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</si>
  <si>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</si>
  <si>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</si>
  <si>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</si>
  <si>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</si>
  <si>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</si>
  <si>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</si>
  <si>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</si>
  <si>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</si>
  <si>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</si>
  <si>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</si>
  <si>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</si>
  <si>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かほく市営バス事業特別会計</t>
    <phoneticPr fontId="5"/>
  </si>
  <si>
    <t>かほく市墓地特別会計</t>
    <phoneticPr fontId="5"/>
  </si>
  <si>
    <t>かほく市ケーブルテレビ事業特別会計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</si>
  <si>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</si>
  <si>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</si>
  <si>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</si>
  <si>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</si>
  <si>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</si>
  <si>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</si>
  <si>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</si>
  <si>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</si>
  <si>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</si>
  <si>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</si>
  <si>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</si>
  <si>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</si>
  <si>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</si>
  <si>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</si>
  <si>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かほく市国民健康保険特別会計</t>
    <phoneticPr fontId="5"/>
  </si>
  <si>
    <t>かほく市後期高齢者医療特別会計</t>
    <phoneticPr fontId="5"/>
  </si>
  <si>
    <t>かほく市介護保険特別会計</t>
    <phoneticPr fontId="5"/>
  </si>
  <si>
    <t>かほく市水道事業会計</t>
    <phoneticPr fontId="5"/>
  </si>
  <si>
    <t>法適用企業</t>
    <phoneticPr fontId="5"/>
  </si>
  <si>
    <t>かほく市下水道事業会計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</si>
  <si>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</si>
  <si>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</si>
  <si>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</si>
  <si>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</si>
  <si>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</si>
  <si>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</si>
  <si>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</si>
  <si>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</si>
  <si>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</si>
  <si>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</si>
  <si>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</si>
  <si>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</si>
  <si>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</si>
  <si>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</si>
  <si>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</si>
  <si>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</si>
  <si>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</si>
  <si>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</si>
  <si>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</si>
  <si>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</si>
  <si>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</si>
  <si>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</si>
  <si>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</si>
  <si>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</si>
  <si>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</si>
  <si>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</si>
  <si>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</si>
  <si>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</si>
  <si>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</si>
  <si>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</si>
  <si>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</si>
  <si>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</si>
  <si>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</si>
  <si>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</si>
  <si>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</si>
  <si>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</si>
  <si>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</si>
  <si>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</si>
  <si>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</si>
  <si>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</si>
  <si>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</si>
  <si>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</si>
  <si>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</si>
  <si>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</si>
  <si>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</si>
  <si>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</si>
  <si>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</si>
  <si>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</si>
  <si>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</si>
  <si>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</si>
  <si>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</si>
  <si>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</si>
  <si>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</si>
  <si>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</si>
  <si>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</si>
  <si>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</si>
  <si>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</si>
  <si>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</si>
  <si>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</si>
  <si>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</si>
  <si>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</si>
  <si>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</si>
  <si>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</si>
  <si>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</si>
  <si>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</si>
  <si>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</si>
  <si>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</si>
  <si>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</si>
  <si>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</si>
  <si>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</si>
  <si>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</si>
  <si>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</si>
  <si>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</si>
  <si>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</si>
  <si>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</si>
  <si>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</si>
  <si>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</si>
  <si>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</si>
  <si>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</si>
  <si>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</si>
  <si>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</si>
  <si>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</si>
  <si>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</si>
  <si>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</si>
  <si>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</si>
  <si>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</si>
  <si>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</si>
  <si>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</si>
  <si>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</si>
  <si>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</si>
  <si>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</si>
  <si>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</si>
  <si>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</si>
  <si>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</si>
  <si>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</si>
  <si>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</si>
  <si>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</si>
  <si>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</si>
  <si>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</si>
  <si>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</si>
  <si>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</si>
  <si>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</si>
  <si>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</si>
  <si>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</si>
  <si>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</si>
  <si>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</si>
  <si>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</si>
  <si>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</si>
  <si>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</si>
  <si>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</si>
  <si>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</si>
  <si>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</si>
  <si>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</si>
  <si>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</si>
  <si>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</si>
  <si>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</si>
  <si>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</si>
  <si>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</si>
  <si>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</si>
  <si>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</si>
  <si>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</si>
  <si>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</si>
  <si>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</si>
  <si>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</si>
  <si>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</si>
  <si>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</si>
  <si>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</si>
  <si>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</si>
  <si>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</si>
  <si>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</si>
  <si>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</si>
  <si>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</si>
  <si>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</si>
  <si>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</si>
  <si>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</si>
  <si>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</si>
  <si>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</si>
  <si>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</si>
  <si>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</si>
  <si>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</si>
  <si>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</si>
  <si>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</si>
  <si>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1.47</t>
  </si>
  <si>
    <t>かほく市水道事業会計</t>
  </si>
  <si>
    <t>一般会計</t>
  </si>
  <si>
    <t>かほく市下水道事業会計</t>
  </si>
  <si>
    <t>かほく市介護保険特別会計</t>
  </si>
  <si>
    <t>かほく市国民健康保険特別会計</t>
  </si>
  <si>
    <t>かほく市ケーブルテレビ事業特別会計</t>
  </si>
  <si>
    <t>かほく市営バス事業特別会計</t>
  </si>
  <si>
    <t>かほく市後期高齢者医療特別会計</t>
  </si>
  <si>
    <t>その他会計（赤字）</t>
  </si>
  <si>
    <t>その他会計（黒字）</t>
  </si>
  <si>
    <t>-</t>
    <phoneticPr fontId="2"/>
  </si>
  <si>
    <t>-</t>
    <phoneticPr fontId="2"/>
  </si>
  <si>
    <t>河北郡市広域事務組合</t>
    <rPh sb="0" eb="2">
      <t>カホク</t>
    </rPh>
    <rPh sb="2" eb="4">
      <t>グンシ</t>
    </rPh>
    <rPh sb="4" eb="6">
      <t>コウイキ</t>
    </rPh>
    <rPh sb="6" eb="8">
      <t>ジム</t>
    </rPh>
    <rPh sb="8" eb="10">
      <t>クミアイ</t>
    </rPh>
    <phoneticPr fontId="30"/>
  </si>
  <si>
    <t>石川県市町村職員退職手当組合</t>
    <rPh sb="0" eb="3">
      <t>イシカワケン</t>
    </rPh>
    <rPh sb="3" eb="6">
      <t>シチョウソン</t>
    </rPh>
    <rPh sb="6" eb="8">
      <t>ショクイン</t>
    </rPh>
    <rPh sb="8" eb="10">
      <t>タイショク</t>
    </rPh>
    <rPh sb="10" eb="12">
      <t>テアテ</t>
    </rPh>
    <rPh sb="12" eb="14">
      <t>クミアイ</t>
    </rPh>
    <phoneticPr fontId="30"/>
  </si>
  <si>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30"/>
  </si>
  <si>
    <t>石川県後期高齢者医療連合会（一般会計）</t>
    <rPh sb="0" eb="3">
      <t>イシカワケン</t>
    </rPh>
    <rPh sb="3" eb="5">
      <t>コウキ</t>
    </rPh>
    <rPh sb="5" eb="8">
      <t>コウレイシャ</t>
    </rPh>
    <rPh sb="8" eb="10">
      <t>イリョウ</t>
    </rPh>
    <rPh sb="10" eb="13">
      <t>レンゴウカイ</t>
    </rPh>
    <rPh sb="14" eb="16">
      <t>イッパン</t>
    </rPh>
    <rPh sb="16" eb="18">
      <t>カイケイ</t>
    </rPh>
    <phoneticPr fontId="30"/>
  </si>
  <si>
    <t>石川県後期高齢者医療連合会（後期高齢者医療特別会計）</t>
    <rPh sb="0" eb="3">
      <t>イシカワケン</t>
    </rPh>
    <rPh sb="3" eb="5">
      <t>コウキ</t>
    </rPh>
    <rPh sb="5" eb="8">
      <t>コウレイシャ</t>
    </rPh>
    <rPh sb="8" eb="10">
      <t>イリョウ</t>
    </rPh>
    <rPh sb="10" eb="13">
      <t>レンゴウカイ</t>
    </rPh>
    <rPh sb="14" eb="16">
      <t>コウキ</t>
    </rPh>
    <rPh sb="16" eb="19">
      <t>コウレイシャ</t>
    </rPh>
    <rPh sb="19" eb="21">
      <t>イリョウ</t>
    </rPh>
    <rPh sb="21" eb="23">
      <t>トクベツ</t>
    </rPh>
    <rPh sb="23" eb="25">
      <t>カイケイ</t>
    </rPh>
    <phoneticPr fontId="30"/>
  </si>
  <si>
    <t>石川県市町村消防賞じゅつ金組合</t>
    <rPh sb="0" eb="3">
      <t>イシカワケン</t>
    </rPh>
    <rPh sb="3" eb="6">
      <t>シチョウソン</t>
    </rPh>
    <rPh sb="6" eb="8">
      <t>ショウボウ</t>
    </rPh>
    <rPh sb="8" eb="9">
      <t>ショウ</t>
    </rPh>
    <rPh sb="12" eb="13">
      <t>キン</t>
    </rPh>
    <rPh sb="13" eb="15">
      <t>クミアイ</t>
    </rPh>
    <phoneticPr fontId="30"/>
  </si>
  <si>
    <t>○</t>
    <phoneticPr fontId="30"/>
  </si>
  <si>
    <t>かほく市土地開発公社</t>
    <rPh sb="3" eb="4">
      <t>シ</t>
    </rPh>
    <rPh sb="4" eb="6">
      <t>トチ</t>
    </rPh>
    <rPh sb="6" eb="8">
      <t>カイハツ</t>
    </rPh>
    <rPh sb="8" eb="10">
      <t>コウシャ</t>
    </rPh>
    <phoneticPr fontId="30"/>
  </si>
  <si>
    <t>かほく市公共施設管理公社</t>
    <rPh sb="3" eb="4">
      <t>シ</t>
    </rPh>
    <rPh sb="4" eb="6">
      <t>コウキョウ</t>
    </rPh>
    <rPh sb="6" eb="8">
      <t>シセツ</t>
    </rPh>
    <rPh sb="8" eb="10">
      <t>カンリ</t>
    </rPh>
    <rPh sb="10" eb="12">
      <t>コウシャ</t>
    </rPh>
    <phoneticPr fontId="30"/>
  </si>
  <si>
    <t>株式会社高松レストハウス</t>
    <rPh sb="0" eb="4">
      <t>カブシキガイシャ</t>
    </rPh>
    <rPh sb="4" eb="6">
      <t>タカマツ</t>
    </rPh>
    <phoneticPr fontId="30"/>
  </si>
  <si>
    <t>社会福祉法人相生会</t>
    <rPh sb="0" eb="2">
      <t>シャカイ</t>
    </rPh>
    <rPh sb="2" eb="4">
      <t>フクシ</t>
    </rPh>
    <rPh sb="4" eb="6">
      <t>ホウジン</t>
    </rPh>
    <rPh sb="6" eb="8">
      <t>アイオイ</t>
    </rPh>
    <rPh sb="8" eb="9">
      <t>カイ</t>
    </rPh>
    <phoneticPr fontId="30"/>
  </si>
  <si>
    <t>-</t>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</si>
  <si>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</si>
  <si>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</si>
  <si>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</si>
  <si>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</si>
  <si>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</si>
  <si>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</si>
  <si>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</si>
  <si>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</si>
  <si>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</si>
  <si>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</si>
  <si>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</si>
  <si>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</si>
  <si>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</si>
  <si>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</si>
  <si>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</si>
  <si>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</si>
  <si>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</si>
  <si>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合併後の大型事業には合併特例債等の交付税措置が有利な市債を活用しており、公債費に占める合併特例債等の元利償還金の割合が増加しているため、実質公債費比率は近年、同水準を維持してきたが、平成28年度に、施設整備に伴う合併特例債の償還額がピークを迎えることから、公債費が増加（＋2.2億円）したことに伴い、実質公債費比率がやや増加傾向にある。一方で、将来負担比率は、合併特例債等の交付税措置の大きい起債の活用により、公債費増加の反面、実質的負担の増加を抑制しており、また、事業の「選択と集中」により公債費等義務的経費の削減を中心とする行財政改革を進めた結果、財政調整基金の残高が増加したことにより改善傾向となっている。
</t>
    <phoneticPr fontId="5"/>
  </si>
  <si>
    <t>有形固定資産減価償却率</t>
    <phoneticPr fontId="5"/>
  </si>
  <si>
    <t>後年度の交付税措置が高い合併特例債を財源とした、積極的な施設統廃合の実施により、類似団体と比較して、減価償却率・将来負担比率ともに低い傾向にあると考える。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</si>
</sst>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extLst xmlns:c16r2="http://schemas.microsoft.com/office/drawing/2015/06/chart">
            <c:ext xmlns:c16="http://schemas.microsoft.com/office/drawing/2014/chart" uri="{C3380CC4-5D6E-409C-BE32-E72D297353CC}">
              <c16:uniqueId val="{00000000-A4FB-448F-8603-3200016A2F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90176</c:v>
                </c:pt>
                <c:pt idx="1">
                  <c:v>81630</c:v>
                </c:pt>
                <c:pt idx="2">
                  <c:v>60963</c:v>
                </c:pt>
                <c:pt idx="3">
                  <c:v>37915</c:v>
                </c:pt>
                <c:pt idx="4">
                  <c:v>33329</c:v>
                </c:pt>
              </c:numCache>
            </c:numRef>
          </c:val>
          <c:smooth val="0"/>
          <c:extLst xmlns:c16r2="http://schemas.microsoft.com/office/drawing/2015/06/chart">
            <c:ext xmlns:c16="http://schemas.microsoft.com/office/drawing/2014/chart" uri="{C3380CC4-5D6E-409C-BE32-E72D297353CC}">
              <c16:uniqueId val="{00000001-A4FB-448F-8603-3200016A2FF2}"/>
            </c:ext>
          </c:extLst>
        </c:ser>
        <c:dLbls>
          <c:showLegendKey val="0"/>
          <c:showVal val="0"/>
          <c:showCatName val="0"/>
          <c:showSerName val="0"/>
          <c:showPercent val="0"/>
          <c:showBubbleSize val="0"/>
        </c:dLbls>
        <c:marker val="1"/>
        <c:smooth val="0"/>
        <c:axId val="128610304"/>
        <c:axId val="128612224"/>
      </c:lineChart>
      <c:catAx>
        <c:axId val="128610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612224"/>
        <c:crosses val="autoZero"/>
        <c:auto val="1"/>
        <c:lblAlgn val="ctr"/>
        <c:lblOffset val="100"/>
        <c:tickLblSkip val="1"/>
        <c:tickMarkSkip val="1"/>
        <c:noMultiLvlLbl val="0"/>
      </c:catAx>
      <c:valAx>
        <c:axId val="1286122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610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3.83</c:v>
                </c:pt>
                <c:pt idx="1">
                  <c:v>2.74</c:v>
                </c:pt>
                <c:pt idx="2">
                  <c:v>8.5299999999999994</c:v>
                </c:pt>
                <c:pt idx="3">
                  <c:v>8.56</c:v>
                </c:pt>
                <c:pt idx="4">
                  <c:v>6.82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38.47</c:v>
                </c:pt>
                <c:pt idx="1">
                  <c:v>44.22</c:v>
                </c:pt>
                <c:pt idx="2">
                  <c:v>46.89</c:v>
                </c:pt>
                <c:pt idx="3">
                  <c:v>54.09</c:v>
                </c:pt>
                <c:pt idx="4">
                  <c:v>59.29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8845056"/>
        <c:axId val="98846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8.11</c:v>
                </c:pt>
                <c:pt idx="1">
                  <c:v>3.56</c:v>
                </c:pt>
                <c:pt idx="2">
                  <c:v>6.66</c:v>
                </c:pt>
                <c:pt idx="3">
                  <c:v>3.94</c:v>
                </c:pt>
                <c:pt idx="4">
                  <c:v>-1.47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8845056"/>
        <c:axId val="98846976"/>
      </c:lineChart>
      <c:catAx>
        <c:axId val="9884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846976"/>
        <c:crosses val="autoZero"/>
        <c:auto val="1"/>
        <c:lblAlgn val="ctr"/>
        <c:lblOffset val="100"/>
        <c:tickLblSkip val="1"/>
        <c:tickMarkSkip val="1"/>
        <c:noMultiLvlLbl val="0"/>
      </c:catAx>
      <c:valAx>
        <c:axId val="98846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84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0.09</c:v>
                </c:pt>
                <c:pt idx="2">
                  <c:v>#N/A</c:v>
                </c:pt>
                <c:pt idx="3">
                  <c:v>0.04</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かほく市後期高齢者医療特別会計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かほく市営バス事業特別会計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かほく市ケーブルテレビ事業特別会計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0.15</c:v>
                </c:pt>
                <c:pt idx="4">
                  <c:v>#N/A</c:v>
                </c:pt>
                <c:pt idx="5">
                  <c:v>0.2</c:v>
                </c:pt>
                <c:pt idx="6">
                  <c:v>#N/A</c:v>
                </c:pt>
                <c:pt idx="7">
                  <c:v>0.24</c:v>
                </c:pt>
                <c:pt idx="8">
                  <c:v>#N/A</c:v>
                </c:pt>
                <c:pt idx="9">
                  <c:v>0.28999999999999998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かほく市国民健康保険特別会計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0.85</c:v>
                </c:pt>
                <c:pt idx="2">
                  <c:v>#N/A</c:v>
                </c:pt>
                <c:pt idx="3">
                  <c:v>1.71</c:v>
                </c:pt>
                <c:pt idx="4">
                  <c:v>#N/A</c:v>
                </c:pt>
                <c:pt idx="5">
                  <c:v>1.56</c:v>
                </c:pt>
                <c:pt idx="6">
                  <c:v>#N/A</c:v>
                </c:pt>
                <c:pt idx="7">
                  <c:v>0.28999999999999998</c:v>
                </c:pt>
                <c:pt idx="8">
                  <c:v>#N/A</c:v>
                </c:pt>
                <c:pt idx="9">
                  <c:v>0.61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かほく市介護保険特別会計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0.12</c:v>
                </c:pt>
                <c:pt idx="2">
                  <c:v>#N/A</c:v>
                </c:pt>
                <c:pt idx="3">
                  <c:v>0.49</c:v>
                </c:pt>
                <c:pt idx="4">
                  <c:v>#N/A</c:v>
                </c:pt>
                <c:pt idx="5">
                  <c:v>0.53</c:v>
                </c:pt>
                <c:pt idx="6">
                  <c:v>#N/A</c:v>
                </c:pt>
                <c:pt idx="7">
                  <c:v>0.68</c:v>
                </c:pt>
                <c:pt idx="8">
                  <c:v>#N/A</c:v>
                </c:pt>
                <c:pt idx="9">
                  <c:v>0.72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かほく市下水道事業会計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0.88</c:v>
                </c:pt>
                <c:pt idx="2">
                  <c:v>#N/A</c:v>
                </c:pt>
                <c:pt idx="3">
                  <c:v>1.26</c:v>
                </c:pt>
                <c:pt idx="4">
                  <c:v>#N/A</c:v>
                </c:pt>
                <c:pt idx="5">
                  <c:v>1.34</c:v>
                </c:pt>
                <c:pt idx="6">
                  <c:v>#N/A</c:v>
                </c:pt>
                <c:pt idx="7">
                  <c:v>1.34</c:v>
                </c:pt>
                <c:pt idx="8">
                  <c:v>#N/A</c:v>
                </c:pt>
                <c:pt idx="9">
                  <c:v>1.6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3.66</c:v>
                </c:pt>
                <c:pt idx="2">
                  <c:v>#N/A</c:v>
                </c:pt>
                <c:pt idx="3">
                  <c:v>2.54</c:v>
                </c:pt>
                <c:pt idx="4">
                  <c:v>#N/A</c:v>
                </c:pt>
                <c:pt idx="5">
                  <c:v>8.31</c:v>
                </c:pt>
                <c:pt idx="6">
                  <c:v>#N/A</c:v>
                </c:pt>
                <c:pt idx="7">
                  <c:v>8.31</c:v>
                </c:pt>
                <c:pt idx="8">
                  <c:v>#N/A</c:v>
                </c:pt>
                <c:pt idx="9">
                  <c:v>6.49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かほく市水道事業会計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5.52</c:v>
                </c:pt>
                <c:pt idx="2">
                  <c:v>#N/A</c:v>
                </c:pt>
                <c:pt idx="3">
                  <c:v>6.17</c:v>
                </c:pt>
                <c:pt idx="4">
                  <c:v>#N/A</c:v>
                </c:pt>
                <c:pt idx="5">
                  <c:v>6.92</c:v>
                </c:pt>
                <c:pt idx="6">
                  <c:v>#N/A</c:v>
                </c:pt>
                <c:pt idx="7">
                  <c:v>7.23</c:v>
                </c:pt>
                <c:pt idx="8">
                  <c:v>#N/A</c:v>
                </c:pt>
                <c:pt idx="9">
                  <c:v>8.31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8382848"/>
        <c:axId val="128384384"/>
      </c:barChart>
      <c:catAx>
        <c:axId val="12838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384384"/>
        <c:crosses val="autoZero"/>
        <c:auto val="1"/>
        <c:lblAlgn val="ctr"/>
        <c:lblOffset val="100"/>
        <c:tickLblSkip val="1"/>
        <c:tickMarkSkip val="1"/>
        <c:noMultiLvlLbl val="0"/>
      </c:catAx>
      <c:valAx>
        <c:axId val="128384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82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2718</c:v>
                </c:pt>
                <c:pt idx="5">
                  <c:v>2705</c:v>
                </c:pt>
                <c:pt idx="8">
                  <c:v>2844</c:v>
                </c:pt>
                <c:pt idx="11">
                  <c:v>3039</c:v>
                </c:pt>
                <c:pt idx="14">
                  <c:v>3146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377</c:v>
                </c:pt>
                <c:pt idx="3">
                  <c:v>356</c:v>
                </c:pt>
                <c:pt idx="6">
                  <c:v>300</c:v>
                </c:pt>
                <c:pt idx="9">
                  <c:v>301</c:v>
                </c:pt>
                <c:pt idx="12">
                  <c:v>299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685</c:v>
                </c:pt>
                <c:pt idx="3">
                  <c:v>742</c:v>
                </c:pt>
                <c:pt idx="6">
                  <c:v>920</c:v>
                </c:pt>
                <c:pt idx="9">
                  <c:v>966</c:v>
                </c:pt>
                <c:pt idx="12">
                  <c:v>976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2458</c:v>
                </c:pt>
                <c:pt idx="3">
                  <c:v>2402</c:v>
                </c:pt>
                <c:pt idx="6">
                  <c:v>2346</c:v>
                </c:pt>
                <c:pt idx="9">
                  <c:v>2539</c:v>
                </c:pt>
                <c:pt idx="12">
                  <c:v>2730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0046336"/>
        <c:axId val="100048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802</c:v>
                </c:pt>
                <c:pt idx="2">
                  <c:v>#N/A</c:v>
                </c:pt>
                <c:pt idx="3">
                  <c:v>#N/A</c:v>
                </c:pt>
                <c:pt idx="4">
                  <c:v>795</c:v>
                </c:pt>
                <c:pt idx="5">
                  <c:v>#N/A</c:v>
                </c:pt>
                <c:pt idx="6">
                  <c:v>#N/A</c:v>
                </c:pt>
                <c:pt idx="7">
                  <c:v>722</c:v>
                </c:pt>
                <c:pt idx="8">
                  <c:v>#N/A</c:v>
                </c:pt>
                <c:pt idx="9">
                  <c:v>#N/A</c:v>
                </c:pt>
                <c:pt idx="10">
                  <c:v>767</c:v>
                </c:pt>
                <c:pt idx="11">
                  <c:v>#N/A</c:v>
                </c:pt>
                <c:pt idx="12">
                  <c:v>#N/A</c:v>
                </c:pt>
                <c:pt idx="13">
                  <c:v>859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0046336"/>
        <c:axId val="100048256"/>
      </c:lineChart>
      <c:catAx>
        <c:axId val="10004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048256"/>
        <c:crosses val="autoZero"/>
        <c:auto val="1"/>
        <c:lblAlgn val="ctr"/>
        <c:lblOffset val="100"/>
        <c:tickLblSkip val="1"/>
        <c:tickMarkSkip val="1"/>
        <c:noMultiLvlLbl val="0"/>
      </c:catAx>
      <c:valAx>
        <c:axId val="10004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04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30534</c:v>
                </c:pt>
                <c:pt idx="5">
                  <c:v>30335</c:v>
                </c:pt>
                <c:pt idx="8">
                  <c:v>29512</c:v>
                </c:pt>
                <c:pt idx="11">
                  <c:v>28002</c:v>
                </c:pt>
                <c:pt idx="14">
                  <c:v>26333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4757</c:v>
                </c:pt>
                <c:pt idx="5">
                  <c:v>4520</c:v>
                </c:pt>
                <c:pt idx="8">
                  <c:v>4287</c:v>
                </c:pt>
                <c:pt idx="11">
                  <c:v>3633</c:v>
                </c:pt>
                <c:pt idx="14">
                  <c:v>3216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4455</c:v>
                </c:pt>
                <c:pt idx="5">
                  <c:v>4860</c:v>
                </c:pt>
                <c:pt idx="8">
                  <c:v>5315</c:v>
                </c:pt>
                <c:pt idx="11">
                  <c:v>6152</c:v>
                </c:pt>
                <c:pt idx="14">
                  <c:v>6746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349</c:v>
                </c:pt>
                <c:pt idx="3">
                  <c:v>109</c:v>
                </c:pt>
                <c:pt idx="6">
                  <c:v>109</c:v>
                </c:pt>
                <c:pt idx="9">
                  <c:v>109</c:v>
                </c:pt>
                <c:pt idx="12">
                  <c:v>85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2954</c:v>
                </c:pt>
                <c:pt idx="3">
                  <c:v>2669</c:v>
                </c:pt>
                <c:pt idx="6">
                  <c:v>2584</c:v>
                </c:pt>
                <c:pt idx="9">
                  <c:v>2476</c:v>
                </c:pt>
                <c:pt idx="12">
                  <c:v>2459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1591</c:v>
                </c:pt>
                <c:pt idx="3">
                  <c:v>1304</c:v>
                </c:pt>
                <c:pt idx="6">
                  <c:v>1158</c:v>
                </c:pt>
                <c:pt idx="9">
                  <c:v>866</c:v>
                </c:pt>
                <c:pt idx="12">
                  <c:v>574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12034</c:v>
                </c:pt>
                <c:pt idx="3">
                  <c:v>11995</c:v>
                </c:pt>
                <c:pt idx="6">
                  <c:v>11849</c:v>
                </c:pt>
                <c:pt idx="9">
                  <c:v>10944</c:v>
                </c:pt>
                <c:pt idx="12">
                  <c:v>9909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41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28642</c:v>
                </c:pt>
                <c:pt idx="3">
                  <c:v>28788</c:v>
                </c:pt>
                <c:pt idx="6">
                  <c:v>28568</c:v>
                </c:pt>
                <c:pt idx="9">
                  <c:v>27597</c:v>
                </c:pt>
                <c:pt idx="12">
                  <c:v>26310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5291264"/>
        <c:axId val="135293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5824</c:v>
                </c:pt>
                <c:pt idx="2">
                  <c:v>#N/A</c:v>
                </c:pt>
                <c:pt idx="3">
                  <c:v>#N/A</c:v>
                </c:pt>
                <c:pt idx="4">
                  <c:v>5150</c:v>
                </c:pt>
                <c:pt idx="5">
                  <c:v>#N/A</c:v>
                </c:pt>
                <c:pt idx="6">
                  <c:v>#N/A</c:v>
                </c:pt>
                <c:pt idx="7">
                  <c:v>5154</c:v>
                </c:pt>
                <c:pt idx="8">
                  <c:v>#N/A</c:v>
                </c:pt>
                <c:pt idx="9">
                  <c:v>#N/A</c:v>
                </c:pt>
                <c:pt idx="10">
                  <c:v>4204</c:v>
                </c:pt>
                <c:pt idx="11">
                  <c:v>#N/A</c:v>
                </c:pt>
                <c:pt idx="12">
                  <c:v>#N/A</c:v>
                </c:pt>
                <c:pt idx="13">
                  <c:v>3084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5291264"/>
        <c:axId val="135293184"/>
      </c:lineChart>
      <c:catAx>
        <c:axId val="13529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293184"/>
        <c:crosses val="autoZero"/>
        <c:auto val="1"/>
        <c:lblAlgn val="ctr"/>
        <c:lblOffset val="100"/>
        <c:tickLblSkip val="1"/>
        <c:tickMarkSkip val="1"/>
        <c:noMultiLvlLbl val="0"/>
      </c:catAx>
      <c:valAx>
        <c:axId val="135293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9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{756E510C-6FBF-4A99-879C-DB936BC4B03B}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B3D-47FC-946F-B1CFD5F63DC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{01145EA4-30E3-4FB6-98C2-8E0F7FC967D2}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B3D-47FC-946F-B1CFD5F63DC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{6C3615D8-24A0-4301-A8EB-F2D2DB682C0D}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B3D-47FC-946F-B1CFD5F63DC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{D5D3D103-0A0A-420B-9FF8-5156B1AF8A4E}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B3D-47FC-946F-B1CFD5F63DC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{CBCA9288-1BB2-4F37-A2D7-3722E8DB5D06}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B3D-47FC-946F-B1CFD5F63D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49.5</c:v>
                </c:pt>
              </c:numCache>
            </c:numRef>
          </c:xVal>
          <c:yVal>
            <c:numRef>
              <c:f>公会計指標分析・財政指標組合せ分析表!$K$51:$O$51</c:f>
              <c:numCache>
                <c:formatCode>#,##0.0;"▲ "#,##0.0</c:formatCode>
                <c:ptCount val="5"/>
                <c:pt idx="3">
                  <c:v>53.6</c:v>
                </c:pt>
              </c:numCache>
            </c:numRef>
          </c:yVal>
          <c:smooth val="0"/>
          <c:extLst xmlns:c16r2="http://schemas.microsoft.com/office/drawing/2015/06/chart">
            <c:ext xmlns:c16="http://schemas.microsoft.com/office/drawing/2014/chart" uri="{C3380CC4-5D6E-409C-BE32-E72D297353CC}">
              <c16:uniqueId val="{00000005-FB3D-47FC-946F-B1CFD5F63DC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{168D0CFC-DB03-4420-933B-1BFEF518981F}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B3D-47FC-946F-B1CFD5F63DC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{1CE5A969-176B-46AE-80D2-D6D60E07CF6F}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B3D-47FC-946F-B1CFD5F63DC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{3DE39285-2597-4975-AF9A-7BB69C062D99}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B3D-47FC-946F-B1CFD5F63DC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{9C430D2B-D72D-4DBD-A040-ECFA8C64A334}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B3D-47FC-946F-B1CFD5F63DC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{A2117BC1-4177-4833-922D-FD5387D160A4}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B3D-47FC-946F-B1CFD5F63D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numCache>
            </c:numRef>
          </c:xVal>
          <c:yVal>
            <c:numRef>
              <c:f>公会計指標分析・財政指標組合せ分析表!$K$55:$O$55</c:f>
              <c:numCache>
                <c:formatCode>#,##0.0;"▲ "#,##0.0</c:formatCode>
                <c:ptCount val="5"/>
                <c:pt idx="3">
                  <c:v>56.8</c:v>
                </c:pt>
              </c:numCache>
            </c:numRef>
          </c:yVal>
          <c:smooth val="0"/>
          <c:extLst xmlns:c16r2="http://schemas.microsoft.com/office/drawing/2015/06/chart">
            <c:ext xmlns:c16="http://schemas.microsoft.com/office/drawing/2014/chart" uri="{C3380CC4-5D6E-409C-BE32-E72D297353CC}">
              <c16:uniqueId val="{0000000B-FB3D-47FC-946F-B1CFD5F63DC5}"/>
            </c:ext>
          </c:extLst>
        </c:ser>
        <c:dLbls>
          <c:showLegendKey val="0"/>
          <c:showVal val="0"/>
          <c:showCatName val="0"/>
          <c:showSerName val="0"/>
          <c:showPercent val="0"/>
          <c:showBubbleSize val="0"/>
        </c:dLbls>
        <c:axId val="135586944"/>
        <c:axId val="135588864"/>
      </c:scatterChart>
      <c:valAx>
        <c:axId val="135586944"/>
        <c:scaling>
          <c:orientation val="minMax"/>
          <c:max val="54.4"/>
          <c:min val="49.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588864"/>
        <c:crosses val="autoZero"/>
        <c:crossBetween val="midCat"/>
      </c:valAx>
      <c:valAx>
        <c:axId val="135588864"/>
        <c:scaling>
          <c:orientation val="minMax"/>
          <c:max val="57.4"/>
          <c:min val="5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586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{92EDCBA6-9F6C-4192-BD00-E3F0C4E8BE0F}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D0D7-45D4-8A59-CA37885DE54A}"/>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{6AD1EA2F-F9A3-4D52-B14E-00B44D0978B8}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D0D7-45D4-8A59-CA37885DE54A}"/>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{4B2F01AB-B426-4024-AA09-B1E4C7E94F37}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D0D7-45D4-8A59-CA37885DE54A}"/>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{C77BC7C1-0A50-4A33-B078-CE91DACD0C8C}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D0D7-45D4-8A59-CA37885DE54A}"/>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{7356E8FB-5EF3-4B39-B7FE-F2F72B0EBE53}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D0D7-45D4-8A59-CA37885DE5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11.5</c:v>
                </c:pt>
                <c:pt idx="1">
                  <c:v>10.7</c:v>
                </c:pt>
                <c:pt idx="2">
                  <c:v>9.9</c:v>
                </c:pt>
                <c:pt idx="3">
                  <c:v>9.6999999999999993</c:v>
                </c:pt>
                <c:pt idx="4">
                  <c:v>10.1</c:v>
                </c:pt>
              </c:numCache>
            </c:numRef>
          </c:xVal>
          <c:yVal>
            <c:numRef>
              <c:f>公会計指標分析・財政指標組合せ分析表!$K$73:$O$73</c:f>
              <c:numCache>
                <c:formatCode>#,##0.0;"▲ "#,##0.0</c:formatCode>
                <c:ptCount val="5"/>
                <c:pt idx="0">
                  <c:v>74.8</c:v>
                </c:pt>
                <c:pt idx="1">
                  <c:v>65.2</c:v>
                </c:pt>
                <c:pt idx="2">
                  <c:v>67.3</c:v>
                </c:pt>
                <c:pt idx="3">
                  <c:v>53.6</c:v>
                </c:pt>
                <c:pt idx="4">
                  <c:v>40.4</c:v>
                </c:pt>
              </c:numCache>
            </c:numRef>
          </c:yVal>
          <c:smooth val="0"/>
          <c:extLst xmlns:c16r2="http://schemas.microsoft.com/office/drawing/2015/06/chart">
            <c:ext xmlns:c16="http://schemas.microsoft.com/office/drawing/2014/chart" uri="{C3380CC4-5D6E-409C-BE32-E72D297353CC}">
              <c16:uniqueId val="{00000005-D0D7-45D4-8A59-CA37885DE54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{1AB5EC3A-AD71-4AA1-B16E-10067A78AE18}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D0D7-45D4-8A59-CA37885DE54A}"/>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{F9C887E0-D1FB-455A-9AFB-E6D3E809093C}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D0D7-45D4-8A59-CA37885DE54A}"/>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{9ADFFA68-B84B-4C9E-AD75-307AB74A0672}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D0D7-45D4-8A59-CA37885DE54A}"/>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{595A7E81-C5D6-4D8D-9D6E-71E1391DA857}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D0D7-45D4-8A59-CA37885DE54A}"/>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{696F1952-545F-4E10-9967-DCAE759C8FF6}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D0D7-45D4-8A59-CA37885DE5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xmlns:c16r2="http://schemas.microsoft.com/office/drawing/2015/06/chart">
            <c:ext xmlns:c16="http://schemas.microsoft.com/office/drawing/2014/chart" uri="{C3380CC4-5D6E-409C-BE32-E72D297353CC}">
              <c16:uniqueId val="{0000000B-D0D7-45D4-8A59-CA37885DE54A}"/>
            </c:ext>
          </c:extLst>
        </c:ser>
        <c:dLbls>
          <c:showLegendKey val="0"/>
          <c:showVal val="0"/>
          <c:showCatName val="0"/>
          <c:showSerName val="0"/>
          <c:showPercent val="0"/>
          <c:showBubbleSize val="0"/>
        </c:dLbls>
        <c:axId val="136279168"/>
        <c:axId val="136281088"/>
      </c:scatterChart>
      <c:valAx>
        <c:axId val="136279168"/>
        <c:scaling>
          <c:orientation val="minMax"/>
          <c:max val="13.1"/>
          <c:min val="9.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281088"/>
        <c:crosses val="autoZero"/>
        <c:crossBetween val="midCat"/>
      </c:valAx>
      <c:valAx>
        <c:axId val="136281088"/>
        <c:scaling>
          <c:orientation val="minMax"/>
          <c:max val="83"/>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2791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元利償還金は合併特例債や臨時財政対策債等の償還額の増加に伴い増加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傾向であるが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、同時に交付税算入額も増加していくこととなり、実質公債費比率の分子は平成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百万円程度で推移している。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合併建設計画に基づく事業が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完了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したことで、地方債残高は平成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年度をピークに減少している。充当可能財源等については、合併特例債等の基準財政需要額の算入や、充当基金の増加、第三セクターの整理および経営改善があり、将来負担比率の分子は減少傾向にある</a:t>
          </a:r>
          <a:r>
            <a:rPr kumimoji="1" lang="ja-JP" altLang="ja-JP" sz="1400">
              <a:solidFill>
                <a:schemeClr val="dk1"/>
              </a:solidFill>
              <a:effectLst/>
              <a:latin typeface="+mn-ea"/>
              <a:ea typeface="+mn-ea"/>
              <a:cs typeface="+mn-cs"/>
            </a:rPr>
            <a:t>。</a:t>
          </a:r>
          <a:endParaRPr lang="ja-JP" altLang="ja-JP" sz="14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石川県かほく市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35,062
34,800
64.44
16,014,018
15,282,437
711,644
10,440,204
26,310,201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40.4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年に市町村合併を行い、施設の統廃合を進めてきたことから、類似団体の中でも、比較的減価償却率が低くなっている。</a:t>
          </a:r>
          <a:endParaRPr lang="ja-JP" altLang="ja-JP">
            <a:effectLst/>
          </a:endParaRPr>
        </a:p>
        <a:p>
          <a:r>
            <a:rPr kumimoji="1" lang="ja-JP" altLang="ja-JP" sz="1100">
              <a:solidFill>
                <a:schemeClr val="dk1"/>
              </a:solidFill>
              <a:effectLst/>
              <a:latin typeface="+mn-lt"/>
              <a:ea typeface="+mn-ea"/>
              <a:cs typeface="+mn-cs"/>
            </a:rPr>
            <a:t>今後も計画的な施設整備計画を実施していく。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476567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583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582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454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47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006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02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84667</xdr:rowOff>
    </xdr:from>
    <xdr:to>
      <xdr:col>3</xdr:col>
      <xdr:colOff>511175</xdr:colOff>
      <xdr:row>30</xdr:row>
      <xdr:rowOff>14817</xdr:rowOff>
    </xdr:to>
    <xdr:sp macro="" textlink="">
      <xdr:nvSpPr>
        <xdr:cNvPr id="71" name="フローチャート : 判断 70"/>
        <xdr:cNvSpPr/>
      </xdr:nvSpPr>
      <xdr:spPr>
        <a:xfrm>
          <a:off x="4000500" y="5056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75142</xdr:rowOff>
    </xdr:from>
    <xdr:to>
      <xdr:col>3</xdr:col>
      <xdr:colOff>511175</xdr:colOff>
      <xdr:row>31</xdr:row>
      <xdr:rowOff>5292</xdr:rowOff>
    </xdr:to>
    <xdr:sp macro="" textlink="">
      <xdr:nvSpPr>
        <xdr:cNvPr id="77" name="円/楕円 76"/>
        <xdr:cNvSpPr/>
      </xdr:nvSpPr>
      <xdr:spPr>
        <a:xfrm>
          <a:off x="4000500" y="52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31344</xdr:rowOff>
    </xdr:from>
    <xdr:ext cx="405111" cy="259045"/>
    <xdr:sp macro="" textlink="">
      <xdr:nvSpPr>
        <xdr:cNvPr id="78" name="n_1aveValue有形固定資産減価償却率"/>
        <xdr:cNvSpPr txBox="1"/>
      </xdr:nvSpPr>
      <xdr:spPr>
        <a:xfrm>
          <a:off x="3836043" y="48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167869</xdr:rowOff>
    </xdr:from>
    <xdr:ext cx="405111" cy="259045"/>
    <xdr:sp macro="" textlink="">
      <xdr:nvSpPr>
        <xdr:cNvPr id="79" name="n_1mainValue有形固定資産減価償却率"/>
        <xdr:cNvSpPr txBox="1"/>
      </xdr:nvSpPr>
      <xdr:spPr>
        <a:xfrm>
          <a:off x="3836043" y="5311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石川県かほく市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35,062
34,800
64.44
16,014,018
15,282,437
711,644
10,440,204
26,310,201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40.4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77978</xdr:rowOff>
    </xdr:from>
    <xdr:to>
      <xdr:col>5</xdr:col>
      <xdr:colOff>409575</xdr:colOff>
      <xdr:row>35</xdr:row>
      <xdr:rowOff>8128</xdr:rowOff>
    </xdr:to>
    <xdr:sp macro="" textlink="">
      <xdr:nvSpPr>
        <xdr:cNvPr id="61" name="フローチャート : 判断 60"/>
        <xdr:cNvSpPr/>
      </xdr:nvSpPr>
      <xdr:spPr>
        <a:xfrm>
          <a:off x="3746500" y="590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112268</xdr:rowOff>
    </xdr:from>
    <xdr:to>
      <xdr:col>5</xdr:col>
      <xdr:colOff>409575</xdr:colOff>
      <xdr:row>35</xdr:row>
      <xdr:rowOff>42418</xdr:rowOff>
    </xdr:to>
    <xdr:sp macro="" textlink="">
      <xdr:nvSpPr>
        <xdr:cNvPr id="67" name="円/楕円 66"/>
        <xdr:cNvSpPr/>
      </xdr:nvSpPr>
      <xdr:spPr>
        <a:xfrm>
          <a:off x="3746500" y="59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24655</xdr:rowOff>
    </xdr:from>
    <xdr:ext cx="405111" cy="259045"/>
    <xdr:sp macro="" textlink="">
      <xdr:nvSpPr>
        <xdr:cNvPr id="68" name="n_1aveValue【道路】&#10;有形固定資産減価償却率"/>
        <xdr:cNvSpPr txBox="1"/>
      </xdr:nvSpPr>
      <xdr:spPr>
        <a:xfrm>
          <a:off x="3582043" y="568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33545</xdr:rowOff>
    </xdr:from>
    <xdr:ext cx="405111" cy="259045"/>
    <xdr:sp macro="" textlink="">
      <xdr:nvSpPr>
        <xdr:cNvPr id="69" name="n_1mainValue【道路】&#10;有形固定資産減価償却率"/>
        <xdr:cNvSpPr txBox="1"/>
      </xdr:nvSpPr>
      <xdr:spPr>
        <a:xfrm>
          <a:off x="3582043" y="603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2" name="直線コネクタ 91"/>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3"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4" name="直線コネクタ 93"/>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5"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6" name="直線コネクタ 95"/>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7"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98" name="フローチャート : 判断 97"/>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99" name="フローチャート : 判断 98"/>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27640</xdr:rowOff>
    </xdr:from>
    <xdr:to>
      <xdr:col>14</xdr:col>
      <xdr:colOff>79375</xdr:colOff>
      <xdr:row>41</xdr:row>
      <xdr:rowOff>129240</xdr:rowOff>
    </xdr:to>
    <xdr:sp macro="" textlink="">
      <xdr:nvSpPr>
        <xdr:cNvPr id="105" name="円/楕円 104"/>
        <xdr:cNvSpPr/>
      </xdr:nvSpPr>
      <xdr:spPr>
        <a:xfrm>
          <a:off x="9588500" y="705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70055</xdr:rowOff>
    </xdr:from>
    <xdr:ext cx="534377" cy="259045"/>
    <xdr:sp macro="" textlink="">
      <xdr:nvSpPr>
        <xdr:cNvPr id="106" name="n_1aveValue【道路】&#10;一人当たり延長"/>
        <xdr:cNvSpPr txBox="1"/>
      </xdr:nvSpPr>
      <xdr:spPr>
        <a:xfrm>
          <a:off x="9359410" y="658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120367</xdr:rowOff>
    </xdr:from>
    <xdr:ext cx="534377" cy="259045"/>
    <xdr:sp macro="" textlink="">
      <xdr:nvSpPr>
        <xdr:cNvPr id="107" name="n_1mainValue【道路】&#10;一人当たり延長"/>
        <xdr:cNvSpPr txBox="1"/>
      </xdr:nvSpPr>
      <xdr:spPr>
        <a:xfrm>
          <a:off x="9359410" y="714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0" name="直線コネクタ 129"/>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1"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2" name="直線コネクタ 131"/>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3"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4" name="直線コネクタ 133"/>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119651</xdr:rowOff>
    </xdr:from>
    <xdr:ext cx="405111" cy="259045"/>
    <xdr:sp macro="" textlink="">
      <xdr:nvSpPr>
        <xdr:cNvPr id="135" name="【橋りょう・トンネル】&#10;有形固定資産減価償却率平均値テキスト"/>
        <xdr:cNvSpPr txBox="1"/>
      </xdr:nvSpPr>
      <xdr:spPr>
        <a:xfrm>
          <a:off x="4724400" y="1006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36" name="フローチャート : 判断 135"/>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42926</xdr:rowOff>
    </xdr:from>
    <xdr:to>
      <xdr:col>5</xdr:col>
      <xdr:colOff>409575</xdr:colOff>
      <xdr:row>59</xdr:row>
      <xdr:rowOff>144526</xdr:rowOff>
    </xdr:to>
    <xdr:sp macro="" textlink="">
      <xdr:nvSpPr>
        <xdr:cNvPr id="137" name="フローチャート : 判断 136"/>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13208</xdr:rowOff>
    </xdr:from>
    <xdr:to>
      <xdr:col>5</xdr:col>
      <xdr:colOff>409575</xdr:colOff>
      <xdr:row>56</xdr:row>
      <xdr:rowOff>114808</xdr:rowOff>
    </xdr:to>
    <xdr:sp macro="" textlink="">
      <xdr:nvSpPr>
        <xdr:cNvPr id="143" name="円/楕円 142"/>
        <xdr:cNvSpPr/>
      </xdr:nvSpPr>
      <xdr:spPr>
        <a:xfrm>
          <a:off x="37465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135653</xdr:rowOff>
    </xdr:from>
    <xdr:ext cx="405111" cy="259045"/>
    <xdr:sp macro="" textlink="">
      <xdr:nvSpPr>
        <xdr:cNvPr id="144" name="n_1aveValue【橋りょう・トンネル】&#10;有形固定資産減価償却率"/>
        <xdr:cNvSpPr txBox="1"/>
      </xdr:nvSpPr>
      <xdr:spPr>
        <a:xfrm>
          <a:off x="3582043"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131335</xdr:rowOff>
    </xdr:from>
    <xdr:ext cx="405111" cy="259045"/>
    <xdr:sp macro="" textlink="">
      <xdr:nvSpPr>
        <xdr:cNvPr id="145" name="n_1mainValue【橋りょう・トンネル】&#10;有形固定資産減価償却率"/>
        <xdr:cNvSpPr txBox="1"/>
      </xdr:nvSpPr>
      <xdr:spPr>
        <a:xfrm>
          <a:off x="3582043" y="938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6" name="テキスト ボックス 15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57" name="直線コネクタ 15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58" name="テキスト ボックス 157"/>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1" name="直線コネクタ 16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62" name="テキスト ボックス 161"/>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3" name="直線コネクタ 16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4" name="テキスト ボックス 16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66" name="直線コネクタ 165"/>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67"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68" name="直線コネクタ 167"/>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69"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0" name="直線コネクタ 169"/>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169360</xdr:rowOff>
    </xdr:from>
    <xdr:ext cx="599010" cy="259045"/>
    <xdr:sp macro="" textlink="">
      <xdr:nvSpPr>
        <xdr:cNvPr id="171" name="【橋りょう・トンネル】&#10;一人当たり有形固定資産（償却資産）額平均値テキスト"/>
        <xdr:cNvSpPr txBox="1"/>
      </xdr:nvSpPr>
      <xdr:spPr>
        <a:xfrm>
          <a:off x="10566400" y="10113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19483</xdr:rowOff>
    </xdr:from>
    <xdr:to>
      <xdr:col>15</xdr:col>
      <xdr:colOff>231775</xdr:colOff>
      <xdr:row>59</xdr:row>
      <xdr:rowOff>121083</xdr:rowOff>
    </xdr:to>
    <xdr:sp macro="" textlink="">
      <xdr:nvSpPr>
        <xdr:cNvPr id="172" name="フローチャート : 判断 171"/>
        <xdr:cNvSpPr/>
      </xdr:nvSpPr>
      <xdr:spPr>
        <a:xfrm>
          <a:off x="10426700" y="1013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62146</xdr:rowOff>
    </xdr:from>
    <xdr:to>
      <xdr:col>14</xdr:col>
      <xdr:colOff>79375</xdr:colOff>
      <xdr:row>58</xdr:row>
      <xdr:rowOff>163746</xdr:rowOff>
    </xdr:to>
    <xdr:sp macro="" textlink="">
      <xdr:nvSpPr>
        <xdr:cNvPr id="173" name="フローチャート : 判断 172"/>
        <xdr:cNvSpPr/>
      </xdr:nvSpPr>
      <xdr:spPr>
        <a:xfrm>
          <a:off x="9588500" y="100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87012</xdr:rowOff>
    </xdr:from>
    <xdr:to>
      <xdr:col>14</xdr:col>
      <xdr:colOff>79375</xdr:colOff>
      <xdr:row>64</xdr:row>
      <xdr:rowOff>17162</xdr:rowOff>
    </xdr:to>
    <xdr:sp macro="" textlink="">
      <xdr:nvSpPr>
        <xdr:cNvPr id="179" name="円/楕円 178"/>
        <xdr:cNvSpPr/>
      </xdr:nvSpPr>
      <xdr:spPr>
        <a:xfrm>
          <a:off x="9588500" y="108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8823</xdr:rowOff>
    </xdr:from>
    <xdr:ext cx="599010" cy="259045"/>
    <xdr:sp macro="" textlink="">
      <xdr:nvSpPr>
        <xdr:cNvPr id="180" name="n_1aveValue【橋りょう・トンネル】&#10;一人当たり有形固定資産（償却資産）額"/>
        <xdr:cNvSpPr txBox="1"/>
      </xdr:nvSpPr>
      <xdr:spPr>
        <a:xfrm>
          <a:off x="9327094" y="978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8289</xdr:rowOff>
    </xdr:from>
    <xdr:ext cx="534377" cy="259045"/>
    <xdr:sp macro="" textlink="">
      <xdr:nvSpPr>
        <xdr:cNvPr id="181" name="n_1mainValue【橋りょう・トンネル】&#10;一人当たり有形固定資産（償却資産）額"/>
        <xdr:cNvSpPr txBox="1"/>
      </xdr:nvSpPr>
      <xdr:spPr>
        <a:xfrm>
          <a:off x="9359411" y="1098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2" name="正方形/長方形 18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89" name="正方形/長方形 18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3" name="直線コネクタ 19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4" name="テキスト ボックス 19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5" name="直線コネクタ 19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6" name="テキスト ボックス 19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7" name="直線コネクタ 19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98" name="テキスト ボックス 19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99" name="直線コネクタ 19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0" name="テキスト ボックス 19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1" name="直線コネクタ 20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2" name="テキスト ボックス 20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3" name="直線コネクタ 20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4" name="テキスト ボックス 20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150768</xdr:rowOff>
    </xdr:from>
    <xdr:to>
      <xdr:col>6</xdr:col>
      <xdr:colOff>510540</xdr:colOff>
      <xdr:row>85</xdr:row>
      <xdr:rowOff>42999</xdr:rowOff>
    </xdr:to>
    <xdr:cxnSp macro="">
      <xdr:nvCxnSpPr>
        <xdr:cNvPr id="208" name="直線コネクタ 207"/>
        <xdr:cNvCxnSpPr/>
      </xdr:nvCxnSpPr>
      <xdr:spPr>
        <a:xfrm flipV="1">
          <a:off x="4634865" y="13352418"/>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46826</xdr:rowOff>
    </xdr:from>
    <xdr:ext cx="405111" cy="259045"/>
    <xdr:sp macro="" textlink="">
      <xdr:nvSpPr>
        <xdr:cNvPr id="209" name="【公営住宅】&#10;有形固定資産減価償却率最小値テキスト"/>
        <xdr:cNvSpPr txBox="1"/>
      </xdr:nvSpPr>
      <xdr:spPr>
        <a:xfrm>
          <a:off x="4724400" y="1462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85</xdr:row>
      <xdr:rowOff>42999</xdr:rowOff>
    </xdr:from>
    <xdr:to>
      <xdr:col>6</xdr:col>
      <xdr:colOff>600075</xdr:colOff>
      <xdr:row>85</xdr:row>
      <xdr:rowOff>42999</xdr:rowOff>
    </xdr:to>
    <xdr:cxnSp macro="">
      <xdr:nvCxnSpPr>
        <xdr:cNvPr id="210" name="直線コネクタ 209"/>
        <xdr:cNvCxnSpPr/>
      </xdr:nvCxnSpPr>
      <xdr:spPr>
        <a:xfrm>
          <a:off x="4546600" y="146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97445</xdr:rowOff>
    </xdr:from>
    <xdr:ext cx="405111" cy="259045"/>
    <xdr:sp macro="" textlink="">
      <xdr:nvSpPr>
        <xdr:cNvPr id="211" name="【公営住宅】&#10;有形固定資産減価償却率最大値テキスト"/>
        <xdr:cNvSpPr txBox="1"/>
      </xdr:nvSpPr>
      <xdr:spPr>
        <a:xfrm>
          <a:off x="4724400" y="1312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77</xdr:row>
      <xdr:rowOff>150768</xdr:rowOff>
    </xdr:from>
    <xdr:to>
      <xdr:col>6</xdr:col>
      <xdr:colOff>600075</xdr:colOff>
      <xdr:row>77</xdr:row>
      <xdr:rowOff>150768</xdr:rowOff>
    </xdr:to>
    <xdr:cxnSp macro="">
      <xdr:nvCxnSpPr>
        <xdr:cNvPr id="212" name="直線コネクタ 211"/>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16346</xdr:rowOff>
    </xdr:from>
    <xdr:ext cx="405111" cy="259045"/>
    <xdr:sp macro="" textlink="">
      <xdr:nvSpPr>
        <xdr:cNvPr id="213" name="【公営住宅】&#10;有形固定資産減価償却率平均値テキスト"/>
        <xdr:cNvSpPr txBox="1"/>
      </xdr:nvSpPr>
      <xdr:spPr>
        <a:xfrm>
          <a:off x="4724400" y="1390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37919</xdr:rowOff>
    </xdr:from>
    <xdr:to>
      <xdr:col>6</xdr:col>
      <xdr:colOff>561975</xdr:colOff>
      <xdr:row>81</xdr:row>
      <xdr:rowOff>139519</xdr:rowOff>
    </xdr:to>
    <xdr:sp macro="" textlink="">
      <xdr:nvSpPr>
        <xdr:cNvPr id="214" name="フローチャート : 判断 213"/>
        <xdr:cNvSpPr/>
      </xdr:nvSpPr>
      <xdr:spPr>
        <a:xfrm>
          <a:off x="45847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91802</xdr:rowOff>
    </xdr:from>
    <xdr:to>
      <xdr:col>5</xdr:col>
      <xdr:colOff>409575</xdr:colOff>
      <xdr:row>81</xdr:row>
      <xdr:rowOff>21952</xdr:rowOff>
    </xdr:to>
    <xdr:sp macro="" textlink="">
      <xdr:nvSpPr>
        <xdr:cNvPr id="215" name="フローチャート : 判断 214"/>
        <xdr:cNvSpPr/>
      </xdr:nvSpPr>
      <xdr:spPr>
        <a:xfrm>
          <a:off x="3746500" y="1380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64044</xdr:rowOff>
    </xdr:from>
    <xdr:to>
      <xdr:col>5</xdr:col>
      <xdr:colOff>409575</xdr:colOff>
      <xdr:row>85</xdr:row>
      <xdr:rowOff>165644</xdr:rowOff>
    </xdr:to>
    <xdr:sp macro="" textlink="">
      <xdr:nvSpPr>
        <xdr:cNvPr id="221" name="円/楕円 220"/>
        <xdr:cNvSpPr/>
      </xdr:nvSpPr>
      <xdr:spPr>
        <a:xfrm>
          <a:off x="3746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38479</xdr:rowOff>
    </xdr:from>
    <xdr:ext cx="405111" cy="259045"/>
    <xdr:sp macro="" textlink="">
      <xdr:nvSpPr>
        <xdr:cNvPr id="222" name="n_1aveValue【公営住宅】&#10;有形固定資産減価償却率"/>
        <xdr:cNvSpPr txBox="1"/>
      </xdr:nvSpPr>
      <xdr:spPr>
        <a:xfrm>
          <a:off x="3582043" y="135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156771</xdr:rowOff>
    </xdr:from>
    <xdr:ext cx="405111" cy="259045"/>
    <xdr:sp macro="" textlink="">
      <xdr:nvSpPr>
        <xdr:cNvPr id="223" name="n_1mainValue【公営住宅】&#10;有形固定資産減価償却率"/>
        <xdr:cNvSpPr txBox="1"/>
      </xdr:nvSpPr>
      <xdr:spPr>
        <a:xfrm>
          <a:off x="3582043"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4" name="テキスト ボックス 233"/>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4" name="テキスト ボックス 2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6" name="テキスト ボックス 2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250" name="直線コネクタ 249"/>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251" name="【公営住宅】&#10;一人当たり面積最小値テキスト"/>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252" name="直線コネクタ 251"/>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53" name="【公営住宅】&#10;一人当たり面積最大値テキスト"/>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54" name="直線コネクタ 253"/>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91457</xdr:rowOff>
    </xdr:from>
    <xdr:ext cx="469744" cy="259045"/>
    <xdr:sp macro="" textlink="">
      <xdr:nvSpPr>
        <xdr:cNvPr id="255" name="【公営住宅】&#10;一人当たり面積平均値テキスト"/>
        <xdr:cNvSpPr txBox="1"/>
      </xdr:nvSpPr>
      <xdr:spPr>
        <a:xfrm>
          <a:off x="105664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56" name="フローチャート : 判断 255"/>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122827</xdr:rowOff>
    </xdr:from>
    <xdr:to>
      <xdr:col>14</xdr:col>
      <xdr:colOff>79375</xdr:colOff>
      <xdr:row>79</xdr:row>
      <xdr:rowOff>52977</xdr:rowOff>
    </xdr:to>
    <xdr:sp macro="" textlink="">
      <xdr:nvSpPr>
        <xdr:cNvPr id="257" name="フローチャート : 判断 256"/>
        <xdr:cNvSpPr/>
      </xdr:nvSpPr>
      <xdr:spPr>
        <a:xfrm>
          <a:off x="9588500" y="134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119562</xdr:rowOff>
    </xdr:from>
    <xdr:to>
      <xdr:col>14</xdr:col>
      <xdr:colOff>79375</xdr:colOff>
      <xdr:row>82</xdr:row>
      <xdr:rowOff>49712</xdr:rowOff>
    </xdr:to>
    <xdr:sp macro="" textlink="">
      <xdr:nvSpPr>
        <xdr:cNvPr id="263" name="円/楕円 262"/>
        <xdr:cNvSpPr/>
      </xdr:nvSpPr>
      <xdr:spPr>
        <a:xfrm>
          <a:off x="9588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69504</xdr:rowOff>
    </xdr:from>
    <xdr:ext cx="469744" cy="259045"/>
    <xdr:sp macro="" textlink="">
      <xdr:nvSpPr>
        <xdr:cNvPr id="264" name="n_1aveValue【公営住宅】&#10;一人当たり面積"/>
        <xdr:cNvSpPr txBox="1"/>
      </xdr:nvSpPr>
      <xdr:spPr>
        <a:xfrm>
          <a:off x="9391727" y="132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40839</xdr:rowOff>
    </xdr:from>
    <xdr:ext cx="469744" cy="259045"/>
    <xdr:sp macro="" textlink="">
      <xdr:nvSpPr>
        <xdr:cNvPr id="265" name="n_1mainValue【公営住宅】&#10;一人当たり面積"/>
        <xdr:cNvSpPr txBox="1"/>
      </xdr:nvSpPr>
      <xdr:spPr>
        <a:xfrm>
          <a:off x="9391727" y="1409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0.724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7" name="正方形/長方形 26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8" name="正方形/長方形 26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9" name="正方形/長方形 26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0" name="正方形/長方形 26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3" name="正方形/長方形 27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4" name="正方形/長方形 27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5" name="正方形/長方形 27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6" name="正方形/長方形 27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8" name="テキスト ボックス 28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9" name="直線コネクタ 2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0" name="テキスト ボックス 2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1" name="直線コネクタ 2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2" name="テキスト ボックス 2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3" name="直線コネクタ 2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4" name="テキスト ボックス 2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5" name="直線コネクタ 2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6" name="テキスト ボックス 2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7" name="直線コネクタ 2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8" name="テキスト ボックス 29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02" name="直線コネクタ 301"/>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03"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04" name="直線コネクタ 303"/>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05"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06" name="直線コネクタ 305"/>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07"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08" name="フローチャート : 判断 307"/>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309" name="フローチャート : 判断 308"/>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92075</xdr:rowOff>
    </xdr:from>
    <xdr:to>
      <xdr:col>22</xdr:col>
      <xdr:colOff>415925</xdr:colOff>
      <xdr:row>42</xdr:row>
      <xdr:rowOff>22225</xdr:rowOff>
    </xdr:to>
    <xdr:sp macro="" textlink="">
      <xdr:nvSpPr>
        <xdr:cNvPr id="315" name="円/楕円 314"/>
        <xdr:cNvSpPr/>
      </xdr:nvSpPr>
      <xdr:spPr>
        <a:xfrm>
          <a:off x="15430500" y="71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160672</xdr:rowOff>
    </xdr:from>
    <xdr:ext cx="405111" cy="259045"/>
    <xdr:sp macro="" textlink="">
      <xdr:nvSpPr>
        <xdr:cNvPr id="316" name="n_1aveValue【認定こども園・幼稚園・保育所】&#10;有形固定資産減価償却率"/>
        <xdr:cNvSpPr txBox="1"/>
      </xdr:nvSpPr>
      <xdr:spPr>
        <a:xfrm>
          <a:off x="15266043"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13352</xdr:rowOff>
    </xdr:from>
    <xdr:ext cx="405111" cy="259045"/>
    <xdr:sp macro="" textlink="">
      <xdr:nvSpPr>
        <xdr:cNvPr id="317" name="n_1mainValue【認定こども園・幼稚園・保育所】&#10;有形固定資産減価償却率"/>
        <xdr:cNvSpPr txBox="1"/>
      </xdr:nvSpPr>
      <xdr:spPr>
        <a:xfrm>
          <a:off x="15266043"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8" name="直線コネクタ 32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9" name="テキスト ボックス 32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0" name="直線コネクタ 32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1" name="テキスト ボックス 33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2" name="直線コネクタ 3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3" name="テキスト ボックス 33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4" name="直線コネクタ 33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5" name="テキスト ボックス 33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6" name="直線コネクタ 33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7" name="テキスト ボックス 33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9" name="テキスト ボックス 3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41" name="直線コネクタ 340"/>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42"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43" name="直線コネクタ 342"/>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44"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45" name="直線コネクタ 344"/>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46"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47" name="フローチャート : 判断 346"/>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48" name="フローチャート : 判断 347"/>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158750</xdr:rowOff>
    </xdr:from>
    <xdr:to>
      <xdr:col>31</xdr:col>
      <xdr:colOff>85725</xdr:colOff>
      <xdr:row>34</xdr:row>
      <xdr:rowOff>88900</xdr:rowOff>
    </xdr:to>
    <xdr:sp macro="" textlink="">
      <xdr:nvSpPr>
        <xdr:cNvPr id="354" name="円/楕円 353"/>
        <xdr:cNvSpPr/>
      </xdr:nvSpPr>
      <xdr:spPr>
        <a:xfrm>
          <a:off x="21272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60977</xdr:rowOff>
    </xdr:from>
    <xdr:ext cx="469744" cy="259045"/>
    <xdr:sp macro="" textlink="">
      <xdr:nvSpPr>
        <xdr:cNvPr id="355" name="n_1aveValue【認定こども園・幼稚園・保育所】&#10;一人当たり面積"/>
        <xdr:cNvSpPr txBox="1"/>
      </xdr:nvSpPr>
      <xdr:spPr>
        <a:xfrm>
          <a:off x="210757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105427</xdr:rowOff>
    </xdr:from>
    <xdr:ext cx="469744" cy="259045"/>
    <xdr:sp macro="" textlink="">
      <xdr:nvSpPr>
        <xdr:cNvPr id="356" name="n_1mainValue【認定こども園・幼稚園・保育所】&#10;一人当たり面積"/>
        <xdr:cNvSpPr txBox="1"/>
      </xdr:nvSpPr>
      <xdr:spPr>
        <a:xfrm>
          <a:off x="210757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7" name="テキスト ボックス 3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8" name="直線コネクタ 3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9" name="テキスト ボックス 3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0" name="直線コネクタ 3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1" name="テキスト ボックス 3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2" name="直線コネクタ 3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3" name="テキスト ボックス 3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4" name="直線コネクタ 3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5" name="テキスト ボックス 3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6" name="直線コネクタ 3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7" name="テキスト ボックス 3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8" name="直線コネクタ 3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9" name="テキスト ボックス 3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381" name="直線コネクタ 380"/>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382"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383" name="直線コネクタ 382"/>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384"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385" name="直線コネクタ 384"/>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86"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87" name="フローチャート : 判断 386"/>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388" name="フローチャート : 判断 387"/>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9" name="テキスト ボックス 3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0" name="テキスト ボックス 3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1" name="テキスト ボックス 3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2" name="テキスト ボックス 3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3" name="テキスト ボックス 3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166370</xdr:rowOff>
    </xdr:from>
    <xdr:to>
      <xdr:col>22</xdr:col>
      <xdr:colOff>415925</xdr:colOff>
      <xdr:row>62</xdr:row>
      <xdr:rowOff>96520</xdr:rowOff>
    </xdr:to>
    <xdr:sp macro="" textlink="">
      <xdr:nvSpPr>
        <xdr:cNvPr id="394" name="円/楕円 393"/>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21607</xdr:rowOff>
    </xdr:from>
    <xdr:ext cx="405111" cy="259045"/>
    <xdr:sp macro="" textlink="">
      <xdr:nvSpPr>
        <xdr:cNvPr id="395" name="n_1aveValue【学校施設】&#10;有形固定資産減価償却率"/>
        <xdr:cNvSpPr txBox="1"/>
      </xdr:nvSpPr>
      <xdr:spPr>
        <a:xfrm>
          <a:off x="15266043"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87647</xdr:rowOff>
    </xdr:from>
    <xdr:ext cx="405111" cy="259045"/>
    <xdr:sp macro="" textlink="">
      <xdr:nvSpPr>
        <xdr:cNvPr id="396" name="n_1mainValue【学校施設】&#10;有形固定資産減価償却率"/>
        <xdr:cNvSpPr txBox="1"/>
      </xdr:nvSpPr>
      <xdr:spPr>
        <a:xfrm>
          <a:off x="15266043"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7" name="テキスト ボックス 4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8" name="直線コネクタ 40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9" name="テキスト ボックス 40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0" name="直線コネクタ 40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1" name="テキスト ボックス 41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2" name="直線コネクタ 41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3" name="テキスト ボックス 41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4" name="直線コネクタ 41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5" name="テキスト ボックス 41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6" name="直線コネクタ 41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7" name="テキスト ボックス 41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8" name="直線コネクタ 41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9" name="テキスト ボックス 41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0" name="直線コネクタ 4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1" name="テキスト ボックス 4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23" name="直線コネクタ 422"/>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24"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25" name="直線コネクタ 424"/>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26"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27" name="直線コネクタ 426"/>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28"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29" name="フローチャート : 判断 428"/>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430" name="フローチャート : 判断 429"/>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145143</xdr:rowOff>
    </xdr:from>
    <xdr:to>
      <xdr:col>31</xdr:col>
      <xdr:colOff>85725</xdr:colOff>
      <xdr:row>61</xdr:row>
      <xdr:rowOff>75293</xdr:rowOff>
    </xdr:to>
    <xdr:sp macro="" textlink="">
      <xdr:nvSpPr>
        <xdr:cNvPr id="436" name="円/楕円 435"/>
        <xdr:cNvSpPr/>
      </xdr:nvSpPr>
      <xdr:spPr>
        <a:xfrm>
          <a:off x="2127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91276</xdr:rowOff>
    </xdr:from>
    <xdr:ext cx="469744" cy="259045"/>
    <xdr:sp macro="" textlink="">
      <xdr:nvSpPr>
        <xdr:cNvPr id="437" name="n_1aveValue【学校施設】&#10;一人当たり面積"/>
        <xdr:cNvSpPr txBox="1"/>
      </xdr:nvSpPr>
      <xdr:spPr>
        <a:xfrm>
          <a:off x="21075727" y="1003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66420</xdr:rowOff>
    </xdr:from>
    <xdr:ext cx="469744" cy="259045"/>
    <xdr:sp macro="" textlink="">
      <xdr:nvSpPr>
        <xdr:cNvPr id="438" name="n_1mainValue【学校施設】&#10;一人当たり面積"/>
        <xdr:cNvSpPr txBox="1"/>
      </xdr:nvSpPr>
      <xdr:spPr>
        <a:xfrm>
          <a:off x="21075727" y="1052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6" name="正方形/長方形 4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7" name="テキスト ボックス 4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8" name="直線コネクタ 4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9" name="直線コネクタ 44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0" name="テキスト ボックス 44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1" name="直線コネクタ 45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2" name="テキスト ボックス 45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3" name="直線コネクタ 45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4" name="テキスト ボックス 45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5" name="直線コネクタ 45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6" name="テキスト ボックス 45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7" name="直線コネクタ 45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8" name="テキスト ボックス 45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9" name="直線コネクタ 45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0" name="テキスト ボックス 45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113212</xdr:rowOff>
    </xdr:from>
    <xdr:to>
      <xdr:col>23</xdr:col>
      <xdr:colOff>516889</xdr:colOff>
      <xdr:row>86</xdr:row>
      <xdr:rowOff>85452</xdr:rowOff>
    </xdr:to>
    <xdr:cxnSp macro="">
      <xdr:nvCxnSpPr>
        <xdr:cNvPr id="464" name="直線コネクタ 463"/>
        <xdr:cNvCxnSpPr/>
      </xdr:nvCxnSpPr>
      <xdr:spPr>
        <a:xfrm flipV="1">
          <a:off x="16318864" y="13314862"/>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89279</xdr:rowOff>
    </xdr:from>
    <xdr:ext cx="340478" cy="259045"/>
    <xdr:sp macro="" textlink="">
      <xdr:nvSpPr>
        <xdr:cNvPr id="465" name="【児童館】&#10;有形固定資産減価償却率最小値テキスト"/>
        <xdr:cNvSpPr txBox="1"/>
      </xdr:nvSpPr>
      <xdr:spPr>
        <a:xfrm>
          <a:off x="16408400" y="1483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85452</xdr:rowOff>
    </xdr:from>
    <xdr:to>
      <xdr:col>23</xdr:col>
      <xdr:colOff>606425</xdr:colOff>
      <xdr:row>86</xdr:row>
      <xdr:rowOff>85452</xdr:rowOff>
    </xdr:to>
    <xdr:cxnSp macro="">
      <xdr:nvCxnSpPr>
        <xdr:cNvPr id="466" name="直線コネクタ 465"/>
        <xdr:cNvCxnSpPr/>
      </xdr:nvCxnSpPr>
      <xdr:spPr>
        <a:xfrm>
          <a:off x="16230600" y="1483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59889</xdr:rowOff>
    </xdr:from>
    <xdr:ext cx="405111" cy="259045"/>
    <xdr:sp macro="" textlink="">
      <xdr:nvSpPr>
        <xdr:cNvPr id="467" name="【児童館】&#10;有形固定資産減価償却率最大値テキスト"/>
        <xdr:cNvSpPr txBox="1"/>
      </xdr:nvSpPr>
      <xdr:spPr>
        <a:xfrm>
          <a:off x="16408400" y="1309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113212</xdr:rowOff>
    </xdr:from>
    <xdr:to>
      <xdr:col>23</xdr:col>
      <xdr:colOff>606425</xdr:colOff>
      <xdr:row>77</xdr:row>
      <xdr:rowOff>113212</xdr:rowOff>
    </xdr:to>
    <xdr:cxnSp macro="">
      <xdr:nvCxnSpPr>
        <xdr:cNvPr id="468" name="直線コネクタ 467"/>
        <xdr:cNvCxnSpPr/>
      </xdr:nvCxnSpPr>
      <xdr:spPr>
        <a:xfrm>
          <a:off x="16230600" y="133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112684</xdr:rowOff>
    </xdr:from>
    <xdr:ext cx="405111" cy="259045"/>
    <xdr:sp macro="" textlink="">
      <xdr:nvSpPr>
        <xdr:cNvPr id="469" name="【児童館】&#10;有形固定資産減価償却率平均値テキスト"/>
        <xdr:cNvSpPr txBox="1"/>
      </xdr:nvSpPr>
      <xdr:spPr>
        <a:xfrm>
          <a:off x="16408400" y="1434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134257</xdr:rowOff>
    </xdr:from>
    <xdr:to>
      <xdr:col>23</xdr:col>
      <xdr:colOff>568325</xdr:colOff>
      <xdr:row>84</xdr:row>
      <xdr:rowOff>64407</xdr:rowOff>
    </xdr:to>
    <xdr:sp macro="" textlink="">
      <xdr:nvSpPr>
        <xdr:cNvPr id="470" name="フローチャート : 判断 469"/>
        <xdr:cNvSpPr/>
      </xdr:nvSpPr>
      <xdr:spPr>
        <a:xfrm>
          <a:off x="162687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150586</xdr:rowOff>
    </xdr:from>
    <xdr:to>
      <xdr:col>22</xdr:col>
      <xdr:colOff>415925</xdr:colOff>
      <xdr:row>83</xdr:row>
      <xdr:rowOff>80736</xdr:rowOff>
    </xdr:to>
    <xdr:sp macro="" textlink="">
      <xdr:nvSpPr>
        <xdr:cNvPr id="471" name="フローチャート : 判断 470"/>
        <xdr:cNvSpPr/>
      </xdr:nvSpPr>
      <xdr:spPr>
        <a:xfrm>
          <a:off x="15430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6894</xdr:rowOff>
    </xdr:from>
    <xdr:to>
      <xdr:col>22</xdr:col>
      <xdr:colOff>415925</xdr:colOff>
      <xdr:row>83</xdr:row>
      <xdr:rowOff>108494</xdr:rowOff>
    </xdr:to>
    <xdr:sp macro="" textlink="">
      <xdr:nvSpPr>
        <xdr:cNvPr id="477" name="円/楕円 476"/>
        <xdr:cNvSpPr/>
      </xdr:nvSpPr>
      <xdr:spPr>
        <a:xfrm>
          <a:off x="15430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97263</xdr:rowOff>
    </xdr:from>
    <xdr:ext cx="405111" cy="259045"/>
    <xdr:sp macro="" textlink="">
      <xdr:nvSpPr>
        <xdr:cNvPr id="478" name="n_1aveValue【児童館】&#10;有形固定資産減価償却率"/>
        <xdr:cNvSpPr txBox="1"/>
      </xdr:nvSpPr>
      <xdr:spPr>
        <a:xfrm>
          <a:off x="15266043"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99621</xdr:rowOff>
    </xdr:from>
    <xdr:ext cx="405111" cy="259045"/>
    <xdr:sp macro="" textlink="">
      <xdr:nvSpPr>
        <xdr:cNvPr id="479" name="n_1mainValue【児童館】&#10;有形固定資産減価償却率"/>
        <xdr:cNvSpPr txBox="1"/>
      </xdr:nvSpPr>
      <xdr:spPr>
        <a:xfrm>
          <a:off x="15266043"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0" name="直線コネクタ 4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1" name="テキスト ボックス 4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2" name="直線コネクタ 4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3" name="テキスト ボックス 4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4" name="直線コネクタ 4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5" name="テキスト ボックス 4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6" name="直線コネクタ 4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7" name="テキスト ボックス 4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8" name="直線コネクタ 4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9" name="テキスト ボックス 4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53339</xdr:rowOff>
    </xdr:to>
    <xdr:cxnSp macro="">
      <xdr:nvCxnSpPr>
        <xdr:cNvPr id="503" name="直線コネクタ 502"/>
        <xdr:cNvCxnSpPr/>
      </xdr:nvCxnSpPr>
      <xdr:spPr>
        <a:xfrm flipV="1">
          <a:off x="22160864" y="1355598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504" name="【児童館】&#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505" name="直線コネクタ 504"/>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506" name="【児童館】&#10;一人当たり面積最大値テキスト"/>
        <xdr:cNvSpPr txBox="1"/>
      </xdr:nvSpPr>
      <xdr:spPr>
        <a:xfrm>
          <a:off x="222504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507" name="直線コネクタ 506"/>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53357</xdr:rowOff>
    </xdr:from>
    <xdr:ext cx="469744" cy="259045"/>
    <xdr:sp macro="" textlink="">
      <xdr:nvSpPr>
        <xdr:cNvPr id="508" name="【児童館】&#10;一人当たり面積平均値テキスト"/>
        <xdr:cNvSpPr txBox="1"/>
      </xdr:nvSpPr>
      <xdr:spPr>
        <a:xfrm>
          <a:off x="222504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74930</xdr:rowOff>
    </xdr:from>
    <xdr:to>
      <xdr:col>32</xdr:col>
      <xdr:colOff>238125</xdr:colOff>
      <xdr:row>84</xdr:row>
      <xdr:rowOff>5080</xdr:rowOff>
    </xdr:to>
    <xdr:sp macro="" textlink="">
      <xdr:nvSpPr>
        <xdr:cNvPr id="509" name="フローチャート : 判断 508"/>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116839</xdr:rowOff>
    </xdr:from>
    <xdr:to>
      <xdr:col>31</xdr:col>
      <xdr:colOff>85725</xdr:colOff>
      <xdr:row>85</xdr:row>
      <xdr:rowOff>46989</xdr:rowOff>
    </xdr:to>
    <xdr:sp macro="" textlink="">
      <xdr:nvSpPr>
        <xdr:cNvPr id="510" name="フローチャート : 判断 509"/>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59689</xdr:rowOff>
    </xdr:from>
    <xdr:to>
      <xdr:col>31</xdr:col>
      <xdr:colOff>85725</xdr:colOff>
      <xdr:row>85</xdr:row>
      <xdr:rowOff>161289</xdr:rowOff>
    </xdr:to>
    <xdr:sp macro="" textlink="">
      <xdr:nvSpPr>
        <xdr:cNvPr id="516" name="円/楕円 515"/>
        <xdr:cNvSpPr/>
      </xdr:nvSpPr>
      <xdr:spPr>
        <a:xfrm>
          <a:off x="21272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63516</xdr:rowOff>
    </xdr:from>
    <xdr:ext cx="469744" cy="259045"/>
    <xdr:sp macro="" textlink="">
      <xdr:nvSpPr>
        <xdr:cNvPr id="517" name="n_1aveValue【児童館】&#10;一人当たり面積"/>
        <xdr:cNvSpPr txBox="1"/>
      </xdr:nvSpPr>
      <xdr:spPr>
        <a:xfrm>
          <a:off x="210757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152416</xdr:rowOff>
    </xdr:from>
    <xdr:ext cx="469744" cy="259045"/>
    <xdr:sp macro="" textlink="">
      <xdr:nvSpPr>
        <xdr:cNvPr id="518" name="n_1mainValue【児童館】&#10;一人当たり面積"/>
        <xdr:cNvSpPr txBox="1"/>
      </xdr:nvSpPr>
      <xdr:spPr>
        <a:xfrm>
          <a:off x="21075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9" name="正方形/長方形 5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0" name="正方形/長方形 5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1" name="正方形/長方形 5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2" name="正方形/長方形 5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3" name="正方形/長方形 5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4" name="正方形/長方形 5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5" name="正方形/長方形 5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6" name="正方形/長方形 5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7" name="テキスト ボックス 5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8" name="直線コネクタ 5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9" name="テキスト ボックス 52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0" name="直線コネクタ 52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1" name="テキスト ボックス 53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2" name="直線コネクタ 53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3" name="テキスト ボックス 53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4" name="直線コネクタ 53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5" name="テキスト ボックス 53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6" name="直線コネクタ 53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7" name="テキスト ボックス 53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8" name="直線コネクタ 5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9" name="テキスト ボックス 5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541" name="直線コネクタ 540"/>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542"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543" name="直線コネクタ 542"/>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44"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545" name="直線コネクタ 544"/>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546"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547" name="フローチャート : 判断 546"/>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77978</xdr:rowOff>
    </xdr:from>
    <xdr:to>
      <xdr:col>22</xdr:col>
      <xdr:colOff>415925</xdr:colOff>
      <xdr:row>103</xdr:row>
      <xdr:rowOff>8128</xdr:rowOff>
    </xdr:to>
    <xdr:sp macro="" textlink="">
      <xdr:nvSpPr>
        <xdr:cNvPr id="548" name="フローチャート : 判断 547"/>
        <xdr:cNvSpPr/>
      </xdr:nvSpPr>
      <xdr:spPr>
        <a:xfrm>
          <a:off x="15430500" y="175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9" name="テキスト ボックス 5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0" name="テキスト ボックス 5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1" name="テキスト ボックス 5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2" name="テキスト ボックス 5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3" name="テキスト ボックス 5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151130</xdr:rowOff>
    </xdr:from>
    <xdr:to>
      <xdr:col>22</xdr:col>
      <xdr:colOff>415925</xdr:colOff>
      <xdr:row>102</xdr:row>
      <xdr:rowOff>81280</xdr:rowOff>
    </xdr:to>
    <xdr:sp macro="" textlink="">
      <xdr:nvSpPr>
        <xdr:cNvPr id="554" name="円/楕円 553"/>
        <xdr:cNvSpPr/>
      </xdr:nvSpPr>
      <xdr:spPr>
        <a:xfrm>
          <a:off x="15430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170705</xdr:rowOff>
    </xdr:from>
    <xdr:ext cx="405111" cy="259045"/>
    <xdr:sp macro="" textlink="">
      <xdr:nvSpPr>
        <xdr:cNvPr id="555" name="n_1aveValue【公民館】&#10;有形固定資産減価償却率"/>
        <xdr:cNvSpPr txBox="1"/>
      </xdr:nvSpPr>
      <xdr:spPr>
        <a:xfrm>
          <a:off x="15266043" y="1765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97807</xdr:rowOff>
    </xdr:from>
    <xdr:ext cx="405111" cy="259045"/>
    <xdr:sp macro="" textlink="">
      <xdr:nvSpPr>
        <xdr:cNvPr id="556" name="n_1mainValue【公民館】&#10;有形固定資産減価償却率"/>
        <xdr:cNvSpPr txBox="1"/>
      </xdr:nvSpPr>
      <xdr:spPr>
        <a:xfrm>
          <a:off x="15266043"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7" name="直線コネクタ 56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8" name="テキスト ボックス 56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9" name="直線コネクタ 56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0" name="テキスト ボックス 56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1" name="直線コネクタ 57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2" name="テキスト ボックス 57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3" name="直線コネクタ 57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4" name="テキスト ボックス 57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578" name="直線コネクタ 577"/>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579"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580" name="直線コネクタ 579"/>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581"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582" name="直線コネクタ 581"/>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583" name="【公民館】&#10;一人当たり面積平均値テキスト"/>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584" name="フローチャート : 判断 583"/>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585" name="フローチャート : 判断 584"/>
        <xdr:cNvSpPr/>
      </xdr:nvSpPr>
      <xdr:spPr>
        <a:xfrm>
          <a:off x="21272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64263</xdr:rowOff>
    </xdr:from>
    <xdr:to>
      <xdr:col>31</xdr:col>
      <xdr:colOff>85725</xdr:colOff>
      <xdr:row>101</xdr:row>
      <xdr:rowOff>165863</xdr:rowOff>
    </xdr:to>
    <xdr:sp macro="" textlink="">
      <xdr:nvSpPr>
        <xdr:cNvPr id="591" name="円/楕円 590"/>
        <xdr:cNvSpPr/>
      </xdr:nvSpPr>
      <xdr:spPr>
        <a:xfrm>
          <a:off x="21272500" y="173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88409</xdr:rowOff>
    </xdr:from>
    <xdr:ext cx="469744" cy="259045"/>
    <xdr:sp macro="" textlink="">
      <xdr:nvSpPr>
        <xdr:cNvPr id="592" name="n_1aveValue【公民館】&#10;一人当たり面積"/>
        <xdr:cNvSpPr txBox="1"/>
      </xdr:nvSpPr>
      <xdr:spPr>
        <a:xfrm>
          <a:off x="21075727" y="1774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10940</xdr:rowOff>
    </xdr:from>
    <xdr:ext cx="469744" cy="259045"/>
    <xdr:sp macro="" textlink="">
      <xdr:nvSpPr>
        <xdr:cNvPr id="593" name="n_1mainValue【公民館】&#10;一人当たり面積"/>
        <xdr:cNvSpPr txBox="1"/>
      </xdr:nvSpPr>
      <xdr:spPr>
        <a:xfrm>
          <a:off x="21075727" y="1715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子育て支援を重点施設とし、平成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年の市町村合併以来、推し進めてきた保育園統廃合等の環境整備が平成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年度に市内の</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保育園において完了したため減価償却率については他団体と比較してきわめて低い数値となっている。また、認可基準を念頭において整備を行っているため一人当たりの面積についても類似団体中上位に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学校施設については、合併に際して中学校施設整備を行ったものの、小学校については古い建設年度の施設が残っている。平成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年度から長寿命化計画を実施することにより、施設の更新を図る方針とした。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公営住宅についても、学校施設同様に古い建設年度の施設が多かったため、平成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年度には老朽団地等の取り壊し等を行い、施設整備等を行っている。また、これにあわせ民間機構から住宅団地の払い下げを実施しており、今後改善が見込まれる。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石川県かほく市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35,062
34,800
64.44
16,014,018
15,282,437
711,644
10,440,204
26,310,201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40.4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73" name="直線コネクタ 72"/>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74"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75" name="直線コネクタ 74"/>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76"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77" name="直線コネクタ 76"/>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78" name="【体育館・プール】&#10;有形固定資産減価償却率平均値テキスト"/>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79" name="フローチャート : 判断 78"/>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154940</xdr:rowOff>
    </xdr:from>
    <xdr:to>
      <xdr:col>5</xdr:col>
      <xdr:colOff>409575</xdr:colOff>
      <xdr:row>62</xdr:row>
      <xdr:rowOff>85090</xdr:rowOff>
    </xdr:to>
    <xdr:sp macro="" textlink="">
      <xdr:nvSpPr>
        <xdr:cNvPr id="80" name="フローチャート : 判断 79"/>
        <xdr:cNvSpPr/>
      </xdr:nvSpPr>
      <xdr:spPr>
        <a:xfrm>
          <a:off x="3746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101617</xdr:rowOff>
    </xdr:from>
    <xdr:ext cx="405111" cy="259045"/>
    <xdr:sp macro="" textlink="">
      <xdr:nvSpPr>
        <xdr:cNvPr id="81" name="n_1aveValue【体育館・プール】&#10;有形固定資産減価償却率"/>
        <xdr:cNvSpPr txBox="1"/>
      </xdr:nvSpPr>
      <xdr:spPr>
        <a:xfrm>
          <a:off x="3582043"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109220</xdr:rowOff>
    </xdr:from>
    <xdr:to>
      <xdr:col>5</xdr:col>
      <xdr:colOff>409575</xdr:colOff>
      <xdr:row>65</xdr:row>
      <xdr:rowOff>39370</xdr:rowOff>
    </xdr:to>
    <xdr:sp macro="" textlink="">
      <xdr:nvSpPr>
        <xdr:cNvPr id="87" name="円/楕円 86"/>
        <xdr:cNvSpPr/>
      </xdr:nvSpPr>
      <xdr:spPr>
        <a:xfrm>
          <a:off x="37465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65</xdr:row>
      <xdr:rowOff>30497</xdr:rowOff>
    </xdr:from>
    <xdr:ext cx="405111" cy="259045"/>
    <xdr:sp macro="" textlink="">
      <xdr:nvSpPr>
        <xdr:cNvPr id="88" name="n_1mainValue【体育館・プール】&#10;有形固定資産減価償却率"/>
        <xdr:cNvSpPr txBox="1"/>
      </xdr:nvSpPr>
      <xdr:spPr>
        <a:xfrm>
          <a:off x="3582043" y="1117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9" name="直線コネクタ 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00" name="テキスト ボックス 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01" name="直線コネクタ 1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2" name="テキスト ボックス 1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3" name="直線コネクタ 1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4" name="テキスト ボックス 1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5" name="直線コネクタ 1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6" name="テキスト ボックス 1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7" name="直線コネクタ 1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8" name="テキスト ボックス 1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9" name="直線コネクタ 1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10" name="テキスト ボックス 10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17962</xdr:rowOff>
    </xdr:from>
    <xdr:to>
      <xdr:col>15</xdr:col>
      <xdr:colOff>180340</xdr:colOff>
      <xdr:row>63</xdr:row>
      <xdr:rowOff>117566</xdr:rowOff>
    </xdr:to>
    <xdr:cxnSp macro="">
      <xdr:nvCxnSpPr>
        <xdr:cNvPr id="114" name="直線コネクタ 113"/>
        <xdr:cNvCxnSpPr/>
      </xdr:nvCxnSpPr>
      <xdr:spPr>
        <a:xfrm flipV="1">
          <a:off x="10476865" y="10133512"/>
          <a:ext cx="0" cy="785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121393</xdr:rowOff>
    </xdr:from>
    <xdr:ext cx="469744" cy="259045"/>
    <xdr:sp macro="" textlink="">
      <xdr:nvSpPr>
        <xdr:cNvPr id="115" name="【体育館・プール】&#10;一人当たり面積最小値テキスト"/>
        <xdr:cNvSpPr txBox="1"/>
      </xdr:nvSpPr>
      <xdr:spPr>
        <a:xfrm>
          <a:off x="10566400" y="109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63</xdr:row>
      <xdr:rowOff>117566</xdr:rowOff>
    </xdr:from>
    <xdr:to>
      <xdr:col>15</xdr:col>
      <xdr:colOff>269875</xdr:colOff>
      <xdr:row>63</xdr:row>
      <xdr:rowOff>117566</xdr:rowOff>
    </xdr:to>
    <xdr:cxnSp macro="">
      <xdr:nvCxnSpPr>
        <xdr:cNvPr id="116" name="直線コネクタ 115"/>
        <xdr:cNvCxnSpPr/>
      </xdr:nvCxnSpPr>
      <xdr:spPr>
        <a:xfrm>
          <a:off x="10388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136089</xdr:rowOff>
    </xdr:from>
    <xdr:ext cx="469744" cy="259045"/>
    <xdr:sp macro="" textlink="">
      <xdr:nvSpPr>
        <xdr:cNvPr id="117" name="【体育館・プール】&#10;一人当たり面積最大値テキスト"/>
        <xdr:cNvSpPr txBox="1"/>
      </xdr:nvSpPr>
      <xdr:spPr>
        <a:xfrm>
          <a:off x="10566400" y="990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59</xdr:row>
      <xdr:rowOff>17962</xdr:rowOff>
    </xdr:from>
    <xdr:to>
      <xdr:col>15</xdr:col>
      <xdr:colOff>269875</xdr:colOff>
      <xdr:row>59</xdr:row>
      <xdr:rowOff>17962</xdr:rowOff>
    </xdr:to>
    <xdr:cxnSp macro="">
      <xdr:nvCxnSpPr>
        <xdr:cNvPr id="118" name="直線コネクタ 117"/>
        <xdr:cNvCxnSpPr/>
      </xdr:nvCxnSpPr>
      <xdr:spPr>
        <a:xfrm>
          <a:off x="10388600" y="10133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97444</xdr:rowOff>
    </xdr:from>
    <xdr:ext cx="469744" cy="259045"/>
    <xdr:sp macro="" textlink="">
      <xdr:nvSpPr>
        <xdr:cNvPr id="119" name="【体育館・プール】&#10;一人当たり面積平均値テキスト"/>
        <xdr:cNvSpPr txBox="1"/>
      </xdr:nvSpPr>
      <xdr:spPr>
        <a:xfrm>
          <a:off x="10566400" y="1055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119017</xdr:rowOff>
    </xdr:from>
    <xdr:to>
      <xdr:col>15</xdr:col>
      <xdr:colOff>231775</xdr:colOff>
      <xdr:row>62</xdr:row>
      <xdr:rowOff>49167</xdr:rowOff>
    </xdr:to>
    <xdr:sp macro="" textlink="">
      <xdr:nvSpPr>
        <xdr:cNvPr id="120" name="フローチャート : 判断 119"/>
        <xdr:cNvSpPr/>
      </xdr:nvSpPr>
      <xdr:spPr>
        <a:xfrm>
          <a:off x="10426700" y="10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92891</xdr:rowOff>
    </xdr:from>
    <xdr:to>
      <xdr:col>14</xdr:col>
      <xdr:colOff>79375</xdr:colOff>
      <xdr:row>62</xdr:row>
      <xdr:rowOff>23041</xdr:rowOff>
    </xdr:to>
    <xdr:sp macro="" textlink="">
      <xdr:nvSpPr>
        <xdr:cNvPr id="121" name="フローチャート : 判断 120"/>
        <xdr:cNvSpPr/>
      </xdr:nvSpPr>
      <xdr:spPr>
        <a:xfrm>
          <a:off x="9588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14168</xdr:rowOff>
    </xdr:from>
    <xdr:ext cx="469744" cy="259045"/>
    <xdr:sp macro="" textlink="">
      <xdr:nvSpPr>
        <xdr:cNvPr id="122" name="n_1aveValue【体育館・プール】&#10;一人当たり面積"/>
        <xdr:cNvSpPr txBox="1"/>
      </xdr:nvSpPr>
      <xdr:spPr>
        <a:xfrm>
          <a:off x="9391727" y="1064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60234</xdr:rowOff>
    </xdr:from>
    <xdr:to>
      <xdr:col>14</xdr:col>
      <xdr:colOff>79375</xdr:colOff>
      <xdr:row>55</xdr:row>
      <xdr:rowOff>161834</xdr:rowOff>
    </xdr:to>
    <xdr:sp macro="" textlink="">
      <xdr:nvSpPr>
        <xdr:cNvPr id="128" name="円/楕円 127"/>
        <xdr:cNvSpPr/>
      </xdr:nvSpPr>
      <xdr:spPr>
        <a:xfrm>
          <a:off x="9588500" y="94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6911</xdr:rowOff>
    </xdr:from>
    <xdr:ext cx="469744" cy="259045"/>
    <xdr:sp macro="" textlink="">
      <xdr:nvSpPr>
        <xdr:cNvPr id="129" name="n_1mainValue【体育館・プール】&#10;一人当たり面積"/>
        <xdr:cNvSpPr txBox="1"/>
      </xdr:nvSpPr>
      <xdr:spPr>
        <a:xfrm>
          <a:off x="9391727" y="926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0.957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0" name="テキスト ボックス 1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1" name="直線コネクタ 1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2" name="テキスト ボックス 1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3" name="直線コネクタ 1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4" name="テキスト ボックス 1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5" name="直線コネクタ 1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6" name="テキスト ボックス 1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7" name="直線コネクタ 1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8" name="テキスト ボックス 1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9" name="直線コネクタ 1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0" name="テキスト ボックス 1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1" name="直線コネクタ 1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2" name="テキスト ボックス 1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154" name="直線コネクタ 153"/>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155"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156" name="直線コネクタ 155"/>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157"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158" name="直線コネクタ 157"/>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159"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160" name="フローチャート : 判断 159"/>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161" name="フローチャート : 判断 160"/>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162" name="n_1aveValue【福祉施設】&#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3" name="テキスト ボックス 1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4" name="テキスト ボックス 1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5" name="テキスト ボックス 1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6" name="テキスト ボックス 1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7" name="テキスト ボックス 1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118745</xdr:rowOff>
    </xdr:from>
    <xdr:to>
      <xdr:col>5</xdr:col>
      <xdr:colOff>409575</xdr:colOff>
      <xdr:row>83</xdr:row>
      <xdr:rowOff>48895</xdr:rowOff>
    </xdr:to>
    <xdr:sp macro="" textlink="">
      <xdr:nvSpPr>
        <xdr:cNvPr id="168" name="円/楕円 167"/>
        <xdr:cNvSpPr/>
      </xdr:nvSpPr>
      <xdr:spPr>
        <a:xfrm>
          <a:off x="3746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65422</xdr:rowOff>
    </xdr:from>
    <xdr:ext cx="405111" cy="259045"/>
    <xdr:sp macro="" textlink="">
      <xdr:nvSpPr>
        <xdr:cNvPr id="169" name="n_1mainValue【福祉施設】&#10;有形固定資産減価償却率"/>
        <xdr:cNvSpPr txBox="1"/>
      </xdr:nvSpPr>
      <xdr:spPr>
        <a:xfrm>
          <a:off x="3582043"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7" name="正方形/長方形 1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8" name="テキスト ボックス 1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9" name="直線コネクタ 1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80" name="直線コネクタ 17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81" name="テキスト ボックス 18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2" name="直線コネクタ 18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3" name="テキスト ボックス 18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4" name="直線コネクタ 18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5" name="テキスト ボックス 18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6" name="直線コネクタ 18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7" name="テキスト ボックス 18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8" name="直線コネクタ 18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9" name="テキスト ボックス 18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90" name="直線コネクタ 18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91" name="テキスト ボックス 19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2" name="直線コネクタ 1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3" name="テキスト ボックス 1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195" name="直線コネクタ 194"/>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196"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197" name="直線コネクタ 196"/>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198"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199" name="直線コネクタ 198"/>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00"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01" name="フローチャート : 判断 200"/>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02" name="フローチャート : 判断 201"/>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40839</xdr:rowOff>
    </xdr:from>
    <xdr:ext cx="469744" cy="259045"/>
    <xdr:sp macro="" textlink="">
      <xdr:nvSpPr>
        <xdr:cNvPr id="203" name="n_1aveValue【福祉施設】&#10;一人当たり面積"/>
        <xdr:cNvSpPr txBox="1"/>
      </xdr:nvSpPr>
      <xdr:spPr>
        <a:xfrm>
          <a:off x="93917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4" name="テキスト ボックス 2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5" name="テキスト ボックス 2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6" name="テキスト ボックス 2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7" name="テキスト ボックス 2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8" name="テキスト ボックス 2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37919</xdr:rowOff>
    </xdr:from>
    <xdr:to>
      <xdr:col>14</xdr:col>
      <xdr:colOff>79375</xdr:colOff>
      <xdr:row>83</xdr:row>
      <xdr:rowOff>139519</xdr:rowOff>
    </xdr:to>
    <xdr:sp macro="" textlink="">
      <xdr:nvSpPr>
        <xdr:cNvPr id="209" name="円/楕円 208"/>
        <xdr:cNvSpPr/>
      </xdr:nvSpPr>
      <xdr:spPr>
        <a:xfrm>
          <a:off x="9588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156046</xdr:rowOff>
    </xdr:from>
    <xdr:ext cx="469744" cy="259045"/>
    <xdr:sp macro="" textlink="">
      <xdr:nvSpPr>
        <xdr:cNvPr id="210" name="n_1mainValue【福祉施設】&#10;一人当たり面積"/>
        <xdr:cNvSpPr txBox="1"/>
      </xdr:nvSpPr>
      <xdr:spPr>
        <a:xfrm>
          <a:off x="9391727" y="1404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1" name="正方形/長方形 2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2" name="正方形/長方形 2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3" name="正方形/長方形 2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4" name="正方形/長方形 2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5" name="正方形/長方形 2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6" name="正方形/長方形 2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7" name="正方形/長方形 2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8" name="正方形/長方形 21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9" name="テキスト ボックス 21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0" name="直線コネクタ 21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21" name="テキスト ボックス 22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22" name="直線コネクタ 22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23" name="テキスト ボックス 22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24" name="直線コネクタ 22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25" name="テキスト ボックス 22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26" name="直線コネクタ 22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27" name="テキスト ボックス 22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28" name="直線コネクタ 22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29" name="テキスト ボックス 22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0" name="直線コネクタ 2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1" name="テキスト ボックス 23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233" name="直線コネクタ 232"/>
        <xdr:cNvCxnSpPr/>
      </xdr:nvCxnSpPr>
      <xdr:spPr>
        <a:xfrm flipV="1">
          <a:off x="4634865" y="17191482"/>
          <a:ext cx="0" cy="14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234" name="【市民会館】&#10;有形固定資産減価償却率最小値テキスト"/>
        <xdr:cNvSpPr txBox="1"/>
      </xdr:nvSpPr>
      <xdr:spPr>
        <a:xfrm>
          <a:off x="47244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235" name="直線コネクタ 234"/>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236" name="【市民会館】&#10;有形固定資産減価償却率最大値テキスト"/>
        <xdr:cNvSpPr txBox="1"/>
      </xdr:nvSpPr>
      <xdr:spPr>
        <a:xfrm>
          <a:off x="4724400" y="1696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237" name="直線コネクタ 236"/>
        <xdr:cNvCxnSpPr/>
      </xdr:nvCxnSpPr>
      <xdr:spPr>
        <a:xfrm>
          <a:off x="4546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238" name="【市民会館】&#10;有形固定資産減価償却率平均値テキスト"/>
        <xdr:cNvSpPr txBox="1"/>
      </xdr:nvSpPr>
      <xdr:spPr>
        <a:xfrm>
          <a:off x="47244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239" name="フローチャート : 判断 238"/>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25400</xdr:rowOff>
    </xdr:from>
    <xdr:to>
      <xdr:col>5</xdr:col>
      <xdr:colOff>409575</xdr:colOff>
      <xdr:row>104</xdr:row>
      <xdr:rowOff>127000</xdr:rowOff>
    </xdr:to>
    <xdr:sp macro="" textlink="">
      <xdr:nvSpPr>
        <xdr:cNvPr id="240" name="フローチャート : 判断 239"/>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143527</xdr:rowOff>
    </xdr:from>
    <xdr:ext cx="405111" cy="259045"/>
    <xdr:sp macro="" textlink="">
      <xdr:nvSpPr>
        <xdr:cNvPr id="241" name="n_1aveValue【市民会館】&#10;有形固定資産減価償却率"/>
        <xdr:cNvSpPr txBox="1"/>
      </xdr:nvSpPr>
      <xdr:spPr>
        <a:xfrm>
          <a:off x="3582043"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2" name="テキスト ボックス 24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3" name="テキスト ボックス 24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4" name="テキスト ボックス 24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5" name="テキスト ボックス 24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6" name="テキスト ボックス 24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89408</xdr:rowOff>
    </xdr:from>
    <xdr:to>
      <xdr:col>5</xdr:col>
      <xdr:colOff>409575</xdr:colOff>
      <xdr:row>106</xdr:row>
      <xdr:rowOff>19558</xdr:rowOff>
    </xdr:to>
    <xdr:sp macro="" textlink="">
      <xdr:nvSpPr>
        <xdr:cNvPr id="247" name="円/楕円 246"/>
        <xdr:cNvSpPr/>
      </xdr:nvSpPr>
      <xdr:spPr>
        <a:xfrm>
          <a:off x="374650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10685</xdr:rowOff>
    </xdr:from>
    <xdr:ext cx="405111" cy="259045"/>
    <xdr:sp macro="" textlink="">
      <xdr:nvSpPr>
        <xdr:cNvPr id="248" name="n_1mainValue【市民会館】&#10;有形固定資産減価償却率"/>
        <xdr:cNvSpPr txBox="1"/>
      </xdr:nvSpPr>
      <xdr:spPr>
        <a:xfrm>
          <a:off x="3582043" y="1818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9" name="正方形/長方形 2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0" name="正方形/長方形 2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1" name="正方形/長方形 2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2" name="正方形/長方形 2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3" name="正方形/長方形 2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4" name="正方形/長方形 2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5" name="正方形/長方形 2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6" name="正方形/長方形 25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7" name="テキスト ボックス 25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8" name="直線コネクタ 25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59" name="直線コネクタ 25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0" name="テキスト ボックス 25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1" name="直線コネクタ 26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2" name="テキスト ボックス 26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3" name="直線コネクタ 26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4" name="テキスト ボックス 26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5" name="直線コネクタ 26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6" name="テキスト ボックス 26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7" name="直線コネクタ 26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8" name="テキスト ボックス 26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9" name="直線コネクタ 26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0" name="テキスト ボックス 26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102</xdr:row>
      <xdr:rowOff>144780</xdr:rowOff>
    </xdr:from>
    <xdr:to>
      <xdr:col>15</xdr:col>
      <xdr:colOff>180340</xdr:colOff>
      <xdr:row>108</xdr:row>
      <xdr:rowOff>95250</xdr:rowOff>
    </xdr:to>
    <xdr:cxnSp macro="">
      <xdr:nvCxnSpPr>
        <xdr:cNvPr id="272" name="直線コネクタ 271"/>
        <xdr:cNvCxnSpPr/>
      </xdr:nvCxnSpPr>
      <xdr:spPr>
        <a:xfrm flipV="1">
          <a:off x="10476865" y="17632680"/>
          <a:ext cx="0" cy="979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99077</xdr:rowOff>
    </xdr:from>
    <xdr:ext cx="469744" cy="259045"/>
    <xdr:sp macro="" textlink="">
      <xdr:nvSpPr>
        <xdr:cNvPr id="273" name="【市民会館】&#10;一人当たり面積最小値テキスト"/>
        <xdr:cNvSpPr txBox="1"/>
      </xdr:nvSpPr>
      <xdr:spPr>
        <a:xfrm>
          <a:off x="105664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95250</xdr:rowOff>
    </xdr:from>
    <xdr:to>
      <xdr:col>15</xdr:col>
      <xdr:colOff>269875</xdr:colOff>
      <xdr:row>108</xdr:row>
      <xdr:rowOff>95250</xdr:rowOff>
    </xdr:to>
    <xdr:cxnSp macro="">
      <xdr:nvCxnSpPr>
        <xdr:cNvPr id="274" name="直線コネクタ 273"/>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101</xdr:row>
      <xdr:rowOff>91457</xdr:rowOff>
    </xdr:from>
    <xdr:ext cx="469744" cy="259045"/>
    <xdr:sp macro="" textlink="">
      <xdr:nvSpPr>
        <xdr:cNvPr id="275" name="【市民会館】&#10;一人当たり面積最大値テキスト"/>
        <xdr:cNvSpPr txBox="1"/>
      </xdr:nvSpPr>
      <xdr:spPr>
        <a:xfrm>
          <a:off x="10566400" y="1740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102</xdr:row>
      <xdr:rowOff>144780</xdr:rowOff>
    </xdr:from>
    <xdr:to>
      <xdr:col>15</xdr:col>
      <xdr:colOff>269875</xdr:colOff>
      <xdr:row>102</xdr:row>
      <xdr:rowOff>144780</xdr:rowOff>
    </xdr:to>
    <xdr:cxnSp macro="">
      <xdr:nvCxnSpPr>
        <xdr:cNvPr id="276" name="直線コネクタ 275"/>
        <xdr:cNvCxnSpPr/>
      </xdr:nvCxnSpPr>
      <xdr:spPr>
        <a:xfrm>
          <a:off x="10388600" y="17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277"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278" name="フローチャート : 判断 277"/>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93980</xdr:rowOff>
    </xdr:from>
    <xdr:to>
      <xdr:col>14</xdr:col>
      <xdr:colOff>79375</xdr:colOff>
      <xdr:row>106</xdr:row>
      <xdr:rowOff>24130</xdr:rowOff>
    </xdr:to>
    <xdr:sp macro="" textlink="">
      <xdr:nvSpPr>
        <xdr:cNvPr id="279" name="フローチャート : 判断 278"/>
        <xdr:cNvSpPr/>
      </xdr:nvSpPr>
      <xdr:spPr>
        <a:xfrm>
          <a:off x="9588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15257</xdr:rowOff>
    </xdr:from>
    <xdr:ext cx="469744" cy="259045"/>
    <xdr:sp macro="" textlink="">
      <xdr:nvSpPr>
        <xdr:cNvPr id="280" name="n_1aveValue【市民会館】&#10;一人当たり面積"/>
        <xdr:cNvSpPr txBox="1"/>
      </xdr:nvSpPr>
      <xdr:spPr>
        <a:xfrm>
          <a:off x="9391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1" name="テキスト ボックス 28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2" name="テキスト ボックス 28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3" name="テキスト ボックス 28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4" name="テキスト ボックス 28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5" name="テキスト ボックス 28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29211</xdr:rowOff>
    </xdr:from>
    <xdr:to>
      <xdr:col>14</xdr:col>
      <xdr:colOff>79375</xdr:colOff>
      <xdr:row>99</xdr:row>
      <xdr:rowOff>130811</xdr:rowOff>
    </xdr:to>
    <xdr:sp macro="" textlink="">
      <xdr:nvSpPr>
        <xdr:cNvPr id="286" name="円/楕円 285"/>
        <xdr:cNvSpPr/>
      </xdr:nvSpPr>
      <xdr:spPr>
        <a:xfrm>
          <a:off x="9588500" y="170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97</xdr:row>
      <xdr:rowOff>147338</xdr:rowOff>
    </xdr:from>
    <xdr:ext cx="469744" cy="259045"/>
    <xdr:sp macro="" textlink="">
      <xdr:nvSpPr>
        <xdr:cNvPr id="287" name="n_1mainValue【市民会館】&#10;一人当たり面積"/>
        <xdr:cNvSpPr txBox="1"/>
      </xdr:nvSpPr>
      <xdr:spPr>
        <a:xfrm>
          <a:off x="9391727" y="1677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6" name="正方形/長方形 2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7" name="正方形/長方形 2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8" name="正方形/長方形 2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9" name="正方形/長方形 2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0" name="正方形/長方形 2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1" name="正方形/長方形 3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2" name="正方形/長方形 3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3" name="正方形/長方形 30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4" name="正方形/長方形 3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5" name="正方形/長方形 3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6" name="正方形/長方形 3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7" name="正方形/長方形 3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8" name="正方形/長方形 3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9" name="正方形/長方形 3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0" name="正方形/長方形 3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1" name="正方形/長方形 3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2" name="テキスト ボックス 3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3" name="直線コネクタ 3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14" name="直線コネクタ 3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15" name="テキスト ボックス 31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6" name="直線コネクタ 3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7" name="テキスト ボックス 3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8" name="直線コネクタ 3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9" name="テキスト ボックス 3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0" name="直線コネクタ 3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1" name="テキスト ボックス 3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2" name="直線コネクタ 3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3" name="テキスト ボックス 3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4" name="直線コネクタ 3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5" name="テキスト ボックス 3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327" name="直線コネクタ 326"/>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328"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329" name="直線コネクタ 328"/>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30"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31" name="直線コネクタ 330"/>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332" name="【保健センター・保健所】&#10;有形固定資産減価償却率平均値テキスト"/>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333" name="フローチャート : 判断 332"/>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151130</xdr:rowOff>
    </xdr:from>
    <xdr:to>
      <xdr:col>22</xdr:col>
      <xdr:colOff>415925</xdr:colOff>
      <xdr:row>59</xdr:row>
      <xdr:rowOff>81280</xdr:rowOff>
    </xdr:to>
    <xdr:sp macro="" textlink="">
      <xdr:nvSpPr>
        <xdr:cNvPr id="334" name="フローチャート : 判断 333"/>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97807</xdr:rowOff>
    </xdr:from>
    <xdr:ext cx="405111" cy="259045"/>
    <xdr:sp macro="" textlink="">
      <xdr:nvSpPr>
        <xdr:cNvPr id="335" name="n_1aveValue【保健センター・保健所】&#10;有形固定資産減価償却率"/>
        <xdr:cNvSpPr txBox="1"/>
      </xdr:nvSpPr>
      <xdr:spPr>
        <a:xfrm>
          <a:off x="15266043"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6" name="テキスト ボックス 3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7" name="テキスト ボックス 3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8" name="テキスト ボックス 3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9" name="テキスト ボックス 3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0" name="テキスト ボックス 3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55880</xdr:rowOff>
    </xdr:from>
    <xdr:to>
      <xdr:col>22</xdr:col>
      <xdr:colOff>415925</xdr:colOff>
      <xdr:row>60</xdr:row>
      <xdr:rowOff>157480</xdr:rowOff>
    </xdr:to>
    <xdr:sp macro="" textlink="">
      <xdr:nvSpPr>
        <xdr:cNvPr id="341" name="円/楕円 340"/>
        <xdr:cNvSpPr/>
      </xdr:nvSpPr>
      <xdr:spPr>
        <a:xfrm>
          <a:off x="15430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148607</xdr:rowOff>
    </xdr:from>
    <xdr:ext cx="405111" cy="259045"/>
    <xdr:sp macro="" textlink="">
      <xdr:nvSpPr>
        <xdr:cNvPr id="342" name="n_1mainValue【保健センター・保健所】&#10;有形固定資産減価償却率"/>
        <xdr:cNvSpPr txBox="1"/>
      </xdr:nvSpPr>
      <xdr:spPr>
        <a:xfrm>
          <a:off x="15266043"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3" name="正方形/長方形 3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4" name="正方形/長方形 3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5" name="正方形/長方形 3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6" name="正方形/長方形 3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7" name="正方形/長方形 3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8" name="正方形/長方形 3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9" name="正方形/長方形 3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0" name="正方形/長方形 3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1" name="テキスト ボックス 3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2" name="直線コネクタ 3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53" name="直線コネクタ 35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4" name="テキスト ボックス 35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5" name="直線コネクタ 35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6" name="テキスト ボックス 35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7" name="直線コネクタ 35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8" name="テキスト ボックス 35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9" name="直線コネクタ 35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60" name="テキスト ボックス 35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1" name="直線コネクタ 36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2" name="テキスト ボックス 36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3" name="直線コネクタ 3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4" name="テキスト ボックス 3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366" name="直線コネクタ 365"/>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367" name="【保健センター・保健所】&#10;一人当たり面積最小値テキスト"/>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368" name="直線コネクタ 367"/>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369"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370" name="直線コネクタ 369"/>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34307</xdr:rowOff>
    </xdr:from>
    <xdr:ext cx="469744" cy="259045"/>
    <xdr:sp macro="" textlink="">
      <xdr:nvSpPr>
        <xdr:cNvPr id="371" name="【保健センター・保健所】&#10;一人当たり面積平均値テキスト"/>
        <xdr:cNvSpPr txBox="1"/>
      </xdr:nvSpPr>
      <xdr:spPr>
        <a:xfrm>
          <a:off x="222504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372" name="フローチャート : 判断 371"/>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128270</xdr:rowOff>
    </xdr:from>
    <xdr:to>
      <xdr:col>31</xdr:col>
      <xdr:colOff>85725</xdr:colOff>
      <xdr:row>62</xdr:row>
      <xdr:rowOff>58420</xdr:rowOff>
    </xdr:to>
    <xdr:sp macro="" textlink="">
      <xdr:nvSpPr>
        <xdr:cNvPr id="373" name="フローチャート : 判断 372"/>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49547</xdr:rowOff>
    </xdr:from>
    <xdr:ext cx="469744" cy="259045"/>
    <xdr:sp macro="" textlink="">
      <xdr:nvSpPr>
        <xdr:cNvPr id="374" name="n_1aveValue【保健センター・保健所】&#10;一人当たり面積"/>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5" name="テキスト ボックス 3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6" name="テキスト ボックス 3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7" name="テキスト ボックス 3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8" name="テキスト ボックス 3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9" name="テキスト ボックス 3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6350</xdr:rowOff>
    </xdr:from>
    <xdr:to>
      <xdr:col>31</xdr:col>
      <xdr:colOff>85725</xdr:colOff>
      <xdr:row>61</xdr:row>
      <xdr:rowOff>107950</xdr:rowOff>
    </xdr:to>
    <xdr:sp macro="" textlink="">
      <xdr:nvSpPr>
        <xdr:cNvPr id="380" name="円/楕円 379"/>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124477</xdr:rowOff>
    </xdr:from>
    <xdr:ext cx="469744" cy="259045"/>
    <xdr:sp macro="" textlink="">
      <xdr:nvSpPr>
        <xdr:cNvPr id="381" name="n_1main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2" name="正方形/長方形 3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3" name="正方形/長方形 3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4" name="正方形/長方形 3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5" name="正方形/長方形 3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6" name="正方形/長方形 3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7" name="正方形/長方形 3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8" name="正方形/長方形 3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9" name="正方形/長方形 3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0" name="テキスト ボックス 3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1" name="直線コネクタ 3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92" name="直線コネクタ 39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93" name="テキスト ボックス 39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94" name="直線コネクタ 39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5" name="テキスト ボックス 39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6" name="直線コネクタ 39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7" name="テキスト ボックス 39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8" name="直線コネクタ 39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9" name="テキスト ボックス 39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00" name="直線コネクタ 39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01" name="テキスト ボックス 40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02" name="直線コネクタ 40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03" name="テキスト ボックス 40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4" name="直線コネクタ 4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5" name="テキスト ボックス 4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407" name="直線コネクタ 406"/>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408"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409" name="直線コネクタ 408"/>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10"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11" name="直線コネクタ 41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412"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413" name="フローチャート : 判断 412"/>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80373</xdr:rowOff>
    </xdr:from>
    <xdr:to>
      <xdr:col>22</xdr:col>
      <xdr:colOff>415925</xdr:colOff>
      <xdr:row>82</xdr:row>
      <xdr:rowOff>10523</xdr:rowOff>
    </xdr:to>
    <xdr:sp macro="" textlink="">
      <xdr:nvSpPr>
        <xdr:cNvPr id="414" name="フローチャート : 判断 413"/>
        <xdr:cNvSpPr/>
      </xdr:nvSpPr>
      <xdr:spPr>
        <a:xfrm>
          <a:off x="15430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27050</xdr:rowOff>
    </xdr:from>
    <xdr:ext cx="405111" cy="259045"/>
    <xdr:sp macro="" textlink="">
      <xdr:nvSpPr>
        <xdr:cNvPr id="415" name="n_1aveValue【消防施設】&#10;有形固定資産減価償却率"/>
        <xdr:cNvSpPr txBox="1"/>
      </xdr:nvSpPr>
      <xdr:spPr>
        <a:xfrm>
          <a:off x="15266043"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6" name="テキスト ボックス 4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7" name="テキスト ボックス 4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8" name="テキスト ボックス 4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9" name="テキスト ボックス 4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0" name="テキスト ボックス 4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80373</xdr:rowOff>
    </xdr:from>
    <xdr:to>
      <xdr:col>22</xdr:col>
      <xdr:colOff>415925</xdr:colOff>
      <xdr:row>84</xdr:row>
      <xdr:rowOff>10523</xdr:rowOff>
    </xdr:to>
    <xdr:sp macro="" textlink="">
      <xdr:nvSpPr>
        <xdr:cNvPr id="421" name="円/楕円 420"/>
        <xdr:cNvSpPr/>
      </xdr:nvSpPr>
      <xdr:spPr>
        <a:xfrm>
          <a:off x="15430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1650</xdr:rowOff>
    </xdr:from>
    <xdr:ext cx="405111" cy="259045"/>
    <xdr:sp macro="" textlink="">
      <xdr:nvSpPr>
        <xdr:cNvPr id="422" name="n_1mainValue【消防施設】&#10;有形固定資産減価償却率"/>
        <xdr:cNvSpPr txBox="1"/>
      </xdr:nvSpPr>
      <xdr:spPr>
        <a:xfrm>
          <a:off x="15266043"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3" name="正方形/長方形 4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4" name="正方形/長方形 4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5" name="正方形/長方形 4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6" name="正方形/長方形 4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7" name="正方形/長方形 4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8" name="正方形/長方形 4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9" name="正方形/長方形 4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0" name="正方形/長方形 4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1" name="テキスト ボックス 4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2" name="直線コネクタ 4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33" name="直線コネクタ 43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34" name="テキスト ボックス 43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35" name="直線コネクタ 43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36" name="テキスト ボックス 43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7" name="直線コネクタ 43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8" name="テキスト ボックス 43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9" name="直線コネクタ 43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40" name="テキスト ボックス 43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1" name="直線コネクタ 4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2" name="テキスト ボックス 4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444" name="直線コネクタ 443"/>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445"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446" name="直線コネクタ 445"/>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447"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448" name="直線コネクタ 447"/>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449"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450" name="フローチャート : 判断 449"/>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154178</xdr:rowOff>
    </xdr:from>
    <xdr:to>
      <xdr:col>31</xdr:col>
      <xdr:colOff>85725</xdr:colOff>
      <xdr:row>84</xdr:row>
      <xdr:rowOff>84328</xdr:rowOff>
    </xdr:to>
    <xdr:sp macro="" textlink="">
      <xdr:nvSpPr>
        <xdr:cNvPr id="451" name="フローチャート : 判断 450"/>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100855</xdr:rowOff>
    </xdr:from>
    <xdr:ext cx="469744" cy="259045"/>
    <xdr:sp macro="" textlink="">
      <xdr:nvSpPr>
        <xdr:cNvPr id="452" name="n_1aveValue【消防施設】&#10;一人当たり面積"/>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3" name="テキスト ボックス 4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4" name="テキスト ボックス 4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5" name="テキスト ボックス 4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6" name="テキスト ボックス 4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7" name="テキスト ボックス 4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163322</xdr:rowOff>
    </xdr:from>
    <xdr:to>
      <xdr:col>31</xdr:col>
      <xdr:colOff>85725</xdr:colOff>
      <xdr:row>84</xdr:row>
      <xdr:rowOff>93472</xdr:rowOff>
    </xdr:to>
    <xdr:sp macro="" textlink="">
      <xdr:nvSpPr>
        <xdr:cNvPr id="458" name="円/楕円 457"/>
        <xdr:cNvSpPr/>
      </xdr:nvSpPr>
      <xdr:spPr>
        <a:xfrm>
          <a:off x="21272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84599</xdr:rowOff>
    </xdr:from>
    <xdr:ext cx="469744" cy="259045"/>
    <xdr:sp macro="" textlink="">
      <xdr:nvSpPr>
        <xdr:cNvPr id="459" name="n_1mainValue【消防施設】&#10;一人当たり面積"/>
        <xdr:cNvSpPr txBox="1"/>
      </xdr:nvSpPr>
      <xdr:spPr>
        <a:xfrm>
          <a:off x="210757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0" name="テキスト ボックス 4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1" name="直線コネクタ 4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2" name="テキスト ボックス 4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3" name="直線コネクタ 4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4" name="テキスト ボックス 4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5" name="直線コネクタ 4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6" name="テキスト ボックス 4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7" name="直線コネクタ 4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8" name="テキスト ボックス 4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9" name="直線コネクタ 4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80" name="テキスト ボックス 47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82" name="テキスト ボックス 48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484" name="直線コネクタ 483"/>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485" name="【庁舎】&#10;有形固定資産減価償却率最小値テキスト"/>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486" name="直線コネクタ 485"/>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487"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488" name="直線コネクタ 487"/>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489" name="【庁舎】&#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490" name="フローチャート : 判断 489"/>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105411</xdr:rowOff>
    </xdr:from>
    <xdr:to>
      <xdr:col>22</xdr:col>
      <xdr:colOff>415925</xdr:colOff>
      <xdr:row>105</xdr:row>
      <xdr:rowOff>35561</xdr:rowOff>
    </xdr:to>
    <xdr:sp macro="" textlink="">
      <xdr:nvSpPr>
        <xdr:cNvPr id="491" name="フローチャート : 判断 490"/>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52088</xdr:rowOff>
    </xdr:from>
    <xdr:ext cx="405111" cy="259045"/>
    <xdr:sp macro="" textlink="">
      <xdr:nvSpPr>
        <xdr:cNvPr id="492" name="n_1aveValue【庁舎】&#10;有形固定資産減価償却率"/>
        <xdr:cNvSpPr txBox="1"/>
      </xdr:nvSpPr>
      <xdr:spPr>
        <a:xfrm>
          <a:off x="15266043"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3" name="テキスト ボックス 4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4" name="テキスト ボックス 4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5" name="テキスト ボックス 4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6" name="テキスト ボックス 4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7" name="テキスト ボックス 4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48261</xdr:rowOff>
    </xdr:from>
    <xdr:to>
      <xdr:col>22</xdr:col>
      <xdr:colOff>415925</xdr:colOff>
      <xdr:row>106</xdr:row>
      <xdr:rowOff>149861</xdr:rowOff>
    </xdr:to>
    <xdr:sp macro="" textlink="">
      <xdr:nvSpPr>
        <xdr:cNvPr id="498" name="円/楕円 497"/>
        <xdr:cNvSpPr/>
      </xdr:nvSpPr>
      <xdr:spPr>
        <a:xfrm>
          <a:off x="1543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140988</xdr:rowOff>
    </xdr:from>
    <xdr:ext cx="405111" cy="259045"/>
    <xdr:sp macro="" textlink="">
      <xdr:nvSpPr>
        <xdr:cNvPr id="499" name="n_1mainValue【庁舎】&#10;有形固定資産減価償却率"/>
        <xdr:cNvSpPr txBox="1"/>
      </xdr:nvSpPr>
      <xdr:spPr>
        <a:xfrm>
          <a:off x="15266043"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0" name="テキスト ボックス 5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11" name="直線コネクタ 5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2" name="テキスト ボックス 5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3" name="直線コネクタ 5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4" name="テキスト ボックス 5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5" name="直線コネクタ 5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6" name="テキスト ボックス 5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7" name="直線コネクタ 5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8" name="テキスト ボックス 5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9" name="直線コネクタ 5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0" name="テキスト ボックス 5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524" name="直線コネクタ 523"/>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525"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526" name="直線コネクタ 525"/>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527"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528" name="直線コネクタ 527"/>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529"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530" name="フローチャート : 判断 529"/>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31" name="フローチャート : 判断 530"/>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74947</xdr:rowOff>
    </xdr:from>
    <xdr:ext cx="469744" cy="259045"/>
    <xdr:sp macro="" textlink="">
      <xdr:nvSpPr>
        <xdr:cNvPr id="532" name="n_1aveValue【庁舎】&#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132080</xdr:rowOff>
    </xdr:from>
    <xdr:to>
      <xdr:col>31</xdr:col>
      <xdr:colOff>85725</xdr:colOff>
      <xdr:row>106</xdr:row>
      <xdr:rowOff>62230</xdr:rowOff>
    </xdr:to>
    <xdr:sp macro="" textlink="">
      <xdr:nvSpPr>
        <xdr:cNvPr id="538" name="円/楕円 537"/>
        <xdr:cNvSpPr/>
      </xdr:nvSpPr>
      <xdr:spPr>
        <a:xfrm>
          <a:off x="21272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53357</xdr:rowOff>
    </xdr:from>
    <xdr:ext cx="469744" cy="259045"/>
    <xdr:sp macro="" textlink="">
      <xdr:nvSpPr>
        <xdr:cNvPr id="539" name="n_1mainValue【庁舎】&#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体育施設については、合併前の旧３町時代の水準を確保できるように、原則全ての施設を活用しており一人当たりの面積については高いものとなっている。中学校建設に伴い体育施設を２つ建設するなど、減価償却率についても低い数値となっている。、今後、体育施設を現状の使用状況にあわせてリニューアルを行う予定としている。</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地域総合整備事業を活用した、コミュニティセンター建設等（</a:t>
          </a:r>
          <a:r>
            <a:rPr kumimoji="1" lang="en-US" altLang="ja-JP" sz="1100">
              <a:solidFill>
                <a:schemeClr val="dk1"/>
              </a:solidFill>
              <a:effectLst/>
              <a:latin typeface="+mn-lt"/>
              <a:ea typeface="+mn-ea"/>
              <a:cs typeface="+mn-cs"/>
            </a:rPr>
            <a:t>H10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H15</a:t>
          </a:r>
          <a:r>
            <a:rPr kumimoji="1" lang="ja-JP" altLang="ja-JP" sz="1100">
              <a:solidFill>
                <a:schemeClr val="dk1"/>
              </a:solidFill>
              <a:effectLst/>
              <a:latin typeface="+mn-lt"/>
              <a:ea typeface="+mn-ea"/>
              <a:cs typeface="+mn-cs"/>
            </a:rPr>
            <a:t>）により、一人当たり面積が顕著に高くなっている。また、市民のよりどころとして生涯学習センターを改築するなど、新たな施設整備も行っている。</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庁舎については、合併後の旧３庁舎を統合したものの、昭和</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年建築の建物（平成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年に耐震補強済）への増築により対応している。また、増築ということからも、施設の敷地等に余裕がない。</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石川県かほく市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35,062
34,800
64.44
16,014,018
15,282,437
711,644
10,440,204
26,310,201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40.4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直近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年間で逓減傾向（平成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年連続して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ずつ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低下）にあり、類似団体平均を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ポイント下回っている。積極的な定住促進事業の展開、市税の徴収率向上対策等により歳入確保に努める一方で、第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次定員適正化計画（平成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年間で職員数約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減）等により人件費を抑制し、財政の健全化を図る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125942</xdr:rowOff>
    </xdr:to>
    <xdr:cxnSp macro="">
      <xdr:nvCxnSpPr>
        <xdr:cNvPr id="68" name="直線コネクタ 67"/>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125942</xdr:rowOff>
    </xdr:to>
    <xdr:cxnSp macro="">
      <xdr:nvCxnSpPr>
        <xdr:cNvPr id="71" name="直線コネクタ 70"/>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105833</xdr:rowOff>
    </xdr:to>
    <xdr:cxnSp macro="">
      <xdr:nvCxnSpPr>
        <xdr:cNvPr id="74" name="直線コネクタ 73"/>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85725</xdr:rowOff>
    </xdr:to>
    <xdr:cxnSp macro="">
      <xdr:nvCxnSpPr>
        <xdr:cNvPr id="77" name="直線コネクタ 76"/>
        <xdr:cNvCxnSpPr/>
      </xdr:nvCxnSpPr>
      <xdr:spPr>
        <a:xfrm>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47219</xdr:rowOff>
    </xdr:from>
    <xdr:ext cx="762000" cy="259045"/>
    <xdr:sp macro="" textlink="">
      <xdr:nvSpPr>
        <xdr:cNvPr id="88"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90" name="テキスト ボックス 89"/>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34925</xdr:rowOff>
    </xdr:from>
    <xdr:to>
      <xdr:col>3</xdr:col>
      <xdr:colOff>330200</xdr:colOff>
      <xdr:row>42</xdr:row>
      <xdr:rowOff>136525</xdr:rowOff>
    </xdr:to>
    <xdr:sp macro="" textlink="">
      <xdr:nvSpPr>
        <xdr:cNvPr id="93" name="円/楕円 92"/>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94" name="テキスト ボックス 93"/>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6" name="テキスト ボックス 95"/>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公債費</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の増加や退職金受給者の増に伴う人件費の増加、</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一般財源である</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普通交付税及び</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地方消費税交付金の</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減少等</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により、前年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類似団体平均に比べ低いものの、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今後は扶助費等の義務的経費の増加と合わせ、合併に伴い実施した事業に係る公債費、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小学校等の公共施設の長寿命化に向けた維持管理費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の増加が見込まれる。今後とも、事業の見直しを進め、優先度の低い事業について計画的に廃止・縮小を進め、経常経費の削減を図る。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95504</xdr:rowOff>
    </xdr:from>
    <xdr:to>
      <xdr:col>7</xdr:col>
      <xdr:colOff>152400</xdr:colOff>
      <xdr:row>61</xdr:row>
      <xdr:rowOff>100076</xdr:rowOff>
    </xdr:to>
    <xdr:cxnSp macro="">
      <xdr:nvCxnSpPr>
        <xdr:cNvPr id="129" name="直線コネクタ 128"/>
        <xdr:cNvCxnSpPr/>
      </xdr:nvCxnSpPr>
      <xdr:spPr>
        <a:xfrm>
          <a:off x="4114800" y="10211054"/>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95504</xdr:rowOff>
    </xdr:from>
    <xdr:to>
      <xdr:col>6</xdr:col>
      <xdr:colOff>0</xdr:colOff>
      <xdr:row>59</xdr:row>
      <xdr:rowOff>148590</xdr:rowOff>
    </xdr:to>
    <xdr:cxnSp macro="">
      <xdr:nvCxnSpPr>
        <xdr:cNvPr id="132" name="直線コネクタ 131"/>
        <xdr:cNvCxnSpPr/>
      </xdr:nvCxnSpPr>
      <xdr:spPr>
        <a:xfrm flipV="1">
          <a:off x="3225800" y="1021105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148590</xdr:rowOff>
    </xdr:from>
    <xdr:to>
      <xdr:col>4</xdr:col>
      <xdr:colOff>482600</xdr:colOff>
      <xdr:row>60</xdr:row>
      <xdr:rowOff>68834</xdr:rowOff>
    </xdr:to>
    <xdr:cxnSp macro="">
      <xdr:nvCxnSpPr>
        <xdr:cNvPr id="135" name="直線コネクタ 134"/>
        <xdr:cNvCxnSpPr/>
      </xdr:nvCxnSpPr>
      <xdr:spPr>
        <a:xfrm flipV="1">
          <a:off x="2336800" y="1026414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7" name="テキスト ボックス 136"/>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39878</xdr:rowOff>
    </xdr:from>
    <xdr:to>
      <xdr:col>3</xdr:col>
      <xdr:colOff>279400</xdr:colOff>
      <xdr:row>60</xdr:row>
      <xdr:rowOff>68834</xdr:rowOff>
    </xdr:to>
    <xdr:cxnSp macro="">
      <xdr:nvCxnSpPr>
        <xdr:cNvPr id="138" name="直線コネクタ 137"/>
        <xdr:cNvCxnSpPr/>
      </xdr:nvCxnSpPr>
      <xdr:spPr>
        <a:xfrm>
          <a:off x="1447800" y="1032687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49276</xdr:rowOff>
    </xdr:from>
    <xdr:to>
      <xdr:col>7</xdr:col>
      <xdr:colOff>203200</xdr:colOff>
      <xdr:row>61</xdr:row>
      <xdr:rowOff>150876</xdr:rowOff>
    </xdr:to>
    <xdr:sp macro="" textlink="">
      <xdr:nvSpPr>
        <xdr:cNvPr id="148" name="円/楕円 147"/>
        <xdr:cNvSpPr/>
      </xdr:nvSpPr>
      <xdr:spPr>
        <a:xfrm>
          <a:off x="4902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65803</xdr:rowOff>
    </xdr:from>
    <xdr:ext cx="762000" cy="259045"/>
    <xdr:sp macro="" textlink="">
      <xdr:nvSpPr>
        <xdr:cNvPr id="149" name="財政構造の弾力性該当値テキスト"/>
        <xdr:cNvSpPr txBox="1"/>
      </xdr:nvSpPr>
      <xdr:spPr>
        <a:xfrm>
          <a:off x="5041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44704</xdr:rowOff>
    </xdr:from>
    <xdr:to>
      <xdr:col>6</xdr:col>
      <xdr:colOff>50800</xdr:colOff>
      <xdr:row>59</xdr:row>
      <xdr:rowOff>146304</xdr:rowOff>
    </xdr:to>
    <xdr:sp macro="" textlink="">
      <xdr:nvSpPr>
        <xdr:cNvPr id="150" name="円/楕円 149"/>
        <xdr:cNvSpPr/>
      </xdr:nvSpPr>
      <xdr:spPr>
        <a:xfrm>
          <a:off x="4064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156481</xdr:rowOff>
    </xdr:from>
    <xdr:ext cx="736600" cy="259045"/>
    <xdr:sp macro="" textlink="">
      <xdr:nvSpPr>
        <xdr:cNvPr id="151" name="テキスト ボックス 150"/>
        <xdr:cNvSpPr txBox="1"/>
      </xdr:nvSpPr>
      <xdr:spPr>
        <a:xfrm>
          <a:off x="3733800" y="992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97790</xdr:rowOff>
    </xdr:from>
    <xdr:to>
      <xdr:col>4</xdr:col>
      <xdr:colOff>533400</xdr:colOff>
      <xdr:row>60</xdr:row>
      <xdr:rowOff>27940</xdr:rowOff>
    </xdr:to>
    <xdr:sp macro="" textlink="">
      <xdr:nvSpPr>
        <xdr:cNvPr id="152" name="円/楕円 151"/>
        <xdr:cNvSpPr/>
      </xdr:nvSpPr>
      <xdr:spPr>
        <a:xfrm>
          <a:off x="3175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53" name="テキスト ボックス 152"/>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18034</xdr:rowOff>
    </xdr:from>
    <xdr:to>
      <xdr:col>3</xdr:col>
      <xdr:colOff>330200</xdr:colOff>
      <xdr:row>60</xdr:row>
      <xdr:rowOff>119634</xdr:rowOff>
    </xdr:to>
    <xdr:sp macro="" textlink="">
      <xdr:nvSpPr>
        <xdr:cNvPr id="154" name="円/楕円 153"/>
        <xdr:cNvSpPr/>
      </xdr:nvSpPr>
      <xdr:spPr>
        <a:xfrm>
          <a:off x="2286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129811</xdr:rowOff>
    </xdr:from>
    <xdr:ext cx="762000" cy="259045"/>
    <xdr:sp macro="" textlink="">
      <xdr:nvSpPr>
        <xdr:cNvPr id="155" name="テキスト ボックス 154"/>
        <xdr:cNvSpPr txBox="1"/>
      </xdr:nvSpPr>
      <xdr:spPr>
        <a:xfrm>
          <a:off x="1955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160528</xdr:rowOff>
    </xdr:from>
    <xdr:to>
      <xdr:col>2</xdr:col>
      <xdr:colOff>127000</xdr:colOff>
      <xdr:row>60</xdr:row>
      <xdr:rowOff>90678</xdr:rowOff>
    </xdr:to>
    <xdr:sp macro="" textlink="">
      <xdr:nvSpPr>
        <xdr:cNvPr id="156" name="円/楕円 155"/>
        <xdr:cNvSpPr/>
      </xdr:nvSpPr>
      <xdr:spPr>
        <a:xfrm>
          <a:off x="1397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100855</xdr:rowOff>
    </xdr:from>
    <xdr:ext cx="762000" cy="259045"/>
    <xdr:sp macro="" textlink="">
      <xdr:nvSpPr>
        <xdr:cNvPr id="157" name="テキスト ボックス 156"/>
        <xdr:cNvSpPr txBox="1"/>
      </xdr:nvSpPr>
      <xdr:spPr>
        <a:xfrm>
          <a:off x="1066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[134,050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に比べ低いものの、全国平均や石川県平均より上回っており、保育園等直営の施設については、今後、指定管理者制度の活用や民営化を推進し、コストの低減を図っていく必要がある。また、施設の管理体制の整理・見直しを図り、経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29680</xdr:rowOff>
    </xdr:from>
    <xdr:to>
      <xdr:col>7</xdr:col>
      <xdr:colOff>152400</xdr:colOff>
      <xdr:row>81</xdr:row>
      <xdr:rowOff>50155</xdr:rowOff>
    </xdr:to>
    <xdr:cxnSp macro="">
      <xdr:nvCxnSpPr>
        <xdr:cNvPr id="192" name="直線コネクタ 191"/>
        <xdr:cNvCxnSpPr/>
      </xdr:nvCxnSpPr>
      <xdr:spPr>
        <a:xfrm>
          <a:off x="4114800" y="13917130"/>
          <a:ext cx="838200" cy="2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25679</xdr:rowOff>
    </xdr:from>
    <xdr:to>
      <xdr:col>6</xdr:col>
      <xdr:colOff>0</xdr:colOff>
      <xdr:row>81</xdr:row>
      <xdr:rowOff>29680</xdr:rowOff>
    </xdr:to>
    <xdr:cxnSp macro="">
      <xdr:nvCxnSpPr>
        <xdr:cNvPr id="195" name="直線コネクタ 194"/>
        <xdr:cNvCxnSpPr/>
      </xdr:nvCxnSpPr>
      <xdr:spPr>
        <a:xfrm>
          <a:off x="3225800" y="1391312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25679</xdr:rowOff>
    </xdr:from>
    <xdr:to>
      <xdr:col>4</xdr:col>
      <xdr:colOff>482600</xdr:colOff>
      <xdr:row>81</xdr:row>
      <xdr:rowOff>32418</xdr:rowOff>
    </xdr:to>
    <xdr:cxnSp macro="">
      <xdr:nvCxnSpPr>
        <xdr:cNvPr id="198" name="直線コネクタ 197"/>
        <xdr:cNvCxnSpPr/>
      </xdr:nvCxnSpPr>
      <xdr:spPr>
        <a:xfrm flipV="1">
          <a:off x="2336800" y="13913129"/>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6259</xdr:rowOff>
    </xdr:from>
    <xdr:to>
      <xdr:col>3</xdr:col>
      <xdr:colOff>279400</xdr:colOff>
      <xdr:row>81</xdr:row>
      <xdr:rowOff>32418</xdr:rowOff>
    </xdr:to>
    <xdr:cxnSp macro="">
      <xdr:nvCxnSpPr>
        <xdr:cNvPr id="201" name="直線コネクタ 200"/>
        <xdr:cNvCxnSpPr/>
      </xdr:nvCxnSpPr>
      <xdr:spPr>
        <a:xfrm>
          <a:off x="1447800" y="13893709"/>
          <a:ext cx="889000" cy="2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170805</xdr:rowOff>
    </xdr:from>
    <xdr:to>
      <xdr:col>7</xdr:col>
      <xdr:colOff>203200</xdr:colOff>
      <xdr:row>81</xdr:row>
      <xdr:rowOff>100955</xdr:rowOff>
    </xdr:to>
    <xdr:sp macro="" textlink="">
      <xdr:nvSpPr>
        <xdr:cNvPr id="211" name="円/楕円 210"/>
        <xdr:cNvSpPr/>
      </xdr:nvSpPr>
      <xdr:spPr>
        <a:xfrm>
          <a:off x="4902200" y="138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15882</xdr:rowOff>
    </xdr:from>
    <xdr:ext cx="762000" cy="259045"/>
    <xdr:sp macro="" textlink="">
      <xdr:nvSpPr>
        <xdr:cNvPr id="212" name="人件費・物件費等の状況該当値テキスト"/>
        <xdr:cNvSpPr txBox="1"/>
      </xdr:nvSpPr>
      <xdr:spPr>
        <a:xfrm>
          <a:off x="5041900" y="137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134,050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150330</xdr:rowOff>
    </xdr:from>
    <xdr:to>
      <xdr:col>6</xdr:col>
      <xdr:colOff>50800</xdr:colOff>
      <xdr:row>81</xdr:row>
      <xdr:rowOff>80480</xdr:rowOff>
    </xdr:to>
    <xdr:sp macro="" textlink="">
      <xdr:nvSpPr>
        <xdr:cNvPr id="213" name="円/楕円 212"/>
        <xdr:cNvSpPr/>
      </xdr:nvSpPr>
      <xdr:spPr>
        <a:xfrm>
          <a:off x="4064000" y="1386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90657</xdr:rowOff>
    </xdr:from>
    <xdr:ext cx="736600" cy="259045"/>
    <xdr:sp macro="" textlink="">
      <xdr:nvSpPr>
        <xdr:cNvPr id="214" name="テキスト ボックス 213"/>
        <xdr:cNvSpPr txBox="1"/>
      </xdr:nvSpPr>
      <xdr:spPr>
        <a:xfrm>
          <a:off x="3733800" y="1363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128,959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146329</xdr:rowOff>
    </xdr:from>
    <xdr:to>
      <xdr:col>4</xdr:col>
      <xdr:colOff>533400</xdr:colOff>
      <xdr:row>81</xdr:row>
      <xdr:rowOff>76479</xdr:rowOff>
    </xdr:to>
    <xdr:sp macro="" textlink="">
      <xdr:nvSpPr>
        <xdr:cNvPr id="215" name="円/楕円 214"/>
        <xdr:cNvSpPr/>
      </xdr:nvSpPr>
      <xdr:spPr>
        <a:xfrm>
          <a:off x="3175000" y="1386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86656</xdr:rowOff>
    </xdr:from>
    <xdr:ext cx="762000" cy="259045"/>
    <xdr:sp macro="" textlink="">
      <xdr:nvSpPr>
        <xdr:cNvPr id="216" name="テキスト ボックス 215"/>
        <xdr:cNvSpPr txBox="1"/>
      </xdr:nvSpPr>
      <xdr:spPr>
        <a:xfrm>
          <a:off x="2844800" y="136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127,964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153068</xdr:rowOff>
    </xdr:from>
    <xdr:to>
      <xdr:col>3</xdr:col>
      <xdr:colOff>330200</xdr:colOff>
      <xdr:row>81</xdr:row>
      <xdr:rowOff>83218</xdr:rowOff>
    </xdr:to>
    <xdr:sp macro="" textlink="">
      <xdr:nvSpPr>
        <xdr:cNvPr id="217" name="円/楕円 216"/>
        <xdr:cNvSpPr/>
      </xdr:nvSpPr>
      <xdr:spPr>
        <a:xfrm>
          <a:off x="2286000" y="1386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93395</xdr:rowOff>
    </xdr:from>
    <xdr:ext cx="762000" cy="259045"/>
    <xdr:sp macro="" textlink="">
      <xdr:nvSpPr>
        <xdr:cNvPr id="218" name="テキスト ボックス 217"/>
        <xdr:cNvSpPr txBox="1"/>
      </xdr:nvSpPr>
      <xdr:spPr>
        <a:xfrm>
          <a:off x="1955800" y="1363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129,640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126909</xdr:rowOff>
    </xdr:from>
    <xdr:to>
      <xdr:col>2</xdr:col>
      <xdr:colOff>127000</xdr:colOff>
      <xdr:row>81</xdr:row>
      <xdr:rowOff>57059</xdr:rowOff>
    </xdr:to>
    <xdr:sp macro="" textlink="">
      <xdr:nvSpPr>
        <xdr:cNvPr id="219" name="円/楕円 218"/>
        <xdr:cNvSpPr/>
      </xdr:nvSpPr>
      <xdr:spPr>
        <a:xfrm>
          <a:off x="1397000" y="1384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67236</xdr:rowOff>
    </xdr:from>
    <xdr:ext cx="762000" cy="259045"/>
    <xdr:sp macro="" textlink="">
      <xdr:nvSpPr>
        <xdr:cNvPr id="220" name="テキスト ボックス 219"/>
        <xdr:cNvSpPr txBox="1"/>
      </xdr:nvSpPr>
      <xdr:spPr>
        <a:xfrm>
          <a:off x="1066800" y="1361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国家公務員と昇給・昇格制度に違いがあり、類似団体の中で最低水準にある。今後は、人事評価制度を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積極的に活用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する一方で、管理職手当の削減や各種手当の見直しなど、より一層の給与の適正化に努める。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61686</xdr:rowOff>
    </xdr:from>
    <xdr:to>
      <xdr:col>24</xdr:col>
      <xdr:colOff>558800</xdr:colOff>
      <xdr:row>80</xdr:row>
      <xdr:rowOff>142118</xdr:rowOff>
    </xdr:to>
    <xdr:cxnSp macro="">
      <xdr:nvCxnSpPr>
        <xdr:cNvPr id="256" name="直線コネクタ 255"/>
        <xdr:cNvCxnSpPr/>
      </xdr:nvCxnSpPr>
      <xdr:spPr>
        <a:xfrm>
          <a:off x="16179800" y="13777686"/>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61686</xdr:rowOff>
    </xdr:from>
    <xdr:to>
      <xdr:col>23</xdr:col>
      <xdr:colOff>406400</xdr:colOff>
      <xdr:row>80</xdr:row>
      <xdr:rowOff>165100</xdr:rowOff>
    </xdr:to>
    <xdr:cxnSp macro="">
      <xdr:nvCxnSpPr>
        <xdr:cNvPr id="259" name="直線コネクタ 258"/>
        <xdr:cNvCxnSpPr/>
      </xdr:nvCxnSpPr>
      <xdr:spPr>
        <a:xfrm flipV="1">
          <a:off x="15290800" y="137776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165100</xdr:rowOff>
    </xdr:from>
    <xdr:to>
      <xdr:col>22</xdr:col>
      <xdr:colOff>203200</xdr:colOff>
      <xdr:row>81</xdr:row>
      <xdr:rowOff>97064</xdr:rowOff>
    </xdr:to>
    <xdr:cxnSp macro="">
      <xdr:nvCxnSpPr>
        <xdr:cNvPr id="262" name="直線コネクタ 261"/>
        <xdr:cNvCxnSpPr/>
      </xdr:nvCxnSpPr>
      <xdr:spPr>
        <a:xfrm flipV="1">
          <a:off x="14401800" y="138811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4" name="テキスト ボックス 263"/>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97064</xdr:rowOff>
    </xdr:from>
    <xdr:to>
      <xdr:col>21</xdr:col>
      <xdr:colOff>0</xdr:colOff>
      <xdr:row>86</xdr:row>
      <xdr:rowOff>101600</xdr:rowOff>
    </xdr:to>
    <xdr:cxnSp macro="">
      <xdr:nvCxnSpPr>
        <xdr:cNvPr id="265" name="直線コネクタ 264"/>
        <xdr:cNvCxnSpPr/>
      </xdr:nvCxnSpPr>
      <xdr:spPr>
        <a:xfrm flipV="1">
          <a:off x="13512800" y="13984514"/>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67" name="テキスト ボックス 266"/>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91318</xdr:rowOff>
    </xdr:from>
    <xdr:to>
      <xdr:col>24</xdr:col>
      <xdr:colOff>609600</xdr:colOff>
      <xdr:row>81</xdr:row>
      <xdr:rowOff>21468</xdr:rowOff>
    </xdr:to>
    <xdr:sp macro="" textlink="">
      <xdr:nvSpPr>
        <xdr:cNvPr id="275" name="円/楕円 274"/>
        <xdr:cNvSpPr/>
      </xdr:nvSpPr>
      <xdr:spPr>
        <a:xfrm>
          <a:off x="16967200" y="138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12595</xdr:rowOff>
    </xdr:from>
    <xdr:ext cx="762000" cy="259045"/>
    <xdr:sp macro="" textlink="">
      <xdr:nvSpPr>
        <xdr:cNvPr id="276" name="給与水準   （国との比較）該当値テキスト"/>
        <xdr:cNvSpPr txBox="1"/>
      </xdr:nvSpPr>
      <xdr:spPr>
        <a:xfrm>
          <a:off x="17106900" y="1372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10886</xdr:rowOff>
    </xdr:from>
    <xdr:to>
      <xdr:col>23</xdr:col>
      <xdr:colOff>457200</xdr:colOff>
      <xdr:row>80</xdr:row>
      <xdr:rowOff>112486</xdr:rowOff>
    </xdr:to>
    <xdr:sp macro="" textlink="">
      <xdr:nvSpPr>
        <xdr:cNvPr id="277" name="円/楕円 276"/>
        <xdr:cNvSpPr/>
      </xdr:nvSpPr>
      <xdr:spPr>
        <a:xfrm>
          <a:off x="161290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122663</xdr:rowOff>
    </xdr:from>
    <xdr:ext cx="736600" cy="259045"/>
    <xdr:sp macro="" textlink="">
      <xdr:nvSpPr>
        <xdr:cNvPr id="278" name="テキスト ボックス 277"/>
        <xdr:cNvSpPr txBox="1"/>
      </xdr:nvSpPr>
      <xdr:spPr>
        <a:xfrm>
          <a:off x="15798800" y="1349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114300</xdr:rowOff>
    </xdr:from>
    <xdr:to>
      <xdr:col>22</xdr:col>
      <xdr:colOff>254000</xdr:colOff>
      <xdr:row>81</xdr:row>
      <xdr:rowOff>44450</xdr:rowOff>
    </xdr:to>
    <xdr:sp macro="" textlink="">
      <xdr:nvSpPr>
        <xdr:cNvPr id="279" name="円/楕円 278"/>
        <xdr:cNvSpPr/>
      </xdr:nvSpPr>
      <xdr:spPr>
        <a:xfrm>
          <a:off x="1524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54627</xdr:rowOff>
    </xdr:from>
    <xdr:ext cx="762000" cy="259045"/>
    <xdr:sp macro="" textlink="">
      <xdr:nvSpPr>
        <xdr:cNvPr id="280" name="テキスト ボックス 279"/>
        <xdr:cNvSpPr txBox="1"/>
      </xdr:nvSpPr>
      <xdr:spPr>
        <a:xfrm>
          <a:off x="1490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46264</xdr:rowOff>
    </xdr:from>
    <xdr:to>
      <xdr:col>21</xdr:col>
      <xdr:colOff>50800</xdr:colOff>
      <xdr:row>81</xdr:row>
      <xdr:rowOff>147864</xdr:rowOff>
    </xdr:to>
    <xdr:sp macro="" textlink="">
      <xdr:nvSpPr>
        <xdr:cNvPr id="281" name="円/楕円 280"/>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158041</xdr:rowOff>
    </xdr:from>
    <xdr:ext cx="762000" cy="259045"/>
    <xdr:sp macro="" textlink="">
      <xdr:nvSpPr>
        <xdr:cNvPr id="282" name="テキスト ボックス 281"/>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83" name="円/楕円 282"/>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84" name="テキスト ボックス 283"/>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定員適正化計画の実施により改善傾向にあるが、類似団体平均に比べると、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0.95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上回っている。上下水道の包括的民間委託や、保育園の民営化など、各施設の効率的な運営により、定員適正化計画を着実に実施していくことが求められる。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161653</xdr:rowOff>
    </xdr:from>
    <xdr:to>
      <xdr:col>24</xdr:col>
      <xdr:colOff>558800</xdr:colOff>
      <xdr:row>62</xdr:row>
      <xdr:rowOff>161653</xdr:rowOff>
    </xdr:to>
    <xdr:cxnSp macro="">
      <xdr:nvCxnSpPr>
        <xdr:cNvPr id="321" name="直線コネクタ 320"/>
        <xdr:cNvCxnSpPr/>
      </xdr:nvCxnSpPr>
      <xdr:spPr>
        <a:xfrm>
          <a:off x="16179800" y="107915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149588</xdr:rowOff>
    </xdr:from>
    <xdr:to>
      <xdr:col>23</xdr:col>
      <xdr:colOff>406400</xdr:colOff>
      <xdr:row>62</xdr:row>
      <xdr:rowOff>161653</xdr:rowOff>
    </xdr:to>
    <xdr:cxnSp macro="">
      <xdr:nvCxnSpPr>
        <xdr:cNvPr id="324" name="直線コネクタ 323"/>
        <xdr:cNvCxnSpPr/>
      </xdr:nvCxnSpPr>
      <xdr:spPr>
        <a:xfrm>
          <a:off x="15290800" y="107794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26" name="テキスト ボックス 325"/>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149588</xdr:rowOff>
    </xdr:from>
    <xdr:to>
      <xdr:col>22</xdr:col>
      <xdr:colOff>203200</xdr:colOff>
      <xdr:row>63</xdr:row>
      <xdr:rowOff>9162</xdr:rowOff>
    </xdr:to>
    <xdr:cxnSp macro="">
      <xdr:nvCxnSpPr>
        <xdr:cNvPr id="327" name="直線コネクタ 326"/>
        <xdr:cNvCxnSpPr/>
      </xdr:nvCxnSpPr>
      <xdr:spPr>
        <a:xfrm flipV="1">
          <a:off x="14401800" y="1077948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9" name="テキスト ボックス 328"/>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9162</xdr:rowOff>
    </xdr:from>
    <xdr:to>
      <xdr:col>21</xdr:col>
      <xdr:colOff>0</xdr:colOff>
      <xdr:row>63</xdr:row>
      <xdr:rowOff>45357</xdr:rowOff>
    </xdr:to>
    <xdr:cxnSp macro="">
      <xdr:nvCxnSpPr>
        <xdr:cNvPr id="330" name="直線コネクタ 329"/>
        <xdr:cNvCxnSpPr/>
      </xdr:nvCxnSpPr>
      <xdr:spPr>
        <a:xfrm flipV="1">
          <a:off x="13512800" y="1081051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2" name="テキスト ボックス 331"/>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4" name="テキスト ボックス 333"/>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110853</xdr:rowOff>
    </xdr:from>
    <xdr:to>
      <xdr:col>24</xdr:col>
      <xdr:colOff>609600</xdr:colOff>
      <xdr:row>63</xdr:row>
      <xdr:rowOff>41003</xdr:rowOff>
    </xdr:to>
    <xdr:sp macro="" textlink="">
      <xdr:nvSpPr>
        <xdr:cNvPr id="340" name="円/楕円 339"/>
        <xdr:cNvSpPr/>
      </xdr:nvSpPr>
      <xdr:spPr>
        <a:xfrm>
          <a:off x="169672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82930</xdr:rowOff>
    </xdr:from>
    <xdr:ext cx="762000" cy="259045"/>
    <xdr:sp macro="" textlink="">
      <xdr:nvSpPr>
        <xdr:cNvPr id="341" name="定員管理の状況該当値テキスト"/>
        <xdr:cNvSpPr txBox="1"/>
      </xdr:nvSpPr>
      <xdr:spPr>
        <a:xfrm>
          <a:off x="17106900" y="1071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110853</xdr:rowOff>
    </xdr:from>
    <xdr:to>
      <xdr:col>23</xdr:col>
      <xdr:colOff>457200</xdr:colOff>
      <xdr:row>63</xdr:row>
      <xdr:rowOff>41003</xdr:rowOff>
    </xdr:to>
    <xdr:sp macro="" textlink="">
      <xdr:nvSpPr>
        <xdr:cNvPr id="342" name="円/楕円 341"/>
        <xdr:cNvSpPr/>
      </xdr:nvSpPr>
      <xdr:spPr>
        <a:xfrm>
          <a:off x="16129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25780</xdr:rowOff>
    </xdr:from>
    <xdr:ext cx="736600" cy="259045"/>
    <xdr:sp macro="" textlink="">
      <xdr:nvSpPr>
        <xdr:cNvPr id="343" name="テキスト ボックス 342"/>
        <xdr:cNvSpPr txBox="1"/>
      </xdr:nvSpPr>
      <xdr:spPr>
        <a:xfrm>
          <a:off x="15798800" y="10827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98788</xdr:rowOff>
    </xdr:from>
    <xdr:to>
      <xdr:col>22</xdr:col>
      <xdr:colOff>254000</xdr:colOff>
      <xdr:row>63</xdr:row>
      <xdr:rowOff>28938</xdr:rowOff>
    </xdr:to>
    <xdr:sp macro="" textlink="">
      <xdr:nvSpPr>
        <xdr:cNvPr id="344" name="円/楕円 343"/>
        <xdr:cNvSpPr/>
      </xdr:nvSpPr>
      <xdr:spPr>
        <a:xfrm>
          <a:off x="15240000" y="107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39115</xdr:rowOff>
    </xdr:from>
    <xdr:ext cx="762000" cy="259045"/>
    <xdr:sp macro="" textlink="">
      <xdr:nvSpPr>
        <xdr:cNvPr id="345" name="テキスト ボックス 344"/>
        <xdr:cNvSpPr txBox="1"/>
      </xdr:nvSpPr>
      <xdr:spPr>
        <a:xfrm>
          <a:off x="14909800" y="1049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129812</xdr:rowOff>
    </xdr:from>
    <xdr:to>
      <xdr:col>21</xdr:col>
      <xdr:colOff>50800</xdr:colOff>
      <xdr:row>63</xdr:row>
      <xdr:rowOff>59962</xdr:rowOff>
    </xdr:to>
    <xdr:sp macro="" textlink="">
      <xdr:nvSpPr>
        <xdr:cNvPr id="346" name="円/楕円 345"/>
        <xdr:cNvSpPr/>
      </xdr:nvSpPr>
      <xdr:spPr>
        <a:xfrm>
          <a:off x="14351000" y="107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70139</xdr:rowOff>
    </xdr:from>
    <xdr:ext cx="762000" cy="259045"/>
    <xdr:sp macro="" textlink="">
      <xdr:nvSpPr>
        <xdr:cNvPr id="347" name="テキスト ボックス 346"/>
        <xdr:cNvSpPr txBox="1"/>
      </xdr:nvSpPr>
      <xdr:spPr>
        <a:xfrm>
          <a:off x="14020800" y="1052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166007</xdr:rowOff>
    </xdr:from>
    <xdr:to>
      <xdr:col>19</xdr:col>
      <xdr:colOff>533400</xdr:colOff>
      <xdr:row>63</xdr:row>
      <xdr:rowOff>96157</xdr:rowOff>
    </xdr:to>
    <xdr:sp macro="" textlink="">
      <xdr:nvSpPr>
        <xdr:cNvPr id="348" name="円/楕円 347"/>
        <xdr:cNvSpPr/>
      </xdr:nvSpPr>
      <xdr:spPr>
        <a:xfrm>
          <a:off x="13462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106334</xdr:rowOff>
    </xdr:from>
    <xdr:ext cx="762000" cy="259045"/>
    <xdr:sp macro="" textlink="">
      <xdr:nvSpPr>
        <xdr:cNvPr id="349" name="テキスト ボックス 348"/>
        <xdr:cNvSpPr txBox="1"/>
      </xdr:nvSpPr>
      <xdr:spPr>
        <a:xfrm>
          <a:off x="13131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以前から、旧町ごとに下水道事業を積極的に整備してきたために、下水道事業への公債費繰出金（基準外）が多額となっている。しかし、合併後の大型事業には合併特例債等の交付税措置が有利な市債を活用しており、公債費に占める合併特例債等の元利償還金の割合が増加しているため、</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実質公債費比率は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近年、同水準を維持している</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下水道事業においては、効率的な経営手法の導入により、繰出金の抑制を図るとともに、一般会計においても繰上償還の実施や市債発行の抑制により指標の改善に努める。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40</xdr:row>
      <xdr:rowOff>135044</xdr:rowOff>
    </xdr:to>
    <xdr:cxnSp macro="">
      <xdr:nvCxnSpPr>
        <xdr:cNvPr id="383" name="直線コネクタ 382"/>
        <xdr:cNvCxnSpPr/>
      </xdr:nvCxnSpPr>
      <xdr:spPr>
        <a:xfrm>
          <a:off x="16179800" y="696087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118956</xdr:rowOff>
    </xdr:to>
    <xdr:cxnSp macro="">
      <xdr:nvCxnSpPr>
        <xdr:cNvPr id="386" name="直線コネクタ 385"/>
        <xdr:cNvCxnSpPr/>
      </xdr:nvCxnSpPr>
      <xdr:spPr>
        <a:xfrm flipV="1">
          <a:off x="15290800" y="69608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8" name="テキスト ボックス 387"/>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118956</xdr:rowOff>
    </xdr:from>
    <xdr:to>
      <xdr:col>22</xdr:col>
      <xdr:colOff>203200</xdr:colOff>
      <xdr:row>41</xdr:row>
      <xdr:rowOff>11854</xdr:rowOff>
    </xdr:to>
    <xdr:cxnSp macro="">
      <xdr:nvCxnSpPr>
        <xdr:cNvPr id="389" name="直線コネクタ 388"/>
        <xdr:cNvCxnSpPr/>
      </xdr:nvCxnSpPr>
      <xdr:spPr>
        <a:xfrm flipV="1">
          <a:off x="14401800" y="69769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91" name="テキスト ボックス 390"/>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11854</xdr:rowOff>
    </xdr:from>
    <xdr:to>
      <xdr:col>21</xdr:col>
      <xdr:colOff>0</xdr:colOff>
      <xdr:row>41</xdr:row>
      <xdr:rowOff>76200</xdr:rowOff>
    </xdr:to>
    <xdr:cxnSp macro="">
      <xdr:nvCxnSpPr>
        <xdr:cNvPr id="392" name="直線コネクタ 391"/>
        <xdr:cNvCxnSpPr/>
      </xdr:nvCxnSpPr>
      <xdr:spPr>
        <a:xfrm flipV="1">
          <a:off x="13512800" y="70413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4" name="テキスト ボックス 393"/>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6" name="テキスト ボックス 395"/>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84244</xdr:rowOff>
    </xdr:from>
    <xdr:to>
      <xdr:col>24</xdr:col>
      <xdr:colOff>609600</xdr:colOff>
      <xdr:row>41</xdr:row>
      <xdr:rowOff>14394</xdr:rowOff>
    </xdr:to>
    <xdr:sp macro="" textlink="">
      <xdr:nvSpPr>
        <xdr:cNvPr id="402" name="円/楕円 401"/>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56321</xdr:rowOff>
    </xdr:from>
    <xdr:ext cx="762000" cy="259045"/>
    <xdr:sp macro="" textlink="">
      <xdr:nvSpPr>
        <xdr:cNvPr id="403" name="公債費負担の状況該当値テキスト"/>
        <xdr:cNvSpPr txBox="1"/>
      </xdr:nvSpPr>
      <xdr:spPr>
        <a:xfrm>
          <a:off x="17106900" y="691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404" name="円/楕円 403"/>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405" name="テキスト ボックス 404"/>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68156</xdr:rowOff>
    </xdr:from>
    <xdr:to>
      <xdr:col>22</xdr:col>
      <xdr:colOff>254000</xdr:colOff>
      <xdr:row>40</xdr:row>
      <xdr:rowOff>169756</xdr:rowOff>
    </xdr:to>
    <xdr:sp macro="" textlink="">
      <xdr:nvSpPr>
        <xdr:cNvPr id="406" name="円/楕円 405"/>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8483</xdr:rowOff>
    </xdr:from>
    <xdr:ext cx="762000" cy="259045"/>
    <xdr:sp macro="" textlink="">
      <xdr:nvSpPr>
        <xdr:cNvPr id="407" name="テキスト ボックス 406"/>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132504</xdr:rowOff>
    </xdr:from>
    <xdr:to>
      <xdr:col>21</xdr:col>
      <xdr:colOff>50800</xdr:colOff>
      <xdr:row>41</xdr:row>
      <xdr:rowOff>62654</xdr:rowOff>
    </xdr:to>
    <xdr:sp macro="" textlink="">
      <xdr:nvSpPr>
        <xdr:cNvPr id="408" name="円/楕円 407"/>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72831</xdr:rowOff>
    </xdr:from>
    <xdr:ext cx="762000" cy="259045"/>
    <xdr:sp macro="" textlink="">
      <xdr:nvSpPr>
        <xdr:cNvPr id="409" name="テキスト ボックス 408"/>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10" name="円/楕円 409"/>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411" name="テキスト ボックス 410"/>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合併に伴う新市基盤整備のための大型事業（中学校改築・ケーブルテレビ事業及び保育園統合等）により、公債費は増加しているが、合併特例債等の交付税措置の大きい起債の活用により、実質的負担の増加を抑制している。企業会計、一部事務組合においても起債残高が減少し、財政調整基金の残高が増加したことにより、前年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ポイントの改善となっている。今後も事業の「選択と集中」により優先順位を明確にし、公債費等義務的経費の削減を中心とする行財政改革を進め、財政の健全化に努める。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123867</xdr:rowOff>
    </xdr:from>
    <xdr:to>
      <xdr:col>24</xdr:col>
      <xdr:colOff>558800</xdr:colOff>
      <xdr:row>16</xdr:row>
      <xdr:rowOff>58589</xdr:rowOff>
    </xdr:to>
    <xdr:cxnSp macro="">
      <xdr:nvCxnSpPr>
        <xdr:cNvPr id="445" name="直線コネクタ 444"/>
        <xdr:cNvCxnSpPr/>
      </xdr:nvCxnSpPr>
      <xdr:spPr>
        <a:xfrm flipV="1">
          <a:off x="16179800" y="2695617"/>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6"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58589</xdr:rowOff>
    </xdr:from>
    <xdr:to>
      <xdr:col>23</xdr:col>
      <xdr:colOff>406400</xdr:colOff>
      <xdr:row>16</xdr:row>
      <xdr:rowOff>168783</xdr:rowOff>
    </xdr:to>
    <xdr:cxnSp macro="">
      <xdr:nvCxnSpPr>
        <xdr:cNvPr id="448" name="直線コネクタ 447"/>
        <xdr:cNvCxnSpPr/>
      </xdr:nvCxnSpPr>
      <xdr:spPr>
        <a:xfrm flipV="1">
          <a:off x="15290800" y="2801789"/>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50" name="テキスト ボックス 449"/>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151892</xdr:rowOff>
    </xdr:from>
    <xdr:to>
      <xdr:col>22</xdr:col>
      <xdr:colOff>203200</xdr:colOff>
      <xdr:row>16</xdr:row>
      <xdr:rowOff>168783</xdr:rowOff>
    </xdr:to>
    <xdr:cxnSp macro="">
      <xdr:nvCxnSpPr>
        <xdr:cNvPr id="451" name="直線コネクタ 450"/>
        <xdr:cNvCxnSpPr/>
      </xdr:nvCxnSpPr>
      <xdr:spPr>
        <a:xfrm>
          <a:off x="14401800" y="289509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6028</xdr:rowOff>
    </xdr:from>
    <xdr:ext cx="762000" cy="259045"/>
    <xdr:sp macro="" textlink="">
      <xdr:nvSpPr>
        <xdr:cNvPr id="453" name="テキスト ボックス 452"/>
        <xdr:cNvSpPr txBox="1"/>
      </xdr:nvSpPr>
      <xdr:spPr>
        <a:xfrm>
          <a:off x="14909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151892</xdr:rowOff>
    </xdr:from>
    <xdr:to>
      <xdr:col>21</xdr:col>
      <xdr:colOff>0</xdr:colOff>
      <xdr:row>17</xdr:row>
      <xdr:rowOff>57658</xdr:rowOff>
    </xdr:to>
    <xdr:cxnSp macro="">
      <xdr:nvCxnSpPr>
        <xdr:cNvPr id="454" name="直線コネクタ 453"/>
        <xdr:cNvCxnSpPr/>
      </xdr:nvCxnSpPr>
      <xdr:spPr>
        <a:xfrm flipV="1">
          <a:off x="13512800" y="28950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5" name="フローチャート : 判断 454"/>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6" name="テキスト ボックス 455"/>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7" name="フローチャート : 判断 456"/>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58" name="テキスト ボックス 457"/>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73067</xdr:rowOff>
    </xdr:from>
    <xdr:to>
      <xdr:col>24</xdr:col>
      <xdr:colOff>609600</xdr:colOff>
      <xdr:row>16</xdr:row>
      <xdr:rowOff>3217</xdr:rowOff>
    </xdr:to>
    <xdr:sp macro="" textlink="">
      <xdr:nvSpPr>
        <xdr:cNvPr id="464" name="円/楕円 463"/>
        <xdr:cNvSpPr/>
      </xdr:nvSpPr>
      <xdr:spPr>
        <a:xfrm>
          <a:off x="16967200" y="2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89594</xdr:rowOff>
    </xdr:from>
    <xdr:ext cx="762000" cy="259045"/>
    <xdr:sp macro="" textlink="">
      <xdr:nvSpPr>
        <xdr:cNvPr id="465" name="将来負担の状況該当値テキスト"/>
        <xdr:cNvSpPr txBox="1"/>
      </xdr:nvSpPr>
      <xdr:spPr>
        <a:xfrm>
          <a:off x="17106900" y="24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7789</xdr:rowOff>
    </xdr:from>
    <xdr:to>
      <xdr:col>23</xdr:col>
      <xdr:colOff>457200</xdr:colOff>
      <xdr:row>16</xdr:row>
      <xdr:rowOff>109389</xdr:rowOff>
    </xdr:to>
    <xdr:sp macro="" textlink="">
      <xdr:nvSpPr>
        <xdr:cNvPr id="466" name="円/楕円 465"/>
        <xdr:cNvSpPr/>
      </xdr:nvSpPr>
      <xdr:spPr>
        <a:xfrm>
          <a:off x="161290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119566</xdr:rowOff>
    </xdr:from>
    <xdr:ext cx="736600" cy="259045"/>
    <xdr:sp macro="" textlink="">
      <xdr:nvSpPr>
        <xdr:cNvPr id="467" name="テキスト ボックス 466"/>
        <xdr:cNvSpPr txBox="1"/>
      </xdr:nvSpPr>
      <xdr:spPr>
        <a:xfrm>
          <a:off x="15798800" y="2519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117983</xdr:rowOff>
    </xdr:from>
    <xdr:to>
      <xdr:col>22</xdr:col>
      <xdr:colOff>254000</xdr:colOff>
      <xdr:row>17</xdr:row>
      <xdr:rowOff>48133</xdr:rowOff>
    </xdr:to>
    <xdr:sp macro="" textlink="">
      <xdr:nvSpPr>
        <xdr:cNvPr id="468" name="円/楕円 467"/>
        <xdr:cNvSpPr/>
      </xdr:nvSpPr>
      <xdr:spPr>
        <a:xfrm>
          <a:off x="15240000" y="28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32910</xdr:rowOff>
    </xdr:from>
    <xdr:ext cx="762000" cy="259045"/>
    <xdr:sp macro="" textlink="">
      <xdr:nvSpPr>
        <xdr:cNvPr id="469" name="テキスト ボックス 468"/>
        <xdr:cNvSpPr txBox="1"/>
      </xdr:nvSpPr>
      <xdr:spPr>
        <a:xfrm>
          <a:off x="14909800" y="294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101092</xdr:rowOff>
    </xdr:from>
    <xdr:to>
      <xdr:col>21</xdr:col>
      <xdr:colOff>50800</xdr:colOff>
      <xdr:row>17</xdr:row>
      <xdr:rowOff>31242</xdr:rowOff>
    </xdr:to>
    <xdr:sp macro="" textlink="">
      <xdr:nvSpPr>
        <xdr:cNvPr id="470" name="円/楕円 469"/>
        <xdr:cNvSpPr/>
      </xdr:nvSpPr>
      <xdr:spPr>
        <a:xfrm>
          <a:off x="14351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41419</xdr:rowOff>
    </xdr:from>
    <xdr:ext cx="762000" cy="259045"/>
    <xdr:sp macro="" textlink="">
      <xdr:nvSpPr>
        <xdr:cNvPr id="471" name="テキスト ボックス 470"/>
        <xdr:cNvSpPr txBox="1"/>
      </xdr:nvSpPr>
      <xdr:spPr>
        <a:xfrm>
          <a:off x="14020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72" name="円/楕円 471"/>
        <xdr:cNvSpPr/>
      </xdr:nvSpPr>
      <xdr:spPr>
        <a:xfrm>
          <a:off x="13462000" y="29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118635</xdr:rowOff>
    </xdr:from>
    <xdr:ext cx="762000" cy="259045"/>
    <xdr:sp macro="" textlink="">
      <xdr:nvSpPr>
        <xdr:cNvPr id="473" name="テキスト ボックス 472"/>
        <xdr:cNvSpPr txBox="1"/>
      </xdr:nvSpPr>
      <xdr:spPr>
        <a:xfrm>
          <a:off x="131318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石川県かほく市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35,062
34,800
64.44
16,014,018
15,282,437
711,644
10,440,204
26,310,201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40.4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定員適正化計画の実施により</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、職員給については</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改善傾向にあ</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るが、退職金受給者の増により</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0.9</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、保育園等直営で施設管理を行っているものについて、民間でも実施可能な部分は、指定管理者制度を導入するなど効率的な運営を図り、定員適正化計画を着実に実施し、人件費関係経費を抑制していく。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8890</xdr:rowOff>
    </xdr:from>
    <xdr:to>
      <xdr:col>7</xdr:col>
      <xdr:colOff>15875</xdr:colOff>
      <xdr:row>35</xdr:row>
      <xdr:rowOff>77470</xdr:rowOff>
    </xdr:to>
    <xdr:cxnSp macro="">
      <xdr:nvCxnSpPr>
        <xdr:cNvPr id="66" name="直線コネクタ 65"/>
        <xdr:cNvCxnSpPr/>
      </xdr:nvCxnSpPr>
      <xdr:spPr>
        <a:xfrm>
          <a:off x="3987800" y="6009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8890</xdr:rowOff>
    </xdr:from>
    <xdr:to>
      <xdr:col>5</xdr:col>
      <xdr:colOff>549275</xdr:colOff>
      <xdr:row>35</xdr:row>
      <xdr:rowOff>62230</xdr:rowOff>
    </xdr:to>
    <xdr:cxnSp macro="">
      <xdr:nvCxnSpPr>
        <xdr:cNvPr id="69" name="直線コネクタ 68"/>
        <xdr:cNvCxnSpPr/>
      </xdr:nvCxnSpPr>
      <xdr:spPr>
        <a:xfrm flipV="1">
          <a:off x="3098800" y="6009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62230</xdr:rowOff>
    </xdr:from>
    <xdr:to>
      <xdr:col>4</xdr:col>
      <xdr:colOff>346075</xdr:colOff>
      <xdr:row>36</xdr:row>
      <xdr:rowOff>27940</xdr:rowOff>
    </xdr:to>
    <xdr:cxnSp macro="">
      <xdr:nvCxnSpPr>
        <xdr:cNvPr id="72" name="直線コネクタ 71"/>
        <xdr:cNvCxnSpPr/>
      </xdr:nvCxnSpPr>
      <xdr:spPr>
        <a:xfrm flipV="1">
          <a:off x="2209800" y="6062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36</xdr:row>
      <xdr:rowOff>27940</xdr:rowOff>
    </xdr:to>
    <xdr:cxnSp macro="">
      <xdr:nvCxnSpPr>
        <xdr:cNvPr id="75" name="直線コネクタ 74"/>
        <xdr:cNvCxnSpPr/>
      </xdr:nvCxnSpPr>
      <xdr:spPr>
        <a:xfrm>
          <a:off x="1320800" y="6085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26670</xdr:rowOff>
    </xdr:from>
    <xdr:to>
      <xdr:col>7</xdr:col>
      <xdr:colOff>66675</xdr:colOff>
      <xdr:row>35</xdr:row>
      <xdr:rowOff>128270</xdr:rowOff>
    </xdr:to>
    <xdr:sp macro="" textlink="">
      <xdr:nvSpPr>
        <xdr:cNvPr id="85" name="円/楕円 84"/>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43197</xdr:rowOff>
    </xdr:from>
    <xdr:ext cx="762000" cy="259045"/>
    <xdr:sp macro="" textlink="">
      <xdr:nvSpPr>
        <xdr:cNvPr id="86"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129540</xdr:rowOff>
    </xdr:from>
    <xdr:to>
      <xdr:col>5</xdr:col>
      <xdr:colOff>600075</xdr:colOff>
      <xdr:row>35</xdr:row>
      <xdr:rowOff>59690</xdr:rowOff>
    </xdr:to>
    <xdr:sp macro="" textlink="">
      <xdr:nvSpPr>
        <xdr:cNvPr id="87" name="円/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11430</xdr:rowOff>
    </xdr:from>
    <xdr:to>
      <xdr:col>4</xdr:col>
      <xdr:colOff>396875</xdr:colOff>
      <xdr:row>35</xdr:row>
      <xdr:rowOff>113030</xdr:rowOff>
    </xdr:to>
    <xdr:sp macro="" textlink="">
      <xdr:nvSpPr>
        <xdr:cNvPr id="89" name="円/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148590</xdr:rowOff>
    </xdr:from>
    <xdr:to>
      <xdr:col>3</xdr:col>
      <xdr:colOff>193675</xdr:colOff>
      <xdr:row>36</xdr:row>
      <xdr:rowOff>78740</xdr:rowOff>
    </xdr:to>
    <xdr:sp macro="" textlink="">
      <xdr:nvSpPr>
        <xdr:cNvPr id="91" name="円/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34290</xdr:rowOff>
    </xdr:from>
    <xdr:to>
      <xdr:col>1</xdr:col>
      <xdr:colOff>676275</xdr:colOff>
      <xdr:row>35</xdr:row>
      <xdr:rowOff>135890</xdr:rowOff>
    </xdr:to>
    <xdr:sp macro="" textlink="">
      <xdr:nvSpPr>
        <xdr:cNvPr id="93" name="円/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近年、歳出の削減に努め、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傾向にあったが、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年度は、小学校のパソコン更新に係る電算機器借上料やセキュリティ対策に係る電算処理システム開発委託料により、</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前年</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度</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82550</xdr:rowOff>
    </xdr:to>
    <xdr:cxnSp macro="">
      <xdr:nvCxnSpPr>
        <xdr:cNvPr id="127" name="直線コネクタ 126"/>
        <xdr:cNvCxnSpPr/>
      </xdr:nvCxnSpPr>
      <xdr:spPr>
        <a:xfrm>
          <a:off x="15671800" y="2565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15</xdr:row>
      <xdr:rowOff>107950</xdr:rowOff>
    </xdr:to>
    <xdr:cxnSp macro="">
      <xdr:nvCxnSpPr>
        <xdr:cNvPr id="130" name="直線コネクタ 129"/>
        <xdr:cNvCxnSpPr/>
      </xdr:nvCxnSpPr>
      <xdr:spPr>
        <a:xfrm flipV="1">
          <a:off x="14782800" y="256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133350</xdr:rowOff>
    </xdr:to>
    <xdr:cxnSp macro="">
      <xdr:nvCxnSpPr>
        <xdr:cNvPr id="133" name="直線コネクタ 132"/>
        <xdr:cNvCxnSpPr/>
      </xdr:nvCxnSpPr>
      <xdr:spPr>
        <a:xfrm flipV="1">
          <a:off x="13893800" y="2679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156227</xdr:rowOff>
    </xdr:from>
    <xdr:ext cx="762000" cy="259045"/>
    <xdr:sp macro="" textlink="">
      <xdr:nvSpPr>
        <xdr:cNvPr id="135" name="テキスト ボックス 134"/>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57150</xdr:rowOff>
    </xdr:from>
    <xdr:to>
      <xdr:col>20</xdr:col>
      <xdr:colOff>158750</xdr:colOff>
      <xdr:row>15</xdr:row>
      <xdr:rowOff>133350</xdr:rowOff>
    </xdr:to>
    <xdr:cxnSp macro="">
      <xdr:nvCxnSpPr>
        <xdr:cNvPr id="136" name="直線コネクタ 135"/>
        <xdr:cNvCxnSpPr/>
      </xdr:nvCxnSpPr>
      <xdr:spPr>
        <a:xfrm>
          <a:off x="13004800" y="2628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31750</xdr:rowOff>
    </xdr:from>
    <xdr:to>
      <xdr:col>24</xdr:col>
      <xdr:colOff>82550</xdr:colOff>
      <xdr:row>15</xdr:row>
      <xdr:rowOff>133350</xdr:rowOff>
    </xdr:to>
    <xdr:sp macro="" textlink="">
      <xdr:nvSpPr>
        <xdr:cNvPr id="146" name="円/楕円 145"/>
        <xdr:cNvSpPr/>
      </xdr:nvSpPr>
      <xdr:spPr>
        <a:xfrm>
          <a:off x="164592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48277</xdr:rowOff>
    </xdr:from>
    <xdr:ext cx="762000" cy="259045"/>
    <xdr:sp macro="" textlink="">
      <xdr:nvSpPr>
        <xdr:cNvPr id="147" name="物件費該当値テキスト"/>
        <xdr:cNvSpPr txBox="1"/>
      </xdr:nvSpPr>
      <xdr:spPr>
        <a:xfrm>
          <a:off x="165989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48" name="円/楕円 147"/>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49" name="テキスト ボックス 148"/>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0" name="円/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82550</xdr:rowOff>
    </xdr:from>
    <xdr:to>
      <xdr:col>20</xdr:col>
      <xdr:colOff>209550</xdr:colOff>
      <xdr:row>16</xdr:row>
      <xdr:rowOff>12700</xdr:rowOff>
    </xdr:to>
    <xdr:sp macro="" textlink="">
      <xdr:nvSpPr>
        <xdr:cNvPr id="152" name="円/楕円 151"/>
        <xdr:cNvSpPr/>
      </xdr:nvSpPr>
      <xdr:spPr>
        <a:xfrm>
          <a:off x="13843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168927</xdr:rowOff>
    </xdr:from>
    <xdr:ext cx="762000" cy="259045"/>
    <xdr:sp macro="" textlink="">
      <xdr:nvSpPr>
        <xdr:cNvPr id="153" name="テキスト ボックス 152"/>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6350</xdr:rowOff>
    </xdr:from>
    <xdr:to>
      <xdr:col>19</xdr:col>
      <xdr:colOff>6350</xdr:colOff>
      <xdr:row>15</xdr:row>
      <xdr:rowOff>107950</xdr:rowOff>
    </xdr:to>
    <xdr:sp macro="" textlink="">
      <xdr:nvSpPr>
        <xdr:cNvPr id="154" name="円/楕円 153"/>
        <xdr:cNvSpPr/>
      </xdr:nvSpPr>
      <xdr:spPr>
        <a:xfrm>
          <a:off x="12954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92727</xdr:rowOff>
    </xdr:from>
    <xdr:ext cx="762000" cy="259045"/>
    <xdr:sp macro="" textlink="">
      <xdr:nvSpPr>
        <xdr:cNvPr id="155" name="テキスト ボックス 154"/>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扶助費に係る経常収支比率は類似団体を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ポイント上回っており、今後も子ども医療給付費等の増加が見込まれる。一方で、生活保護費は減少傾向にあり、資格審査等の適正化や就労支援等により、抑制していく。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69850</xdr:rowOff>
    </xdr:to>
    <xdr:cxnSp macro="">
      <xdr:nvCxnSpPr>
        <xdr:cNvPr id="190" name="直線コネクタ 189"/>
        <xdr:cNvCxnSpPr/>
      </xdr:nvCxnSpPr>
      <xdr:spPr>
        <a:xfrm>
          <a:off x="3987800" y="972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56</xdr:row>
      <xdr:rowOff>127000</xdr:rowOff>
    </xdr:to>
    <xdr:cxnSp macro="">
      <xdr:nvCxnSpPr>
        <xdr:cNvPr id="193" name="直線コネクタ 192"/>
        <xdr:cNvCxnSpPr/>
      </xdr:nvCxnSpPr>
      <xdr:spPr>
        <a:xfrm>
          <a:off x="3098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167822</xdr:rowOff>
    </xdr:from>
    <xdr:to>
      <xdr:col>4</xdr:col>
      <xdr:colOff>346075</xdr:colOff>
      <xdr:row>56</xdr:row>
      <xdr:rowOff>110672</xdr:rowOff>
    </xdr:to>
    <xdr:cxnSp macro="">
      <xdr:nvCxnSpPr>
        <xdr:cNvPr id="196" name="直線コネクタ 195"/>
        <xdr:cNvCxnSpPr/>
      </xdr:nvCxnSpPr>
      <xdr:spPr>
        <a:xfrm>
          <a:off x="2209800" y="95975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56</xdr:row>
      <xdr:rowOff>78015</xdr:rowOff>
    </xdr:to>
    <xdr:cxnSp macro="">
      <xdr:nvCxnSpPr>
        <xdr:cNvPr id="199" name="直線コネクタ 198"/>
        <xdr:cNvCxnSpPr/>
      </xdr:nvCxnSpPr>
      <xdr:spPr>
        <a:xfrm flipV="1">
          <a:off x="1320800" y="95975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106334</xdr:rowOff>
    </xdr:from>
    <xdr:ext cx="762000" cy="259045"/>
    <xdr:sp macro="" textlink="">
      <xdr:nvSpPr>
        <xdr:cNvPr id="203" name="テキスト ボックス 202"/>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9" name="円/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11" name="円/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12" name="テキスト ボックス 21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3" name="円/楕円 212"/>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4" name="テキスト ボックス 21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117022</xdr:rowOff>
    </xdr:from>
    <xdr:to>
      <xdr:col>3</xdr:col>
      <xdr:colOff>193675</xdr:colOff>
      <xdr:row>56</xdr:row>
      <xdr:rowOff>47172</xdr:rowOff>
    </xdr:to>
    <xdr:sp macro="" textlink="">
      <xdr:nvSpPr>
        <xdr:cNvPr id="215" name="円/楕円 214"/>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57349</xdr:rowOff>
    </xdr:from>
    <xdr:ext cx="762000" cy="259045"/>
    <xdr:sp macro="" textlink="">
      <xdr:nvSpPr>
        <xdr:cNvPr id="216" name="テキスト ボックス 215"/>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7" name="円/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8" name="テキスト ボックス 217"/>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年度以降、下水道事業会計の法適化により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下に抑えられている。今後も行政改革の着実な実施により経費全体を抑制し、限られた財源の中で行政サービスの水準を維持・向上していくため、事業評価制度の有効活用等により、合理的で効果的な行政運営に取り組む。</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2903</xdr:rowOff>
    </xdr:from>
    <xdr:to>
      <xdr:col>24</xdr:col>
      <xdr:colOff>31750</xdr:colOff>
      <xdr:row>54</xdr:row>
      <xdr:rowOff>29028</xdr:rowOff>
    </xdr:to>
    <xdr:cxnSp macro="">
      <xdr:nvCxnSpPr>
        <xdr:cNvPr id="253" name="直線コネクタ 252"/>
        <xdr:cNvCxnSpPr/>
      </xdr:nvCxnSpPr>
      <xdr:spPr>
        <a:xfrm>
          <a:off x="15671800" y="926120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2903</xdr:rowOff>
    </xdr:from>
    <xdr:to>
      <xdr:col>22</xdr:col>
      <xdr:colOff>565150</xdr:colOff>
      <xdr:row>54</xdr:row>
      <xdr:rowOff>29028</xdr:rowOff>
    </xdr:to>
    <xdr:cxnSp macro="">
      <xdr:nvCxnSpPr>
        <xdr:cNvPr id="256" name="直線コネクタ 255"/>
        <xdr:cNvCxnSpPr/>
      </xdr:nvCxnSpPr>
      <xdr:spPr>
        <a:xfrm flipV="1">
          <a:off x="14782800" y="92612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29028</xdr:rowOff>
    </xdr:from>
    <xdr:to>
      <xdr:col>21</xdr:col>
      <xdr:colOff>361950</xdr:colOff>
      <xdr:row>55</xdr:row>
      <xdr:rowOff>40459</xdr:rowOff>
    </xdr:to>
    <xdr:cxnSp macro="">
      <xdr:nvCxnSpPr>
        <xdr:cNvPr id="259" name="直線コネクタ 258"/>
        <xdr:cNvCxnSpPr/>
      </xdr:nvCxnSpPr>
      <xdr:spPr>
        <a:xfrm flipV="1">
          <a:off x="13893800" y="9287328"/>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93997</xdr:rowOff>
    </xdr:from>
    <xdr:ext cx="762000" cy="259045"/>
    <xdr:sp macro="" textlink="">
      <xdr:nvSpPr>
        <xdr:cNvPr id="261" name="テキスト ボックス 260"/>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40459</xdr:rowOff>
    </xdr:from>
    <xdr:to>
      <xdr:col>20</xdr:col>
      <xdr:colOff>158750</xdr:colOff>
      <xdr:row>55</xdr:row>
      <xdr:rowOff>40459</xdr:rowOff>
    </xdr:to>
    <xdr:cxnSp macro="">
      <xdr:nvCxnSpPr>
        <xdr:cNvPr id="262" name="直線コネクタ 261"/>
        <xdr:cNvCxnSpPr/>
      </xdr:nvCxnSpPr>
      <xdr:spPr>
        <a:xfrm>
          <a:off x="13004800" y="94702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74403</xdr:rowOff>
    </xdr:from>
    <xdr:ext cx="762000" cy="259045"/>
    <xdr:sp macro="" textlink="">
      <xdr:nvSpPr>
        <xdr:cNvPr id="266" name="テキスト ボックス 265"/>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149678</xdr:rowOff>
    </xdr:from>
    <xdr:to>
      <xdr:col>24</xdr:col>
      <xdr:colOff>82550</xdr:colOff>
      <xdr:row>54</xdr:row>
      <xdr:rowOff>79828</xdr:rowOff>
    </xdr:to>
    <xdr:sp macro="" textlink="">
      <xdr:nvSpPr>
        <xdr:cNvPr id="272" name="円/楕円 271"/>
        <xdr:cNvSpPr/>
      </xdr:nvSpPr>
      <xdr:spPr>
        <a:xfrm>
          <a:off x="16459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166205</xdr:rowOff>
    </xdr:from>
    <xdr:ext cx="762000" cy="259045"/>
    <xdr:sp macro="" textlink="">
      <xdr:nvSpPr>
        <xdr:cNvPr id="273" name="その他該当値テキスト"/>
        <xdr:cNvSpPr txBox="1"/>
      </xdr:nvSpPr>
      <xdr:spPr>
        <a:xfrm>
          <a:off x="16598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123553</xdr:rowOff>
    </xdr:from>
    <xdr:to>
      <xdr:col>22</xdr:col>
      <xdr:colOff>615950</xdr:colOff>
      <xdr:row>54</xdr:row>
      <xdr:rowOff>53703</xdr:rowOff>
    </xdr:to>
    <xdr:sp macro="" textlink="">
      <xdr:nvSpPr>
        <xdr:cNvPr id="274" name="円/楕円 273"/>
        <xdr:cNvSpPr/>
      </xdr:nvSpPr>
      <xdr:spPr>
        <a:xfrm>
          <a:off x="15621000" y="92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63880</xdr:rowOff>
    </xdr:from>
    <xdr:ext cx="736600" cy="259045"/>
    <xdr:sp macro="" textlink="">
      <xdr:nvSpPr>
        <xdr:cNvPr id="275" name="テキスト ボックス 274"/>
        <xdr:cNvSpPr txBox="1"/>
      </xdr:nvSpPr>
      <xdr:spPr>
        <a:xfrm>
          <a:off x="15290800" y="897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149678</xdr:rowOff>
    </xdr:from>
    <xdr:to>
      <xdr:col>21</xdr:col>
      <xdr:colOff>412750</xdr:colOff>
      <xdr:row>54</xdr:row>
      <xdr:rowOff>79828</xdr:rowOff>
    </xdr:to>
    <xdr:sp macro="" textlink="">
      <xdr:nvSpPr>
        <xdr:cNvPr id="276" name="円/楕円 275"/>
        <xdr:cNvSpPr/>
      </xdr:nvSpPr>
      <xdr:spPr>
        <a:xfrm>
          <a:off x="14732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90005</xdr:rowOff>
    </xdr:from>
    <xdr:ext cx="762000" cy="259045"/>
    <xdr:sp macro="" textlink="">
      <xdr:nvSpPr>
        <xdr:cNvPr id="277" name="テキスト ボックス 276"/>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161109</xdr:rowOff>
    </xdr:from>
    <xdr:to>
      <xdr:col>20</xdr:col>
      <xdr:colOff>209550</xdr:colOff>
      <xdr:row>55</xdr:row>
      <xdr:rowOff>91259</xdr:rowOff>
    </xdr:to>
    <xdr:sp macro="" textlink="">
      <xdr:nvSpPr>
        <xdr:cNvPr id="278" name="円/楕円 277"/>
        <xdr:cNvSpPr/>
      </xdr:nvSpPr>
      <xdr:spPr>
        <a:xfrm>
          <a:off x="13843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101436</xdr:rowOff>
    </xdr:from>
    <xdr:ext cx="762000" cy="259045"/>
    <xdr:sp macro="" textlink="">
      <xdr:nvSpPr>
        <xdr:cNvPr id="279" name="テキスト ボックス 278"/>
        <xdr:cNvSpPr txBox="1"/>
      </xdr:nvSpPr>
      <xdr:spPr>
        <a:xfrm>
          <a:off x="13512800" y="91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161109</xdr:rowOff>
    </xdr:from>
    <xdr:to>
      <xdr:col>19</xdr:col>
      <xdr:colOff>6350</xdr:colOff>
      <xdr:row>55</xdr:row>
      <xdr:rowOff>91259</xdr:rowOff>
    </xdr:to>
    <xdr:sp macro="" textlink="">
      <xdr:nvSpPr>
        <xdr:cNvPr id="280" name="円/楕円 279"/>
        <xdr:cNvSpPr/>
      </xdr:nvSpPr>
      <xdr:spPr>
        <a:xfrm>
          <a:off x="12954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101436</xdr:rowOff>
    </xdr:from>
    <xdr:ext cx="762000" cy="259045"/>
    <xdr:sp macro="" textlink="">
      <xdr:nvSpPr>
        <xdr:cNvPr id="281" name="テキスト ボックス 280"/>
        <xdr:cNvSpPr txBox="1"/>
      </xdr:nvSpPr>
      <xdr:spPr>
        <a:xfrm>
          <a:off x="12623800" y="91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下水道事業会計の法適化に</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より</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上昇</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年度の下水道事業会計への繰入基準の見直しにより、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台に上昇したことで、類似団体を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各種団体等への補助金については、必要性・効果を検証し、可能な限り終期を設定していく方針である。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37</xdr:row>
      <xdr:rowOff>10414</xdr:rowOff>
    </xdr:to>
    <xdr:cxnSp macro="">
      <xdr:nvCxnSpPr>
        <xdr:cNvPr id="311" name="直線コネクタ 310"/>
        <xdr:cNvCxnSpPr/>
      </xdr:nvCxnSpPr>
      <xdr:spPr>
        <a:xfrm>
          <a:off x="15671800" y="62626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94996</xdr:rowOff>
    </xdr:to>
    <xdr:cxnSp macro="">
      <xdr:nvCxnSpPr>
        <xdr:cNvPr id="314" name="直線コネクタ 313"/>
        <xdr:cNvCxnSpPr/>
      </xdr:nvCxnSpPr>
      <xdr:spPr>
        <a:xfrm flipV="1">
          <a:off x="14782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147574</xdr:rowOff>
    </xdr:from>
    <xdr:to>
      <xdr:col>21</xdr:col>
      <xdr:colOff>361950</xdr:colOff>
      <xdr:row>36</xdr:row>
      <xdr:rowOff>94996</xdr:rowOff>
    </xdr:to>
    <xdr:cxnSp macro="">
      <xdr:nvCxnSpPr>
        <xdr:cNvPr id="317" name="直線コネクタ 316"/>
        <xdr:cNvCxnSpPr/>
      </xdr:nvCxnSpPr>
      <xdr:spPr>
        <a:xfrm>
          <a:off x="13893800" y="61483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147574</xdr:rowOff>
    </xdr:from>
    <xdr:to>
      <xdr:col>20</xdr:col>
      <xdr:colOff>158750</xdr:colOff>
      <xdr:row>36</xdr:row>
      <xdr:rowOff>3556</xdr:rowOff>
    </xdr:to>
    <xdr:cxnSp macro="">
      <xdr:nvCxnSpPr>
        <xdr:cNvPr id="320" name="直線コネクタ 319"/>
        <xdr:cNvCxnSpPr/>
      </xdr:nvCxnSpPr>
      <xdr:spPr>
        <a:xfrm flipV="1">
          <a:off x="13004800" y="6148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30" name="円/楕円 329"/>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103141</xdr:rowOff>
    </xdr:from>
    <xdr:ext cx="762000" cy="259045"/>
    <xdr:sp macro="" textlink="">
      <xdr:nvSpPr>
        <xdr:cNvPr id="331"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39624</xdr:rowOff>
    </xdr:from>
    <xdr:to>
      <xdr:col>22</xdr:col>
      <xdr:colOff>615950</xdr:colOff>
      <xdr:row>36</xdr:row>
      <xdr:rowOff>141224</xdr:rowOff>
    </xdr:to>
    <xdr:sp macro="" textlink="">
      <xdr:nvSpPr>
        <xdr:cNvPr id="332" name="円/楕円 331"/>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151401</xdr:rowOff>
    </xdr:from>
    <xdr:ext cx="736600" cy="259045"/>
    <xdr:sp macro="" textlink="">
      <xdr:nvSpPr>
        <xdr:cNvPr id="333" name="テキスト ボックス 332"/>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34" name="円/楕円 333"/>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35" name="テキスト ボックス 334"/>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36" name="円/楕円 335"/>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37" name="テキスト ボックス 336"/>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38" name="円/楕円 337"/>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39" name="テキスト ボックス 338"/>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年度の合併から新市基盤整備のための事業により、歳出における公債費は増加しており、類似団体内でも高い水準にある。公債費のピークは平成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年度となると見込まれるが、合併特例債等の交付税措置のある有利な起債の活用により、実質的な負担は抑制しており、今後も「選択と集中」により優先順位を明確にして事業を実施する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119380</xdr:rowOff>
    </xdr:from>
    <xdr:to>
      <xdr:col>7</xdr:col>
      <xdr:colOff>15875</xdr:colOff>
      <xdr:row>79</xdr:row>
      <xdr:rowOff>138430</xdr:rowOff>
    </xdr:to>
    <xdr:cxnSp macro="">
      <xdr:nvCxnSpPr>
        <xdr:cNvPr id="372" name="直線コネクタ 371"/>
        <xdr:cNvCxnSpPr/>
      </xdr:nvCxnSpPr>
      <xdr:spPr>
        <a:xfrm>
          <a:off x="3987800" y="134924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8907</xdr:rowOff>
    </xdr:from>
    <xdr:ext cx="762000" cy="259045"/>
    <xdr:sp macro="" textlink="">
      <xdr:nvSpPr>
        <xdr:cNvPr id="373" name="公債費平均値テキスト"/>
        <xdr:cNvSpPr txBox="1"/>
      </xdr:nvSpPr>
      <xdr:spPr>
        <a:xfrm>
          <a:off x="4914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50800</xdr:rowOff>
    </xdr:from>
    <xdr:to>
      <xdr:col>5</xdr:col>
      <xdr:colOff>549275</xdr:colOff>
      <xdr:row>78</xdr:row>
      <xdr:rowOff>119380</xdr:rowOff>
    </xdr:to>
    <xdr:cxnSp macro="">
      <xdr:nvCxnSpPr>
        <xdr:cNvPr id="375" name="直線コネクタ 374"/>
        <xdr:cNvCxnSpPr/>
      </xdr:nvCxnSpPr>
      <xdr:spPr>
        <a:xfrm>
          <a:off x="3098800" y="13423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7" name="テキスト ボックス 376"/>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50800</xdr:rowOff>
    </xdr:from>
    <xdr:to>
      <xdr:col>4</xdr:col>
      <xdr:colOff>346075</xdr:colOff>
      <xdr:row>78</xdr:row>
      <xdr:rowOff>81280</xdr:rowOff>
    </xdr:to>
    <xdr:cxnSp macro="">
      <xdr:nvCxnSpPr>
        <xdr:cNvPr id="378" name="直線コネクタ 377"/>
        <xdr:cNvCxnSpPr/>
      </xdr:nvCxnSpPr>
      <xdr:spPr>
        <a:xfrm flipV="1">
          <a:off x="2209800" y="1342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80" name="テキスト ボックス 379"/>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111761</xdr:rowOff>
    </xdr:to>
    <xdr:cxnSp macro="">
      <xdr:nvCxnSpPr>
        <xdr:cNvPr id="381" name="直線コネクタ 380"/>
        <xdr:cNvCxnSpPr/>
      </xdr:nvCxnSpPr>
      <xdr:spPr>
        <a:xfrm flipV="1">
          <a:off x="1320800" y="13454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83" name="テキスト ボックス 382"/>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85" name="テキスト ボックス 384"/>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87630</xdr:rowOff>
    </xdr:from>
    <xdr:to>
      <xdr:col>7</xdr:col>
      <xdr:colOff>66675</xdr:colOff>
      <xdr:row>80</xdr:row>
      <xdr:rowOff>17780</xdr:rowOff>
    </xdr:to>
    <xdr:sp macro="" textlink="">
      <xdr:nvSpPr>
        <xdr:cNvPr id="391" name="円/楕円 390"/>
        <xdr:cNvSpPr/>
      </xdr:nvSpPr>
      <xdr:spPr>
        <a:xfrm>
          <a:off x="4775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59707</xdr:rowOff>
    </xdr:from>
    <xdr:ext cx="762000" cy="259045"/>
    <xdr:sp macro="" textlink="">
      <xdr:nvSpPr>
        <xdr:cNvPr id="392" name="公債費該当値テキスト"/>
        <xdr:cNvSpPr txBox="1"/>
      </xdr:nvSpPr>
      <xdr:spPr>
        <a:xfrm>
          <a:off x="4914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68580</xdr:rowOff>
    </xdr:from>
    <xdr:to>
      <xdr:col>5</xdr:col>
      <xdr:colOff>600075</xdr:colOff>
      <xdr:row>78</xdr:row>
      <xdr:rowOff>170180</xdr:rowOff>
    </xdr:to>
    <xdr:sp macro="" textlink="">
      <xdr:nvSpPr>
        <xdr:cNvPr id="393" name="円/楕円 392"/>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154957</xdr:rowOff>
    </xdr:from>
    <xdr:ext cx="736600" cy="259045"/>
    <xdr:sp macro="" textlink="">
      <xdr:nvSpPr>
        <xdr:cNvPr id="394" name="テキスト ボックス 393"/>
        <xdr:cNvSpPr txBox="1"/>
      </xdr:nvSpPr>
      <xdr:spPr>
        <a:xfrm>
          <a:off x="3606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0</xdr:rowOff>
    </xdr:from>
    <xdr:to>
      <xdr:col>4</xdr:col>
      <xdr:colOff>396875</xdr:colOff>
      <xdr:row>78</xdr:row>
      <xdr:rowOff>101600</xdr:rowOff>
    </xdr:to>
    <xdr:sp macro="" textlink="">
      <xdr:nvSpPr>
        <xdr:cNvPr id="395" name="円/楕円 394"/>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96" name="テキスト ボックス 395"/>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97" name="円/楕円 396"/>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98" name="テキスト ボックス 397"/>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60961</xdr:rowOff>
    </xdr:from>
    <xdr:to>
      <xdr:col>1</xdr:col>
      <xdr:colOff>676275</xdr:colOff>
      <xdr:row>78</xdr:row>
      <xdr:rowOff>162561</xdr:rowOff>
    </xdr:to>
    <xdr:sp macro="" textlink="">
      <xdr:nvSpPr>
        <xdr:cNvPr id="399" name="円/楕円 398"/>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147338</xdr:rowOff>
    </xdr:from>
    <xdr:ext cx="762000" cy="259045"/>
    <xdr:sp macro="" textlink="">
      <xdr:nvSpPr>
        <xdr:cNvPr id="400" name="テキスト ボックス 399"/>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ゴシック" panose="020B0609070205080204" pitchFamily="49" charset="-128"/>
              <a:ea typeface="ＭＳ ゴシック" panose="020B0609070205080204" pitchFamily="49" charset="-128"/>
            </a:rPr>
            <a:t>　近年は主に人件費と物件費の減少により、</a:t>
          </a:r>
          <a:r>
            <a:rPr lang="ja-JP" altLang="en-US" sz="1300">
              <a:solidFill>
                <a:schemeClr val="tx1"/>
              </a:solidFill>
              <a:effectLst/>
              <a:latin typeface="ＭＳ ゴシック" panose="020B0609070205080204" pitchFamily="49" charset="-128"/>
              <a:ea typeface="ＭＳ ゴシック" panose="020B0609070205080204" pitchFamily="49" charset="-128"/>
            </a:rPr>
            <a:t>下降傾向であったが</a:t>
          </a:r>
          <a:r>
            <a:rPr lang="ja-JP" altLang="en-US" sz="1300">
              <a:effectLst/>
              <a:latin typeface="ＭＳ ゴシック" panose="020B0609070205080204" pitchFamily="49" charset="-128"/>
              <a:ea typeface="ＭＳ ゴシック" panose="020B0609070205080204" pitchFamily="49" charset="-128"/>
            </a:rPr>
            <a:t>、平成</a:t>
          </a:r>
          <a:r>
            <a:rPr lang="en-US" altLang="ja-JP" sz="1300">
              <a:effectLst/>
              <a:latin typeface="ＭＳ ゴシック" panose="020B0609070205080204" pitchFamily="49" charset="-128"/>
              <a:ea typeface="ＭＳ ゴシック" panose="020B0609070205080204" pitchFamily="49" charset="-128"/>
            </a:rPr>
            <a:t>28</a:t>
          </a:r>
          <a:r>
            <a:rPr lang="ja-JP" altLang="en-US" sz="1300">
              <a:effectLst/>
              <a:latin typeface="ＭＳ ゴシック" panose="020B0609070205080204" pitchFamily="49" charset="-128"/>
              <a:ea typeface="ＭＳ ゴシック" panose="020B0609070205080204" pitchFamily="49" charset="-128"/>
            </a:rPr>
            <a:t>年度は人件費、物件費ともに増加に転じ、補助費も大幅に増加したことから、前年度より、</a:t>
          </a:r>
          <a:r>
            <a:rPr lang="en-US" altLang="ja-JP" sz="1300">
              <a:effectLst/>
              <a:latin typeface="ＭＳ ゴシック" panose="020B0609070205080204" pitchFamily="49" charset="-128"/>
              <a:ea typeface="ＭＳ ゴシック" panose="020B0609070205080204" pitchFamily="49" charset="-128"/>
            </a:rPr>
            <a:t>4.7</a:t>
          </a:r>
          <a:r>
            <a:rPr lang="ja-JP" altLang="en-US" sz="1300">
              <a:effectLst/>
              <a:latin typeface="ＭＳ ゴシック" panose="020B0609070205080204" pitchFamily="49" charset="-128"/>
              <a:ea typeface="ＭＳ ゴシック" panose="020B0609070205080204" pitchFamily="49" charset="-128"/>
            </a:rPr>
            <a:t>ポイント増加している。一方、類似団体と比較すると、低い水準にあることから、今後も行政コストを抑制しながら住民サービスの充実に努める。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69850</xdr:rowOff>
    </xdr:from>
    <xdr:to>
      <xdr:col>24</xdr:col>
      <xdr:colOff>31750</xdr:colOff>
      <xdr:row>74</xdr:row>
      <xdr:rowOff>113284</xdr:rowOff>
    </xdr:to>
    <xdr:cxnSp macro="">
      <xdr:nvCxnSpPr>
        <xdr:cNvPr id="431" name="直線コネクタ 430"/>
        <xdr:cNvCxnSpPr/>
      </xdr:nvCxnSpPr>
      <xdr:spPr>
        <a:xfrm>
          <a:off x="15671800" y="12585700"/>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69850</xdr:rowOff>
    </xdr:from>
    <xdr:to>
      <xdr:col>22</xdr:col>
      <xdr:colOff>565150</xdr:colOff>
      <xdr:row>73</xdr:row>
      <xdr:rowOff>161290</xdr:rowOff>
    </xdr:to>
    <xdr:cxnSp macro="">
      <xdr:nvCxnSpPr>
        <xdr:cNvPr id="434" name="直線コネクタ 433"/>
        <xdr:cNvCxnSpPr/>
      </xdr:nvCxnSpPr>
      <xdr:spPr>
        <a:xfrm flipV="1">
          <a:off x="14782800" y="12585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161290</xdr:rowOff>
    </xdr:from>
    <xdr:to>
      <xdr:col>21</xdr:col>
      <xdr:colOff>361950</xdr:colOff>
      <xdr:row>74</xdr:row>
      <xdr:rowOff>58420</xdr:rowOff>
    </xdr:to>
    <xdr:cxnSp macro="">
      <xdr:nvCxnSpPr>
        <xdr:cNvPr id="437" name="直線コネクタ 436"/>
        <xdr:cNvCxnSpPr/>
      </xdr:nvCxnSpPr>
      <xdr:spPr>
        <a:xfrm flipV="1">
          <a:off x="13893800" y="12677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66564</xdr:rowOff>
    </xdr:from>
    <xdr:ext cx="762000" cy="259045"/>
    <xdr:sp macro="" textlink="">
      <xdr:nvSpPr>
        <xdr:cNvPr id="439" name="テキスト ボックス 438"/>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xdr:rowOff>
    </xdr:from>
    <xdr:to>
      <xdr:col>20</xdr:col>
      <xdr:colOff>158750</xdr:colOff>
      <xdr:row>74</xdr:row>
      <xdr:rowOff>58420</xdr:rowOff>
    </xdr:to>
    <xdr:cxnSp macro="">
      <xdr:nvCxnSpPr>
        <xdr:cNvPr id="440" name="直線コネクタ 439"/>
        <xdr:cNvCxnSpPr/>
      </xdr:nvCxnSpPr>
      <xdr:spPr>
        <a:xfrm>
          <a:off x="13004800" y="12700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169435</xdr:rowOff>
    </xdr:from>
    <xdr:ext cx="762000" cy="259045"/>
    <xdr:sp macro="" textlink="">
      <xdr:nvSpPr>
        <xdr:cNvPr id="442" name="テキスト ボックス 441"/>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20845</xdr:rowOff>
    </xdr:from>
    <xdr:ext cx="762000" cy="259045"/>
    <xdr:sp macro="" textlink="">
      <xdr:nvSpPr>
        <xdr:cNvPr id="444" name="テキスト ボックス 443"/>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62484</xdr:rowOff>
    </xdr:from>
    <xdr:to>
      <xdr:col>24</xdr:col>
      <xdr:colOff>82550</xdr:colOff>
      <xdr:row>74</xdr:row>
      <xdr:rowOff>164084</xdr:rowOff>
    </xdr:to>
    <xdr:sp macro="" textlink="">
      <xdr:nvSpPr>
        <xdr:cNvPr id="450" name="円/楕円 449"/>
        <xdr:cNvSpPr/>
      </xdr:nvSpPr>
      <xdr:spPr>
        <a:xfrm>
          <a:off x="164592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79011</xdr:rowOff>
    </xdr:from>
    <xdr:ext cx="762000" cy="259045"/>
    <xdr:sp macro="" textlink="">
      <xdr:nvSpPr>
        <xdr:cNvPr id="451" name="公債費以外該当値テキスト"/>
        <xdr:cNvSpPr txBox="1"/>
      </xdr:nvSpPr>
      <xdr:spPr>
        <a:xfrm>
          <a:off x="16598900" y="1259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19050</xdr:rowOff>
    </xdr:from>
    <xdr:to>
      <xdr:col>22</xdr:col>
      <xdr:colOff>615950</xdr:colOff>
      <xdr:row>73</xdr:row>
      <xdr:rowOff>120650</xdr:rowOff>
    </xdr:to>
    <xdr:sp macro="" textlink="">
      <xdr:nvSpPr>
        <xdr:cNvPr id="452" name="円/楕円 451"/>
        <xdr:cNvSpPr/>
      </xdr:nvSpPr>
      <xdr:spPr>
        <a:xfrm>
          <a:off x="15621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130827</xdr:rowOff>
    </xdr:from>
    <xdr:ext cx="736600" cy="259045"/>
    <xdr:sp macro="" textlink="">
      <xdr:nvSpPr>
        <xdr:cNvPr id="453" name="テキスト ボックス 452"/>
        <xdr:cNvSpPr txBox="1"/>
      </xdr:nvSpPr>
      <xdr:spPr>
        <a:xfrm>
          <a:off x="15290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110490</xdr:rowOff>
    </xdr:from>
    <xdr:to>
      <xdr:col>21</xdr:col>
      <xdr:colOff>412750</xdr:colOff>
      <xdr:row>74</xdr:row>
      <xdr:rowOff>40640</xdr:rowOff>
    </xdr:to>
    <xdr:sp macro="" textlink="">
      <xdr:nvSpPr>
        <xdr:cNvPr id="454" name="円/楕円 453"/>
        <xdr:cNvSpPr/>
      </xdr:nvSpPr>
      <xdr:spPr>
        <a:xfrm>
          <a:off x="14732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50817</xdr:rowOff>
    </xdr:from>
    <xdr:ext cx="762000" cy="259045"/>
    <xdr:sp macro="" textlink="">
      <xdr:nvSpPr>
        <xdr:cNvPr id="455" name="テキスト ボックス 454"/>
        <xdr:cNvSpPr txBox="1"/>
      </xdr:nvSpPr>
      <xdr:spPr>
        <a:xfrm>
          <a:off x="14401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xdr:rowOff>
    </xdr:from>
    <xdr:to>
      <xdr:col>20</xdr:col>
      <xdr:colOff>209550</xdr:colOff>
      <xdr:row>74</xdr:row>
      <xdr:rowOff>109220</xdr:rowOff>
    </xdr:to>
    <xdr:sp macro="" textlink="">
      <xdr:nvSpPr>
        <xdr:cNvPr id="456" name="円/楕円 455"/>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119397</xdr:rowOff>
    </xdr:from>
    <xdr:ext cx="762000" cy="259045"/>
    <xdr:sp macro="" textlink="">
      <xdr:nvSpPr>
        <xdr:cNvPr id="457" name="テキスト ボックス 456"/>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133350</xdr:rowOff>
    </xdr:from>
    <xdr:to>
      <xdr:col>19</xdr:col>
      <xdr:colOff>6350</xdr:colOff>
      <xdr:row>74</xdr:row>
      <xdr:rowOff>63500</xdr:rowOff>
    </xdr:to>
    <xdr:sp macro="" textlink="">
      <xdr:nvSpPr>
        <xdr:cNvPr id="458" name="円/楕円 457"/>
        <xdr:cNvSpPr/>
      </xdr:nvSpPr>
      <xdr:spPr>
        <a:xfrm>
          <a:off x="12954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73677</xdr:rowOff>
    </xdr:from>
    <xdr:ext cx="762000" cy="259045"/>
    <xdr:sp macro="" textlink="">
      <xdr:nvSpPr>
        <xdr:cNvPr id="459" name="テキスト ボックス 458"/>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石川県かほく市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98139</xdr:rowOff>
    </xdr:from>
    <xdr:to>
      <xdr:col>4</xdr:col>
      <xdr:colOff>1117600</xdr:colOff>
      <xdr:row>16</xdr:row>
      <xdr:rowOff>127381</xdr:rowOff>
    </xdr:to>
    <xdr:cxnSp macro="">
      <xdr:nvCxnSpPr>
        <xdr:cNvPr id="50" name="直線コネクタ 49"/>
        <xdr:cNvCxnSpPr/>
      </xdr:nvCxnSpPr>
      <xdr:spPr bwMode="auto">
        <a:xfrm>
          <a:off x="5003800" y="2888964"/>
          <a:ext cx="647700" cy="29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78975</xdr:rowOff>
    </xdr:from>
    <xdr:to>
      <xdr:col>4</xdr:col>
      <xdr:colOff>469900</xdr:colOff>
      <xdr:row>16</xdr:row>
      <xdr:rowOff>98139</xdr:rowOff>
    </xdr:to>
    <xdr:cxnSp macro="">
      <xdr:nvCxnSpPr>
        <xdr:cNvPr id="53" name="直線コネクタ 52"/>
        <xdr:cNvCxnSpPr/>
      </xdr:nvCxnSpPr>
      <xdr:spPr bwMode="auto">
        <a:xfrm>
          <a:off x="4305300" y="2869800"/>
          <a:ext cx="6985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53619</xdr:rowOff>
    </xdr:from>
    <xdr:to>
      <xdr:col>3</xdr:col>
      <xdr:colOff>904875</xdr:colOff>
      <xdr:row>16</xdr:row>
      <xdr:rowOff>78975</xdr:rowOff>
    </xdr:to>
    <xdr:cxnSp macro="">
      <xdr:nvCxnSpPr>
        <xdr:cNvPr id="56" name="直線コネクタ 55"/>
        <xdr:cNvCxnSpPr/>
      </xdr:nvCxnSpPr>
      <xdr:spPr bwMode="auto">
        <a:xfrm>
          <a:off x="3606800" y="2844444"/>
          <a:ext cx="698500" cy="2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53619</xdr:rowOff>
    </xdr:from>
    <xdr:to>
      <xdr:col>3</xdr:col>
      <xdr:colOff>206375</xdr:colOff>
      <xdr:row>16</xdr:row>
      <xdr:rowOff>90367</xdr:rowOff>
    </xdr:to>
    <xdr:cxnSp macro="">
      <xdr:nvCxnSpPr>
        <xdr:cNvPr id="59" name="直線コネクタ 58"/>
        <xdr:cNvCxnSpPr/>
      </xdr:nvCxnSpPr>
      <xdr:spPr bwMode="auto">
        <a:xfrm flipV="1">
          <a:off x="2908300" y="2844444"/>
          <a:ext cx="698500" cy="36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76581</xdr:rowOff>
    </xdr:from>
    <xdr:to>
      <xdr:col>5</xdr:col>
      <xdr:colOff>34925</xdr:colOff>
      <xdr:row>17</xdr:row>
      <xdr:rowOff>6731</xdr:rowOff>
    </xdr:to>
    <xdr:sp macro="" textlink="">
      <xdr:nvSpPr>
        <xdr:cNvPr id="69" name="円/楕円 68"/>
        <xdr:cNvSpPr/>
      </xdr:nvSpPr>
      <xdr:spPr bwMode="auto">
        <a:xfrm>
          <a:off x="5600700" y="2867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48658</xdr:rowOff>
    </xdr:from>
    <xdr:ext cx="762000" cy="259045"/>
    <xdr:sp macro="" textlink="">
      <xdr:nvSpPr>
        <xdr:cNvPr id="70" name="人口1人当たり決算額の推移該当値テキスト130"/>
        <xdr:cNvSpPr txBox="1"/>
      </xdr:nvSpPr>
      <xdr:spPr>
        <a:xfrm>
          <a:off x="5740400" y="283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73,480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47339</xdr:rowOff>
    </xdr:from>
    <xdr:to>
      <xdr:col>4</xdr:col>
      <xdr:colOff>520700</xdr:colOff>
      <xdr:row>16</xdr:row>
      <xdr:rowOff>148939</xdr:rowOff>
    </xdr:to>
    <xdr:sp macro="" textlink="">
      <xdr:nvSpPr>
        <xdr:cNvPr id="71" name="円/楕円 70"/>
        <xdr:cNvSpPr/>
      </xdr:nvSpPr>
      <xdr:spPr bwMode="auto">
        <a:xfrm>
          <a:off x="4953000" y="283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133716</xdr:rowOff>
    </xdr:from>
    <xdr:ext cx="736600" cy="259045"/>
    <xdr:sp macro="" textlink="">
      <xdr:nvSpPr>
        <xdr:cNvPr id="72" name="テキスト ボックス 71"/>
        <xdr:cNvSpPr txBox="1"/>
      </xdr:nvSpPr>
      <xdr:spPr>
        <a:xfrm>
          <a:off x="4622800" y="292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75,015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28175</xdr:rowOff>
    </xdr:from>
    <xdr:to>
      <xdr:col>3</xdr:col>
      <xdr:colOff>955675</xdr:colOff>
      <xdr:row>16</xdr:row>
      <xdr:rowOff>129775</xdr:rowOff>
    </xdr:to>
    <xdr:sp macro="" textlink="">
      <xdr:nvSpPr>
        <xdr:cNvPr id="73" name="円/楕円 72"/>
        <xdr:cNvSpPr/>
      </xdr:nvSpPr>
      <xdr:spPr bwMode="auto">
        <a:xfrm>
          <a:off x="4254500" y="2819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114552</xdr:rowOff>
    </xdr:from>
    <xdr:ext cx="762000" cy="259045"/>
    <xdr:sp macro="" textlink="">
      <xdr:nvSpPr>
        <xdr:cNvPr id="74" name="テキスト ボックス 73"/>
        <xdr:cNvSpPr txBox="1"/>
      </xdr:nvSpPr>
      <xdr:spPr>
        <a:xfrm>
          <a:off x="3924300" y="29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76,021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2819</xdr:rowOff>
    </xdr:from>
    <xdr:to>
      <xdr:col>3</xdr:col>
      <xdr:colOff>257175</xdr:colOff>
      <xdr:row>16</xdr:row>
      <xdr:rowOff>104419</xdr:rowOff>
    </xdr:to>
    <xdr:sp macro="" textlink="">
      <xdr:nvSpPr>
        <xdr:cNvPr id="75" name="円/楕円 74"/>
        <xdr:cNvSpPr/>
      </xdr:nvSpPr>
      <xdr:spPr bwMode="auto">
        <a:xfrm>
          <a:off x="3556000" y="2793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89196</xdr:rowOff>
    </xdr:from>
    <xdr:ext cx="762000" cy="259045"/>
    <xdr:sp macro="" textlink="">
      <xdr:nvSpPr>
        <xdr:cNvPr id="76" name="テキスト ボックス 75"/>
        <xdr:cNvSpPr txBox="1"/>
      </xdr:nvSpPr>
      <xdr:spPr>
        <a:xfrm>
          <a:off x="3225800" y="288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77,352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39567</xdr:rowOff>
    </xdr:from>
    <xdr:to>
      <xdr:col>2</xdr:col>
      <xdr:colOff>692150</xdr:colOff>
      <xdr:row>16</xdr:row>
      <xdr:rowOff>141167</xdr:rowOff>
    </xdr:to>
    <xdr:sp macro="" textlink="">
      <xdr:nvSpPr>
        <xdr:cNvPr id="77" name="円/楕円 76"/>
        <xdr:cNvSpPr/>
      </xdr:nvSpPr>
      <xdr:spPr bwMode="auto">
        <a:xfrm>
          <a:off x="2857500" y="2830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125944</xdr:rowOff>
    </xdr:from>
    <xdr:ext cx="762000" cy="259045"/>
    <xdr:sp macro="" textlink="">
      <xdr:nvSpPr>
        <xdr:cNvPr id="78" name="テキスト ボックス 77"/>
        <xdr:cNvSpPr txBox="1"/>
      </xdr:nvSpPr>
      <xdr:spPr>
        <a:xfrm>
          <a:off x="2527300" y="291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309628</xdr:rowOff>
    </xdr:from>
    <xdr:to>
      <xdr:col>4</xdr:col>
      <xdr:colOff>1117600</xdr:colOff>
      <xdr:row>36</xdr:row>
      <xdr:rowOff>25456</xdr:rowOff>
    </xdr:to>
    <xdr:cxnSp macro="">
      <xdr:nvCxnSpPr>
        <xdr:cNvPr id="110" name="直線コネクタ 109"/>
        <xdr:cNvCxnSpPr/>
      </xdr:nvCxnSpPr>
      <xdr:spPr bwMode="auto">
        <a:xfrm flipV="1">
          <a:off x="5003800" y="6919978"/>
          <a:ext cx="647700" cy="58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294405</xdr:rowOff>
    </xdr:from>
    <xdr:ext cx="762000" cy="259045"/>
    <xdr:sp macro="" textlink="">
      <xdr:nvSpPr>
        <xdr:cNvPr id="111" name="人口1人当たり決算額の推移平均値テキスト445"/>
        <xdr:cNvSpPr txBox="1"/>
      </xdr:nvSpPr>
      <xdr:spPr>
        <a:xfrm>
          <a:off x="5740400" y="6904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25456</xdr:rowOff>
    </xdr:from>
    <xdr:to>
      <xdr:col>4</xdr:col>
      <xdr:colOff>469900</xdr:colOff>
      <xdr:row>36</xdr:row>
      <xdr:rowOff>55471</xdr:rowOff>
    </xdr:to>
    <xdr:cxnSp macro="">
      <xdr:nvCxnSpPr>
        <xdr:cNvPr id="113" name="直線コネクタ 112"/>
        <xdr:cNvCxnSpPr/>
      </xdr:nvCxnSpPr>
      <xdr:spPr bwMode="auto">
        <a:xfrm flipV="1">
          <a:off x="4305300" y="6978706"/>
          <a:ext cx="698500" cy="30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9203</xdr:rowOff>
    </xdr:from>
    <xdr:to>
      <xdr:col>3</xdr:col>
      <xdr:colOff>904875</xdr:colOff>
      <xdr:row>36</xdr:row>
      <xdr:rowOff>55471</xdr:rowOff>
    </xdr:to>
    <xdr:cxnSp macro="">
      <xdr:nvCxnSpPr>
        <xdr:cNvPr id="116" name="直線コネクタ 115"/>
        <xdr:cNvCxnSpPr/>
      </xdr:nvCxnSpPr>
      <xdr:spPr bwMode="auto">
        <a:xfrm>
          <a:off x="3606800" y="6962453"/>
          <a:ext cx="698500" cy="46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2664</xdr:rowOff>
    </xdr:from>
    <xdr:to>
      <xdr:col>3</xdr:col>
      <xdr:colOff>206375</xdr:colOff>
      <xdr:row>36</xdr:row>
      <xdr:rowOff>9203</xdr:rowOff>
    </xdr:to>
    <xdr:cxnSp macro="">
      <xdr:nvCxnSpPr>
        <xdr:cNvPr id="119" name="直線コネクタ 118"/>
        <xdr:cNvCxnSpPr/>
      </xdr:nvCxnSpPr>
      <xdr:spPr bwMode="auto">
        <a:xfrm>
          <a:off x="2908300" y="6955914"/>
          <a:ext cx="698500" cy="6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258828</xdr:rowOff>
    </xdr:from>
    <xdr:to>
      <xdr:col>5</xdr:col>
      <xdr:colOff>34925</xdr:colOff>
      <xdr:row>36</xdr:row>
      <xdr:rowOff>17528</xdr:rowOff>
    </xdr:to>
    <xdr:sp macro="" textlink="">
      <xdr:nvSpPr>
        <xdr:cNvPr id="129" name="円/楕円 128"/>
        <xdr:cNvSpPr/>
      </xdr:nvSpPr>
      <xdr:spPr bwMode="auto">
        <a:xfrm>
          <a:off x="5600700" y="686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103905</xdr:rowOff>
    </xdr:from>
    <xdr:ext cx="762000" cy="259045"/>
    <xdr:sp macro="" textlink="">
      <xdr:nvSpPr>
        <xdr:cNvPr id="130" name="人口1人当たり決算額の推移該当値テキスト445"/>
        <xdr:cNvSpPr txBox="1"/>
      </xdr:nvSpPr>
      <xdr:spPr>
        <a:xfrm>
          <a:off x="5740400" y="671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317556</xdr:rowOff>
    </xdr:from>
    <xdr:to>
      <xdr:col>4</xdr:col>
      <xdr:colOff>520700</xdr:colOff>
      <xdr:row>36</xdr:row>
      <xdr:rowOff>76256</xdr:rowOff>
    </xdr:to>
    <xdr:sp macro="" textlink="">
      <xdr:nvSpPr>
        <xdr:cNvPr id="131" name="円/楕円 130"/>
        <xdr:cNvSpPr/>
      </xdr:nvSpPr>
      <xdr:spPr bwMode="auto">
        <a:xfrm>
          <a:off x="4953000" y="6927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61033</xdr:rowOff>
    </xdr:from>
    <xdr:ext cx="736600" cy="259045"/>
    <xdr:sp macro="" textlink="">
      <xdr:nvSpPr>
        <xdr:cNvPr id="132" name="テキスト ボックス 131"/>
        <xdr:cNvSpPr txBox="1"/>
      </xdr:nvSpPr>
      <xdr:spPr>
        <a:xfrm>
          <a:off x="4622800" y="701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4671</xdr:rowOff>
    </xdr:from>
    <xdr:to>
      <xdr:col>3</xdr:col>
      <xdr:colOff>955675</xdr:colOff>
      <xdr:row>36</xdr:row>
      <xdr:rowOff>106271</xdr:rowOff>
    </xdr:to>
    <xdr:sp macro="" textlink="">
      <xdr:nvSpPr>
        <xdr:cNvPr id="133" name="円/楕円 132"/>
        <xdr:cNvSpPr/>
      </xdr:nvSpPr>
      <xdr:spPr bwMode="auto">
        <a:xfrm>
          <a:off x="4254500" y="6957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91048</xdr:rowOff>
    </xdr:from>
    <xdr:ext cx="762000" cy="259045"/>
    <xdr:sp macro="" textlink="">
      <xdr:nvSpPr>
        <xdr:cNvPr id="134" name="テキスト ボックス 133"/>
        <xdr:cNvSpPr txBox="1"/>
      </xdr:nvSpPr>
      <xdr:spPr>
        <a:xfrm>
          <a:off x="3924300" y="704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301303</xdr:rowOff>
    </xdr:from>
    <xdr:to>
      <xdr:col>3</xdr:col>
      <xdr:colOff>257175</xdr:colOff>
      <xdr:row>36</xdr:row>
      <xdr:rowOff>60003</xdr:rowOff>
    </xdr:to>
    <xdr:sp macro="" textlink="">
      <xdr:nvSpPr>
        <xdr:cNvPr id="135" name="円/楕円 134"/>
        <xdr:cNvSpPr/>
      </xdr:nvSpPr>
      <xdr:spPr bwMode="auto">
        <a:xfrm>
          <a:off x="3556000" y="6911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44780</xdr:rowOff>
    </xdr:from>
    <xdr:ext cx="762000" cy="259045"/>
    <xdr:sp macro="" textlink="">
      <xdr:nvSpPr>
        <xdr:cNvPr id="136" name="テキスト ボックス 135"/>
        <xdr:cNvSpPr txBox="1"/>
      </xdr:nvSpPr>
      <xdr:spPr>
        <a:xfrm>
          <a:off x="3225800" y="699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294764</xdr:rowOff>
    </xdr:from>
    <xdr:to>
      <xdr:col>2</xdr:col>
      <xdr:colOff>692150</xdr:colOff>
      <xdr:row>36</xdr:row>
      <xdr:rowOff>53464</xdr:rowOff>
    </xdr:to>
    <xdr:sp macro="" textlink="">
      <xdr:nvSpPr>
        <xdr:cNvPr id="137" name="円/楕円 136"/>
        <xdr:cNvSpPr/>
      </xdr:nvSpPr>
      <xdr:spPr bwMode="auto">
        <a:xfrm>
          <a:off x="2857500" y="6905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38241</xdr:rowOff>
    </xdr:from>
    <xdr:ext cx="762000" cy="259045"/>
    <xdr:sp macro="" textlink="">
      <xdr:nvSpPr>
        <xdr:cNvPr id="138" name="テキスト ボックス 137"/>
        <xdr:cNvSpPr txBox="1"/>
      </xdr:nvSpPr>
      <xdr:spPr>
        <a:xfrm>
          <a:off x="2527300" y="699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石川県かほく市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35,062
34,800
64.44
16,014,018
15,282,437
711,644
10,440,204
26,310,201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40.4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21857</xdr:rowOff>
    </xdr:from>
    <xdr:to>
      <xdr:col>6</xdr:col>
      <xdr:colOff>511175</xdr:colOff>
      <xdr:row>35</xdr:row>
      <xdr:rowOff>42294</xdr:rowOff>
    </xdr:to>
    <xdr:cxnSp macro="">
      <xdr:nvCxnSpPr>
        <xdr:cNvPr id="59" name="直線コネクタ 58"/>
        <xdr:cNvCxnSpPr/>
      </xdr:nvCxnSpPr>
      <xdr:spPr>
        <a:xfrm flipV="1">
          <a:off x="3797300" y="6022607"/>
          <a:ext cx="8382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20485</xdr:rowOff>
    </xdr:from>
    <xdr:to>
      <xdr:col>5</xdr:col>
      <xdr:colOff>358775</xdr:colOff>
      <xdr:row>35</xdr:row>
      <xdr:rowOff>42294</xdr:rowOff>
    </xdr:to>
    <xdr:cxnSp macro="">
      <xdr:nvCxnSpPr>
        <xdr:cNvPr id="62" name="直線コネクタ 61"/>
        <xdr:cNvCxnSpPr/>
      </xdr:nvCxnSpPr>
      <xdr:spPr>
        <a:xfrm>
          <a:off x="2908300" y="6021235"/>
          <a:ext cx="8890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56307</xdr:rowOff>
    </xdr:from>
    <xdr:to>
      <xdr:col>4</xdr:col>
      <xdr:colOff>155575</xdr:colOff>
      <xdr:row>35</xdr:row>
      <xdr:rowOff>20485</xdr:rowOff>
    </xdr:to>
    <xdr:cxnSp macro="">
      <xdr:nvCxnSpPr>
        <xdr:cNvPr id="65" name="直線コネクタ 64"/>
        <xdr:cNvCxnSpPr/>
      </xdr:nvCxnSpPr>
      <xdr:spPr>
        <a:xfrm>
          <a:off x="2019300" y="5885607"/>
          <a:ext cx="889000" cy="13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56307</xdr:rowOff>
    </xdr:from>
    <xdr:to>
      <xdr:col>2</xdr:col>
      <xdr:colOff>638175</xdr:colOff>
      <xdr:row>35</xdr:row>
      <xdr:rowOff>40236</xdr:rowOff>
    </xdr:to>
    <xdr:cxnSp macro="">
      <xdr:nvCxnSpPr>
        <xdr:cNvPr id="68" name="直線コネクタ 67"/>
        <xdr:cNvCxnSpPr/>
      </xdr:nvCxnSpPr>
      <xdr:spPr>
        <a:xfrm flipV="1">
          <a:off x="1130300" y="5885607"/>
          <a:ext cx="889000" cy="15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142507</xdr:rowOff>
    </xdr:from>
    <xdr:to>
      <xdr:col>6</xdr:col>
      <xdr:colOff>561975</xdr:colOff>
      <xdr:row>35</xdr:row>
      <xdr:rowOff>72657</xdr:rowOff>
    </xdr:to>
    <xdr:sp macro="" textlink="">
      <xdr:nvSpPr>
        <xdr:cNvPr id="78" name="円/楕円 77"/>
        <xdr:cNvSpPr/>
      </xdr:nvSpPr>
      <xdr:spPr>
        <a:xfrm>
          <a:off x="4584700" y="597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120934</xdr:rowOff>
    </xdr:from>
    <xdr:ext cx="534377" cy="259045"/>
    <xdr:sp macro="" textlink="">
      <xdr:nvSpPr>
        <xdr:cNvPr id="79" name="人件費該当値テキスト"/>
        <xdr:cNvSpPr txBox="1"/>
      </xdr:nvSpPr>
      <xdr:spPr>
        <a:xfrm>
          <a:off x="4686300" y="59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67,655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162944</xdr:rowOff>
    </xdr:from>
    <xdr:to>
      <xdr:col>5</xdr:col>
      <xdr:colOff>409575</xdr:colOff>
      <xdr:row>35</xdr:row>
      <xdr:rowOff>93094</xdr:rowOff>
    </xdr:to>
    <xdr:sp macro="" textlink="">
      <xdr:nvSpPr>
        <xdr:cNvPr id="80" name="円/楕円 79"/>
        <xdr:cNvSpPr/>
      </xdr:nvSpPr>
      <xdr:spPr>
        <a:xfrm>
          <a:off x="3746500" y="599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84221</xdr:rowOff>
    </xdr:from>
    <xdr:ext cx="534377" cy="259045"/>
    <xdr:sp macro="" textlink="">
      <xdr:nvSpPr>
        <xdr:cNvPr id="81" name="テキスト ボックス 80"/>
        <xdr:cNvSpPr txBox="1"/>
      </xdr:nvSpPr>
      <xdr:spPr>
        <a:xfrm>
          <a:off x="3530111" y="608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66,761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141135</xdr:rowOff>
    </xdr:from>
    <xdr:to>
      <xdr:col>4</xdr:col>
      <xdr:colOff>206375</xdr:colOff>
      <xdr:row>35</xdr:row>
      <xdr:rowOff>71285</xdr:rowOff>
    </xdr:to>
    <xdr:sp macro="" textlink="">
      <xdr:nvSpPr>
        <xdr:cNvPr id="82" name="円/楕円 81"/>
        <xdr:cNvSpPr/>
      </xdr:nvSpPr>
      <xdr:spPr>
        <a:xfrm>
          <a:off x="2857500" y="597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62412</xdr:rowOff>
    </xdr:from>
    <xdr:ext cx="534377" cy="259045"/>
    <xdr:sp macro="" textlink="">
      <xdr:nvSpPr>
        <xdr:cNvPr id="83" name="テキスト ボックス 82"/>
        <xdr:cNvSpPr txBox="1"/>
      </xdr:nvSpPr>
      <xdr:spPr>
        <a:xfrm>
          <a:off x="2641111" y="606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67,715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5507</xdr:rowOff>
    </xdr:from>
    <xdr:to>
      <xdr:col>3</xdr:col>
      <xdr:colOff>3175</xdr:colOff>
      <xdr:row>34</xdr:row>
      <xdr:rowOff>107107</xdr:rowOff>
    </xdr:to>
    <xdr:sp macro="" textlink="">
      <xdr:nvSpPr>
        <xdr:cNvPr id="84" name="円/楕円 83"/>
        <xdr:cNvSpPr/>
      </xdr:nvSpPr>
      <xdr:spPr>
        <a:xfrm>
          <a:off x="1968500" y="583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98234</xdr:rowOff>
    </xdr:from>
    <xdr:ext cx="534377" cy="259045"/>
    <xdr:sp macro="" textlink="">
      <xdr:nvSpPr>
        <xdr:cNvPr id="85" name="テキスト ボックス 84"/>
        <xdr:cNvSpPr txBox="1"/>
      </xdr:nvSpPr>
      <xdr:spPr>
        <a:xfrm>
          <a:off x="1752111" y="592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73,648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160886</xdr:rowOff>
    </xdr:from>
    <xdr:to>
      <xdr:col>1</xdr:col>
      <xdr:colOff>485775</xdr:colOff>
      <xdr:row>35</xdr:row>
      <xdr:rowOff>91036</xdr:rowOff>
    </xdr:to>
    <xdr:sp macro="" textlink="">
      <xdr:nvSpPr>
        <xdr:cNvPr id="86" name="円/楕円 85"/>
        <xdr:cNvSpPr/>
      </xdr:nvSpPr>
      <xdr:spPr>
        <a:xfrm>
          <a:off x="1079500" y="599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82163</xdr:rowOff>
    </xdr:from>
    <xdr:ext cx="534377" cy="259045"/>
    <xdr:sp macro="" textlink="">
      <xdr:nvSpPr>
        <xdr:cNvPr id="87" name="テキスト ボックス 86"/>
        <xdr:cNvSpPr txBox="1"/>
      </xdr:nvSpPr>
      <xdr:spPr>
        <a:xfrm>
          <a:off x="863111" y="60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110748</xdr:rowOff>
    </xdr:from>
    <xdr:to>
      <xdr:col>6</xdr:col>
      <xdr:colOff>511175</xdr:colOff>
      <xdr:row>57</xdr:row>
      <xdr:rowOff>138119</xdr:rowOff>
    </xdr:to>
    <xdr:cxnSp macro="">
      <xdr:nvCxnSpPr>
        <xdr:cNvPr id="116" name="直線コネクタ 115"/>
        <xdr:cNvCxnSpPr/>
      </xdr:nvCxnSpPr>
      <xdr:spPr>
        <a:xfrm flipV="1">
          <a:off x="3797300" y="9883398"/>
          <a:ext cx="838200" cy="2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50300</xdr:rowOff>
    </xdr:from>
    <xdr:ext cx="534377" cy="259045"/>
    <xdr:sp macro="" textlink="">
      <xdr:nvSpPr>
        <xdr:cNvPr id="117" name="物件費平均値テキスト"/>
        <xdr:cNvSpPr txBox="1"/>
      </xdr:nvSpPr>
      <xdr:spPr>
        <a:xfrm>
          <a:off x="4686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138119</xdr:rowOff>
    </xdr:from>
    <xdr:to>
      <xdr:col>5</xdr:col>
      <xdr:colOff>358775</xdr:colOff>
      <xdr:row>57</xdr:row>
      <xdr:rowOff>146611</xdr:rowOff>
    </xdr:to>
    <xdr:cxnSp macro="">
      <xdr:nvCxnSpPr>
        <xdr:cNvPr id="119" name="直線コネクタ 118"/>
        <xdr:cNvCxnSpPr/>
      </xdr:nvCxnSpPr>
      <xdr:spPr>
        <a:xfrm flipV="1">
          <a:off x="2908300" y="9910769"/>
          <a:ext cx="889000" cy="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140134</xdr:rowOff>
    </xdr:from>
    <xdr:to>
      <xdr:col>4</xdr:col>
      <xdr:colOff>155575</xdr:colOff>
      <xdr:row>57</xdr:row>
      <xdr:rowOff>146611</xdr:rowOff>
    </xdr:to>
    <xdr:cxnSp macro="">
      <xdr:nvCxnSpPr>
        <xdr:cNvPr id="122" name="直線コネクタ 121"/>
        <xdr:cNvCxnSpPr/>
      </xdr:nvCxnSpPr>
      <xdr:spPr>
        <a:xfrm>
          <a:off x="2019300" y="991278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140134</xdr:rowOff>
    </xdr:from>
    <xdr:to>
      <xdr:col>2</xdr:col>
      <xdr:colOff>638175</xdr:colOff>
      <xdr:row>57</xdr:row>
      <xdr:rowOff>160423</xdr:rowOff>
    </xdr:to>
    <xdr:cxnSp macro="">
      <xdr:nvCxnSpPr>
        <xdr:cNvPr id="125" name="直線コネクタ 124"/>
        <xdr:cNvCxnSpPr/>
      </xdr:nvCxnSpPr>
      <xdr:spPr>
        <a:xfrm flipV="1">
          <a:off x="1130300" y="9912784"/>
          <a:ext cx="889000" cy="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59948</xdr:rowOff>
    </xdr:from>
    <xdr:to>
      <xdr:col>6</xdr:col>
      <xdr:colOff>561975</xdr:colOff>
      <xdr:row>57</xdr:row>
      <xdr:rowOff>161548</xdr:rowOff>
    </xdr:to>
    <xdr:sp macro="" textlink="">
      <xdr:nvSpPr>
        <xdr:cNvPr id="135" name="円/楕円 134"/>
        <xdr:cNvSpPr/>
      </xdr:nvSpPr>
      <xdr:spPr>
        <a:xfrm>
          <a:off x="4584700" y="983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19325</xdr:rowOff>
    </xdr:from>
    <xdr:ext cx="534377" cy="259045"/>
    <xdr:sp macro="" textlink="">
      <xdr:nvSpPr>
        <xdr:cNvPr id="136" name="物件費該当値テキスト"/>
        <xdr:cNvSpPr txBox="1"/>
      </xdr:nvSpPr>
      <xdr:spPr>
        <a:xfrm>
          <a:off x="4686300" y="962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87319</xdr:rowOff>
    </xdr:from>
    <xdr:to>
      <xdr:col>5</xdr:col>
      <xdr:colOff>409575</xdr:colOff>
      <xdr:row>58</xdr:row>
      <xdr:rowOff>17469</xdr:rowOff>
    </xdr:to>
    <xdr:sp macro="" textlink="">
      <xdr:nvSpPr>
        <xdr:cNvPr id="137" name="円/楕円 136"/>
        <xdr:cNvSpPr/>
      </xdr:nvSpPr>
      <xdr:spPr>
        <a:xfrm>
          <a:off x="3746500" y="98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8596</xdr:rowOff>
    </xdr:from>
    <xdr:ext cx="534377" cy="259045"/>
    <xdr:sp macro="" textlink="">
      <xdr:nvSpPr>
        <xdr:cNvPr id="138" name="テキスト ボックス 137"/>
        <xdr:cNvSpPr txBox="1"/>
      </xdr:nvSpPr>
      <xdr:spPr>
        <a:xfrm>
          <a:off x="3530111" y="99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65,415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95811</xdr:rowOff>
    </xdr:from>
    <xdr:to>
      <xdr:col>4</xdr:col>
      <xdr:colOff>206375</xdr:colOff>
      <xdr:row>58</xdr:row>
      <xdr:rowOff>25961</xdr:rowOff>
    </xdr:to>
    <xdr:sp macro="" textlink="">
      <xdr:nvSpPr>
        <xdr:cNvPr id="139" name="円/楕円 138"/>
        <xdr:cNvSpPr/>
      </xdr:nvSpPr>
      <xdr:spPr>
        <a:xfrm>
          <a:off x="2857500" y="986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17088</xdr:rowOff>
    </xdr:from>
    <xdr:ext cx="534377" cy="259045"/>
    <xdr:sp macro="" textlink="">
      <xdr:nvSpPr>
        <xdr:cNvPr id="140" name="テキスト ボックス 139"/>
        <xdr:cNvSpPr txBox="1"/>
      </xdr:nvSpPr>
      <xdr:spPr>
        <a:xfrm>
          <a:off x="2641111" y="996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63,186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89334</xdr:rowOff>
    </xdr:from>
    <xdr:to>
      <xdr:col>3</xdr:col>
      <xdr:colOff>3175</xdr:colOff>
      <xdr:row>58</xdr:row>
      <xdr:rowOff>19484</xdr:rowOff>
    </xdr:to>
    <xdr:sp macro="" textlink="">
      <xdr:nvSpPr>
        <xdr:cNvPr id="141" name="円/楕円 140"/>
        <xdr:cNvSpPr/>
      </xdr:nvSpPr>
      <xdr:spPr>
        <a:xfrm>
          <a:off x="1968500" y="986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10611</xdr:rowOff>
    </xdr:from>
    <xdr:ext cx="534377" cy="259045"/>
    <xdr:sp macro="" textlink="">
      <xdr:nvSpPr>
        <xdr:cNvPr id="142" name="テキスト ボックス 141"/>
        <xdr:cNvSpPr txBox="1"/>
      </xdr:nvSpPr>
      <xdr:spPr>
        <a:xfrm>
          <a:off x="1752111" y="995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109623</xdr:rowOff>
    </xdr:from>
    <xdr:to>
      <xdr:col>1</xdr:col>
      <xdr:colOff>485775</xdr:colOff>
      <xdr:row>58</xdr:row>
      <xdr:rowOff>39773</xdr:rowOff>
    </xdr:to>
    <xdr:sp macro="" textlink="">
      <xdr:nvSpPr>
        <xdr:cNvPr id="143" name="円/楕円 142"/>
        <xdr:cNvSpPr/>
      </xdr:nvSpPr>
      <xdr:spPr>
        <a:xfrm>
          <a:off x="1079500" y="988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30900</xdr:rowOff>
    </xdr:from>
    <xdr:ext cx="534377" cy="259045"/>
    <xdr:sp macro="" textlink="">
      <xdr:nvSpPr>
        <xdr:cNvPr id="144" name="テキスト ボックス 143"/>
        <xdr:cNvSpPr txBox="1"/>
      </xdr:nvSpPr>
      <xdr:spPr>
        <a:xfrm>
          <a:off x="863111" y="997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124422</xdr:rowOff>
    </xdr:from>
    <xdr:to>
      <xdr:col>6</xdr:col>
      <xdr:colOff>511175</xdr:colOff>
      <xdr:row>78</xdr:row>
      <xdr:rowOff>133375</xdr:rowOff>
    </xdr:to>
    <xdr:cxnSp macro="">
      <xdr:nvCxnSpPr>
        <xdr:cNvPr id="173" name="直線コネクタ 172"/>
        <xdr:cNvCxnSpPr/>
      </xdr:nvCxnSpPr>
      <xdr:spPr>
        <a:xfrm>
          <a:off x="3797300" y="13497522"/>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122937</xdr:rowOff>
    </xdr:from>
    <xdr:to>
      <xdr:col>5</xdr:col>
      <xdr:colOff>358775</xdr:colOff>
      <xdr:row>78</xdr:row>
      <xdr:rowOff>124422</xdr:rowOff>
    </xdr:to>
    <xdr:cxnSp macro="">
      <xdr:nvCxnSpPr>
        <xdr:cNvPr id="176" name="直線コネクタ 175"/>
        <xdr:cNvCxnSpPr/>
      </xdr:nvCxnSpPr>
      <xdr:spPr>
        <a:xfrm>
          <a:off x="2908300" y="13496037"/>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122937</xdr:rowOff>
    </xdr:from>
    <xdr:to>
      <xdr:col>4</xdr:col>
      <xdr:colOff>155575</xdr:colOff>
      <xdr:row>78</xdr:row>
      <xdr:rowOff>142900</xdr:rowOff>
    </xdr:to>
    <xdr:cxnSp macro="">
      <xdr:nvCxnSpPr>
        <xdr:cNvPr id="179" name="直線コネクタ 178"/>
        <xdr:cNvCxnSpPr/>
      </xdr:nvCxnSpPr>
      <xdr:spPr>
        <a:xfrm flipV="1">
          <a:off x="2019300" y="13496037"/>
          <a:ext cx="889000" cy="1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142900</xdr:rowOff>
    </xdr:from>
    <xdr:to>
      <xdr:col>2</xdr:col>
      <xdr:colOff>638175</xdr:colOff>
      <xdr:row>78</xdr:row>
      <xdr:rowOff>152502</xdr:rowOff>
    </xdr:to>
    <xdr:cxnSp macro="">
      <xdr:nvCxnSpPr>
        <xdr:cNvPr id="182" name="直線コネクタ 181"/>
        <xdr:cNvCxnSpPr/>
      </xdr:nvCxnSpPr>
      <xdr:spPr>
        <a:xfrm flipV="1">
          <a:off x="1130300" y="13516000"/>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82575</xdr:rowOff>
    </xdr:from>
    <xdr:to>
      <xdr:col>6</xdr:col>
      <xdr:colOff>561975</xdr:colOff>
      <xdr:row>79</xdr:row>
      <xdr:rowOff>12725</xdr:rowOff>
    </xdr:to>
    <xdr:sp macro="" textlink="">
      <xdr:nvSpPr>
        <xdr:cNvPr id="192" name="円/楕円 191"/>
        <xdr:cNvSpPr/>
      </xdr:nvSpPr>
      <xdr:spPr>
        <a:xfrm>
          <a:off x="4584700" y="134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168952</xdr:rowOff>
    </xdr:from>
    <xdr:ext cx="469744" cy="259045"/>
    <xdr:sp macro="" textlink="">
      <xdr:nvSpPr>
        <xdr:cNvPr id="193" name="維持補修費該当値テキスト"/>
        <xdr:cNvSpPr txBox="1"/>
      </xdr:nvSpPr>
      <xdr:spPr>
        <a:xfrm>
          <a:off x="4686300" y="1337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73622</xdr:rowOff>
    </xdr:from>
    <xdr:to>
      <xdr:col>5</xdr:col>
      <xdr:colOff>409575</xdr:colOff>
      <xdr:row>79</xdr:row>
      <xdr:rowOff>3772</xdr:rowOff>
    </xdr:to>
    <xdr:sp macro="" textlink="">
      <xdr:nvSpPr>
        <xdr:cNvPr id="194" name="円/楕円 193"/>
        <xdr:cNvSpPr/>
      </xdr:nvSpPr>
      <xdr:spPr>
        <a:xfrm>
          <a:off x="3746500" y="1344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166349</xdr:rowOff>
    </xdr:from>
    <xdr:ext cx="469744" cy="259045"/>
    <xdr:sp macro="" textlink="">
      <xdr:nvSpPr>
        <xdr:cNvPr id="195" name="テキスト ボックス 194"/>
        <xdr:cNvSpPr txBox="1"/>
      </xdr:nvSpPr>
      <xdr:spPr>
        <a:xfrm>
          <a:off x="3562427" y="1353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72137</xdr:rowOff>
    </xdr:from>
    <xdr:to>
      <xdr:col>4</xdr:col>
      <xdr:colOff>206375</xdr:colOff>
      <xdr:row>79</xdr:row>
      <xdr:rowOff>2287</xdr:rowOff>
    </xdr:to>
    <xdr:sp macro="" textlink="">
      <xdr:nvSpPr>
        <xdr:cNvPr id="196" name="円/楕円 195"/>
        <xdr:cNvSpPr/>
      </xdr:nvSpPr>
      <xdr:spPr>
        <a:xfrm>
          <a:off x="2857500" y="134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164864</xdr:rowOff>
    </xdr:from>
    <xdr:ext cx="469744" cy="259045"/>
    <xdr:sp macro="" textlink="">
      <xdr:nvSpPr>
        <xdr:cNvPr id="197" name="テキスト ボックス 196"/>
        <xdr:cNvSpPr txBox="1"/>
      </xdr:nvSpPr>
      <xdr:spPr>
        <a:xfrm>
          <a:off x="2673427" y="1353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92100</xdr:rowOff>
    </xdr:from>
    <xdr:to>
      <xdr:col>3</xdr:col>
      <xdr:colOff>3175</xdr:colOff>
      <xdr:row>79</xdr:row>
      <xdr:rowOff>22250</xdr:rowOff>
    </xdr:to>
    <xdr:sp macro="" textlink="">
      <xdr:nvSpPr>
        <xdr:cNvPr id="198" name="円/楕円 197"/>
        <xdr:cNvSpPr/>
      </xdr:nvSpPr>
      <xdr:spPr>
        <a:xfrm>
          <a:off x="1968500" y="134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13377</xdr:rowOff>
    </xdr:from>
    <xdr:ext cx="469744" cy="259045"/>
    <xdr:sp macro="" textlink="">
      <xdr:nvSpPr>
        <xdr:cNvPr id="199" name="テキスト ボックス 198"/>
        <xdr:cNvSpPr txBox="1"/>
      </xdr:nvSpPr>
      <xdr:spPr>
        <a:xfrm>
          <a:off x="1784427" y="135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101702</xdr:rowOff>
    </xdr:from>
    <xdr:to>
      <xdr:col>1</xdr:col>
      <xdr:colOff>485775</xdr:colOff>
      <xdr:row>79</xdr:row>
      <xdr:rowOff>31852</xdr:rowOff>
    </xdr:to>
    <xdr:sp macro="" textlink="">
      <xdr:nvSpPr>
        <xdr:cNvPr id="200" name="円/楕円 199"/>
        <xdr:cNvSpPr/>
      </xdr:nvSpPr>
      <xdr:spPr>
        <a:xfrm>
          <a:off x="1079500" y="134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22979</xdr:rowOff>
    </xdr:from>
    <xdr:ext cx="469744" cy="259045"/>
    <xdr:sp macro="" textlink="">
      <xdr:nvSpPr>
        <xdr:cNvPr id="201" name="テキスト ボックス 200"/>
        <xdr:cNvSpPr txBox="1"/>
      </xdr:nvSpPr>
      <xdr:spPr>
        <a:xfrm>
          <a:off x="895427" y="135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147434</xdr:rowOff>
    </xdr:from>
    <xdr:to>
      <xdr:col>6</xdr:col>
      <xdr:colOff>511175</xdr:colOff>
      <xdr:row>96</xdr:row>
      <xdr:rowOff>46870</xdr:rowOff>
    </xdr:to>
    <xdr:cxnSp macro="">
      <xdr:nvCxnSpPr>
        <xdr:cNvPr id="231" name="直線コネクタ 230"/>
        <xdr:cNvCxnSpPr/>
      </xdr:nvCxnSpPr>
      <xdr:spPr>
        <a:xfrm flipV="1">
          <a:off x="3797300" y="16435184"/>
          <a:ext cx="838200" cy="7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33573</xdr:rowOff>
    </xdr:from>
    <xdr:to>
      <xdr:col>5</xdr:col>
      <xdr:colOff>358775</xdr:colOff>
      <xdr:row>96</xdr:row>
      <xdr:rowOff>46870</xdr:rowOff>
    </xdr:to>
    <xdr:cxnSp macro="">
      <xdr:nvCxnSpPr>
        <xdr:cNvPr id="234" name="直線コネクタ 233"/>
        <xdr:cNvCxnSpPr/>
      </xdr:nvCxnSpPr>
      <xdr:spPr>
        <a:xfrm>
          <a:off x="2908300" y="16492773"/>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33573</xdr:rowOff>
    </xdr:from>
    <xdr:to>
      <xdr:col>4</xdr:col>
      <xdr:colOff>155575</xdr:colOff>
      <xdr:row>96</xdr:row>
      <xdr:rowOff>144368</xdr:rowOff>
    </xdr:to>
    <xdr:cxnSp macro="">
      <xdr:nvCxnSpPr>
        <xdr:cNvPr id="237" name="直線コネクタ 236"/>
        <xdr:cNvCxnSpPr/>
      </xdr:nvCxnSpPr>
      <xdr:spPr>
        <a:xfrm flipV="1">
          <a:off x="2019300" y="16492773"/>
          <a:ext cx="889000" cy="1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143490</xdr:rowOff>
    </xdr:from>
    <xdr:to>
      <xdr:col>2</xdr:col>
      <xdr:colOff>638175</xdr:colOff>
      <xdr:row>96</xdr:row>
      <xdr:rowOff>144368</xdr:rowOff>
    </xdr:to>
    <xdr:cxnSp macro="">
      <xdr:nvCxnSpPr>
        <xdr:cNvPr id="240" name="直線コネクタ 239"/>
        <xdr:cNvCxnSpPr/>
      </xdr:nvCxnSpPr>
      <xdr:spPr>
        <a:xfrm>
          <a:off x="1130300" y="16602690"/>
          <a:ext cx="8890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96634</xdr:rowOff>
    </xdr:from>
    <xdr:to>
      <xdr:col>6</xdr:col>
      <xdr:colOff>561975</xdr:colOff>
      <xdr:row>96</xdr:row>
      <xdr:rowOff>26784</xdr:rowOff>
    </xdr:to>
    <xdr:sp macro="" textlink="">
      <xdr:nvSpPr>
        <xdr:cNvPr id="250" name="円/楕円 249"/>
        <xdr:cNvSpPr/>
      </xdr:nvSpPr>
      <xdr:spPr>
        <a:xfrm>
          <a:off x="4584700" y="163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75061</xdr:rowOff>
    </xdr:from>
    <xdr:ext cx="534377" cy="259045"/>
    <xdr:sp macro="" textlink="">
      <xdr:nvSpPr>
        <xdr:cNvPr id="251" name="扶助費該当値テキスト"/>
        <xdr:cNvSpPr txBox="1"/>
      </xdr:nvSpPr>
      <xdr:spPr>
        <a:xfrm>
          <a:off x="4686300" y="1636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70,594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167520</xdr:rowOff>
    </xdr:from>
    <xdr:to>
      <xdr:col>5</xdr:col>
      <xdr:colOff>409575</xdr:colOff>
      <xdr:row>96</xdr:row>
      <xdr:rowOff>97670</xdr:rowOff>
    </xdr:to>
    <xdr:sp macro="" textlink="">
      <xdr:nvSpPr>
        <xdr:cNvPr id="252" name="円/楕円 251"/>
        <xdr:cNvSpPr/>
      </xdr:nvSpPr>
      <xdr:spPr>
        <a:xfrm>
          <a:off x="3746500" y="164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88797</xdr:rowOff>
    </xdr:from>
    <xdr:ext cx="534377" cy="259045"/>
    <xdr:sp macro="" textlink="">
      <xdr:nvSpPr>
        <xdr:cNvPr id="253" name="テキスト ボックス 252"/>
        <xdr:cNvSpPr txBox="1"/>
      </xdr:nvSpPr>
      <xdr:spPr>
        <a:xfrm>
          <a:off x="3530111" y="1654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66,873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154223</xdr:rowOff>
    </xdr:from>
    <xdr:to>
      <xdr:col>4</xdr:col>
      <xdr:colOff>206375</xdr:colOff>
      <xdr:row>96</xdr:row>
      <xdr:rowOff>84373</xdr:rowOff>
    </xdr:to>
    <xdr:sp macro="" textlink="">
      <xdr:nvSpPr>
        <xdr:cNvPr id="254" name="円/楕円 253"/>
        <xdr:cNvSpPr/>
      </xdr:nvSpPr>
      <xdr:spPr>
        <a:xfrm>
          <a:off x="2857500" y="1644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75500</xdr:rowOff>
    </xdr:from>
    <xdr:ext cx="534377" cy="259045"/>
    <xdr:sp macro="" textlink="">
      <xdr:nvSpPr>
        <xdr:cNvPr id="255" name="テキスト ボックス 254"/>
        <xdr:cNvSpPr txBox="1"/>
      </xdr:nvSpPr>
      <xdr:spPr>
        <a:xfrm>
          <a:off x="2641111" y="165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67,571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93568</xdr:rowOff>
    </xdr:from>
    <xdr:to>
      <xdr:col>3</xdr:col>
      <xdr:colOff>3175</xdr:colOff>
      <xdr:row>97</xdr:row>
      <xdr:rowOff>23718</xdr:rowOff>
    </xdr:to>
    <xdr:sp macro="" textlink="">
      <xdr:nvSpPr>
        <xdr:cNvPr id="256" name="円/楕円 255"/>
        <xdr:cNvSpPr/>
      </xdr:nvSpPr>
      <xdr:spPr>
        <a:xfrm>
          <a:off x="1968500" y="165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14845</xdr:rowOff>
    </xdr:from>
    <xdr:ext cx="534377" cy="259045"/>
    <xdr:sp macro="" textlink="">
      <xdr:nvSpPr>
        <xdr:cNvPr id="257" name="テキスト ボックス 256"/>
        <xdr:cNvSpPr txBox="1"/>
      </xdr:nvSpPr>
      <xdr:spPr>
        <a:xfrm>
          <a:off x="1752111" y="1664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92690</xdr:rowOff>
    </xdr:from>
    <xdr:to>
      <xdr:col>1</xdr:col>
      <xdr:colOff>485775</xdr:colOff>
      <xdr:row>97</xdr:row>
      <xdr:rowOff>22840</xdr:rowOff>
    </xdr:to>
    <xdr:sp macro="" textlink="">
      <xdr:nvSpPr>
        <xdr:cNvPr id="258" name="円/楕円 257"/>
        <xdr:cNvSpPr/>
      </xdr:nvSpPr>
      <xdr:spPr>
        <a:xfrm>
          <a:off x="1079500" y="1655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13967</xdr:rowOff>
    </xdr:from>
    <xdr:ext cx="534377" cy="259045"/>
    <xdr:sp macro="" textlink="">
      <xdr:nvSpPr>
        <xdr:cNvPr id="259" name="テキスト ボックス 258"/>
        <xdr:cNvSpPr txBox="1"/>
      </xdr:nvSpPr>
      <xdr:spPr>
        <a:xfrm>
          <a:off x="863111" y="1664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16136</xdr:rowOff>
    </xdr:from>
    <xdr:to>
      <xdr:col>15</xdr:col>
      <xdr:colOff>180975</xdr:colOff>
      <xdr:row>35</xdr:row>
      <xdr:rowOff>30788</xdr:rowOff>
    </xdr:to>
    <xdr:cxnSp macro="">
      <xdr:nvCxnSpPr>
        <xdr:cNvPr id="290" name="直線コネクタ 289"/>
        <xdr:cNvCxnSpPr/>
      </xdr:nvCxnSpPr>
      <xdr:spPr>
        <a:xfrm>
          <a:off x="9639300" y="6016886"/>
          <a:ext cx="838200" cy="1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16136</xdr:rowOff>
    </xdr:from>
    <xdr:to>
      <xdr:col>14</xdr:col>
      <xdr:colOff>28575</xdr:colOff>
      <xdr:row>35</xdr:row>
      <xdr:rowOff>45952</xdr:rowOff>
    </xdr:to>
    <xdr:cxnSp macro="">
      <xdr:nvCxnSpPr>
        <xdr:cNvPr id="293" name="直線コネクタ 292"/>
        <xdr:cNvCxnSpPr/>
      </xdr:nvCxnSpPr>
      <xdr:spPr>
        <a:xfrm flipV="1">
          <a:off x="8750300" y="6016886"/>
          <a:ext cx="8890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45952</xdr:rowOff>
    </xdr:from>
    <xdr:to>
      <xdr:col>12</xdr:col>
      <xdr:colOff>511175</xdr:colOff>
      <xdr:row>37</xdr:row>
      <xdr:rowOff>40510</xdr:rowOff>
    </xdr:to>
    <xdr:cxnSp macro="">
      <xdr:nvCxnSpPr>
        <xdr:cNvPr id="296" name="直線コネクタ 295"/>
        <xdr:cNvCxnSpPr/>
      </xdr:nvCxnSpPr>
      <xdr:spPr>
        <a:xfrm flipV="1">
          <a:off x="7861300" y="6046702"/>
          <a:ext cx="889000" cy="3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4353</xdr:rowOff>
    </xdr:from>
    <xdr:ext cx="534377" cy="259045"/>
    <xdr:sp macro="" textlink="">
      <xdr:nvSpPr>
        <xdr:cNvPr id="298" name="テキスト ボックス 297"/>
        <xdr:cNvSpPr txBox="1"/>
      </xdr:nvSpPr>
      <xdr:spPr>
        <a:xfrm>
          <a:off x="8483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40510</xdr:rowOff>
    </xdr:from>
    <xdr:to>
      <xdr:col>11</xdr:col>
      <xdr:colOff>307975</xdr:colOff>
      <xdr:row>37</xdr:row>
      <xdr:rowOff>53986</xdr:rowOff>
    </xdr:to>
    <xdr:cxnSp macro="">
      <xdr:nvCxnSpPr>
        <xdr:cNvPr id="299" name="直線コネクタ 298"/>
        <xdr:cNvCxnSpPr/>
      </xdr:nvCxnSpPr>
      <xdr:spPr>
        <a:xfrm flipV="1">
          <a:off x="6972300" y="6384160"/>
          <a:ext cx="889000" cy="1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151438</xdr:rowOff>
    </xdr:from>
    <xdr:to>
      <xdr:col>15</xdr:col>
      <xdr:colOff>231775</xdr:colOff>
      <xdr:row>35</xdr:row>
      <xdr:rowOff>81588</xdr:rowOff>
    </xdr:to>
    <xdr:sp macro="" textlink="">
      <xdr:nvSpPr>
        <xdr:cNvPr id="309" name="円/楕円 308"/>
        <xdr:cNvSpPr/>
      </xdr:nvSpPr>
      <xdr:spPr>
        <a:xfrm>
          <a:off x="10426700" y="598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2865</xdr:rowOff>
    </xdr:from>
    <xdr:ext cx="534377" cy="259045"/>
    <xdr:sp macro="" textlink="">
      <xdr:nvSpPr>
        <xdr:cNvPr id="310" name="補助費等該当値テキスト"/>
        <xdr:cNvSpPr txBox="1"/>
      </xdr:nvSpPr>
      <xdr:spPr>
        <a:xfrm>
          <a:off x="10528300" y="583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69,255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136786</xdr:rowOff>
    </xdr:from>
    <xdr:to>
      <xdr:col>14</xdr:col>
      <xdr:colOff>79375</xdr:colOff>
      <xdr:row>35</xdr:row>
      <xdr:rowOff>66936</xdr:rowOff>
    </xdr:to>
    <xdr:sp macro="" textlink="">
      <xdr:nvSpPr>
        <xdr:cNvPr id="311" name="円/楕円 310"/>
        <xdr:cNvSpPr/>
      </xdr:nvSpPr>
      <xdr:spPr>
        <a:xfrm>
          <a:off x="9588500" y="596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83463</xdr:rowOff>
    </xdr:from>
    <xdr:ext cx="534377" cy="259045"/>
    <xdr:sp macro="" textlink="">
      <xdr:nvSpPr>
        <xdr:cNvPr id="312" name="テキスト ボックス 311"/>
        <xdr:cNvSpPr txBox="1"/>
      </xdr:nvSpPr>
      <xdr:spPr>
        <a:xfrm>
          <a:off x="9372111" y="574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70,601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166602</xdr:rowOff>
    </xdr:from>
    <xdr:to>
      <xdr:col>12</xdr:col>
      <xdr:colOff>561975</xdr:colOff>
      <xdr:row>35</xdr:row>
      <xdr:rowOff>96752</xdr:rowOff>
    </xdr:to>
    <xdr:sp macro="" textlink="">
      <xdr:nvSpPr>
        <xdr:cNvPr id="313" name="円/楕円 312"/>
        <xdr:cNvSpPr/>
      </xdr:nvSpPr>
      <xdr:spPr>
        <a:xfrm>
          <a:off x="8699500" y="59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113279</xdr:rowOff>
    </xdr:from>
    <xdr:ext cx="534377" cy="259045"/>
    <xdr:sp macro="" textlink="">
      <xdr:nvSpPr>
        <xdr:cNvPr id="314" name="テキスト ボックス 313"/>
        <xdr:cNvSpPr txBox="1"/>
      </xdr:nvSpPr>
      <xdr:spPr>
        <a:xfrm>
          <a:off x="8483111" y="57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67,862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161160</xdr:rowOff>
    </xdr:from>
    <xdr:to>
      <xdr:col>11</xdr:col>
      <xdr:colOff>358775</xdr:colOff>
      <xdr:row>37</xdr:row>
      <xdr:rowOff>91310</xdr:rowOff>
    </xdr:to>
    <xdr:sp macro="" textlink="">
      <xdr:nvSpPr>
        <xdr:cNvPr id="315" name="円/楕円 314"/>
        <xdr:cNvSpPr/>
      </xdr:nvSpPr>
      <xdr:spPr>
        <a:xfrm>
          <a:off x="7810500" y="633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82437</xdr:rowOff>
    </xdr:from>
    <xdr:ext cx="534377" cy="259045"/>
    <xdr:sp macro="" textlink="">
      <xdr:nvSpPr>
        <xdr:cNvPr id="316" name="テキスト ボックス 315"/>
        <xdr:cNvSpPr txBox="1"/>
      </xdr:nvSpPr>
      <xdr:spPr>
        <a:xfrm>
          <a:off x="7594111" y="642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3186</xdr:rowOff>
    </xdr:from>
    <xdr:to>
      <xdr:col>10</xdr:col>
      <xdr:colOff>155575</xdr:colOff>
      <xdr:row>37</xdr:row>
      <xdr:rowOff>104786</xdr:rowOff>
    </xdr:to>
    <xdr:sp macro="" textlink="">
      <xdr:nvSpPr>
        <xdr:cNvPr id="317" name="円/楕円 316"/>
        <xdr:cNvSpPr/>
      </xdr:nvSpPr>
      <xdr:spPr>
        <a:xfrm>
          <a:off x="6921500" y="634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95913</xdr:rowOff>
    </xdr:from>
    <xdr:ext cx="534377" cy="259045"/>
    <xdr:sp macro="" textlink="">
      <xdr:nvSpPr>
        <xdr:cNvPr id="318" name="テキスト ボックス 317"/>
        <xdr:cNvSpPr txBox="1"/>
      </xdr:nvSpPr>
      <xdr:spPr>
        <a:xfrm>
          <a:off x="6705111" y="643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36969</xdr:rowOff>
    </xdr:from>
    <xdr:to>
      <xdr:col>15</xdr:col>
      <xdr:colOff>180975</xdr:colOff>
      <xdr:row>59</xdr:row>
      <xdr:rowOff>44457</xdr:rowOff>
    </xdr:to>
    <xdr:cxnSp macro="">
      <xdr:nvCxnSpPr>
        <xdr:cNvPr id="349" name="直線コネクタ 348"/>
        <xdr:cNvCxnSpPr/>
      </xdr:nvCxnSpPr>
      <xdr:spPr>
        <a:xfrm>
          <a:off x="9639300" y="10152519"/>
          <a:ext cx="8382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170785</xdr:rowOff>
    </xdr:from>
    <xdr:to>
      <xdr:col>14</xdr:col>
      <xdr:colOff>28575</xdr:colOff>
      <xdr:row>59</xdr:row>
      <xdr:rowOff>36969</xdr:rowOff>
    </xdr:to>
    <xdr:cxnSp macro="">
      <xdr:nvCxnSpPr>
        <xdr:cNvPr id="352" name="直線コネクタ 351"/>
        <xdr:cNvCxnSpPr/>
      </xdr:nvCxnSpPr>
      <xdr:spPr>
        <a:xfrm>
          <a:off x="8750300" y="10114885"/>
          <a:ext cx="889000" cy="3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137038</xdr:rowOff>
    </xdr:from>
    <xdr:to>
      <xdr:col>12</xdr:col>
      <xdr:colOff>511175</xdr:colOff>
      <xdr:row>58</xdr:row>
      <xdr:rowOff>170785</xdr:rowOff>
    </xdr:to>
    <xdr:cxnSp macro="">
      <xdr:nvCxnSpPr>
        <xdr:cNvPr id="355" name="直線コネクタ 354"/>
        <xdr:cNvCxnSpPr/>
      </xdr:nvCxnSpPr>
      <xdr:spPr>
        <a:xfrm>
          <a:off x="7861300" y="10081138"/>
          <a:ext cx="889000" cy="3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123084</xdr:rowOff>
    </xdr:from>
    <xdr:to>
      <xdr:col>11</xdr:col>
      <xdr:colOff>307975</xdr:colOff>
      <xdr:row>58</xdr:row>
      <xdr:rowOff>137038</xdr:rowOff>
    </xdr:to>
    <xdr:cxnSp macro="">
      <xdr:nvCxnSpPr>
        <xdr:cNvPr id="358" name="直線コネクタ 357"/>
        <xdr:cNvCxnSpPr/>
      </xdr:nvCxnSpPr>
      <xdr:spPr>
        <a:xfrm>
          <a:off x="6972300" y="10067184"/>
          <a:ext cx="889000" cy="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17679</xdr:rowOff>
    </xdr:from>
    <xdr:ext cx="534377" cy="259045"/>
    <xdr:sp macro="" textlink="">
      <xdr:nvSpPr>
        <xdr:cNvPr id="360" name="テキスト ボックス 359"/>
        <xdr:cNvSpPr txBox="1"/>
      </xdr:nvSpPr>
      <xdr:spPr>
        <a:xfrm>
          <a:off x="7594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17184</xdr:rowOff>
    </xdr:from>
    <xdr:ext cx="534377" cy="259045"/>
    <xdr:sp macro="" textlink="">
      <xdr:nvSpPr>
        <xdr:cNvPr id="362" name="テキスト ボックス 361"/>
        <xdr:cNvSpPr txBox="1"/>
      </xdr:nvSpPr>
      <xdr:spPr>
        <a:xfrm>
          <a:off x="6705111" y="101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165107</xdr:rowOff>
    </xdr:from>
    <xdr:to>
      <xdr:col>15</xdr:col>
      <xdr:colOff>231775</xdr:colOff>
      <xdr:row>59</xdr:row>
      <xdr:rowOff>95257</xdr:rowOff>
    </xdr:to>
    <xdr:sp macro="" textlink="">
      <xdr:nvSpPr>
        <xdr:cNvPr id="368" name="円/楕円 367"/>
        <xdr:cNvSpPr/>
      </xdr:nvSpPr>
      <xdr:spPr>
        <a:xfrm>
          <a:off x="10426700" y="1010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90389</xdr:rowOff>
    </xdr:from>
    <xdr:ext cx="534377" cy="259045"/>
    <xdr:sp macro="" textlink="">
      <xdr:nvSpPr>
        <xdr:cNvPr id="369" name="普通建設事業費該当値テキスト"/>
        <xdr:cNvSpPr txBox="1"/>
      </xdr:nvSpPr>
      <xdr:spPr>
        <a:xfrm>
          <a:off x="10528300" y="100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33,329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157619</xdr:rowOff>
    </xdr:from>
    <xdr:to>
      <xdr:col>14</xdr:col>
      <xdr:colOff>79375</xdr:colOff>
      <xdr:row>59</xdr:row>
      <xdr:rowOff>87769</xdr:rowOff>
    </xdr:to>
    <xdr:sp macro="" textlink="">
      <xdr:nvSpPr>
        <xdr:cNvPr id="370" name="円/楕円 369"/>
        <xdr:cNvSpPr/>
      </xdr:nvSpPr>
      <xdr:spPr>
        <a:xfrm>
          <a:off x="9588500" y="101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78896</xdr:rowOff>
    </xdr:from>
    <xdr:ext cx="534377" cy="259045"/>
    <xdr:sp macro="" textlink="">
      <xdr:nvSpPr>
        <xdr:cNvPr id="371" name="テキスト ボックス 370"/>
        <xdr:cNvSpPr txBox="1"/>
      </xdr:nvSpPr>
      <xdr:spPr>
        <a:xfrm>
          <a:off x="9372111" y="101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119985</xdr:rowOff>
    </xdr:from>
    <xdr:to>
      <xdr:col>12</xdr:col>
      <xdr:colOff>561975</xdr:colOff>
      <xdr:row>59</xdr:row>
      <xdr:rowOff>50135</xdr:rowOff>
    </xdr:to>
    <xdr:sp macro="" textlink="">
      <xdr:nvSpPr>
        <xdr:cNvPr id="372" name="円/楕円 371"/>
        <xdr:cNvSpPr/>
      </xdr:nvSpPr>
      <xdr:spPr>
        <a:xfrm>
          <a:off x="8699500" y="1006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41262</xdr:rowOff>
    </xdr:from>
    <xdr:ext cx="534377" cy="259045"/>
    <xdr:sp macro="" textlink="">
      <xdr:nvSpPr>
        <xdr:cNvPr id="373" name="テキスト ボックス 372"/>
        <xdr:cNvSpPr txBox="1"/>
      </xdr:nvSpPr>
      <xdr:spPr>
        <a:xfrm>
          <a:off x="8483111" y="1015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60,963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86238</xdr:rowOff>
    </xdr:from>
    <xdr:to>
      <xdr:col>11</xdr:col>
      <xdr:colOff>358775</xdr:colOff>
      <xdr:row>59</xdr:row>
      <xdr:rowOff>16388</xdr:rowOff>
    </xdr:to>
    <xdr:sp macro="" textlink="">
      <xdr:nvSpPr>
        <xdr:cNvPr id="374" name="円/楕円 373"/>
        <xdr:cNvSpPr/>
      </xdr:nvSpPr>
      <xdr:spPr>
        <a:xfrm>
          <a:off x="7810500" y="100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7515</xdr:rowOff>
    </xdr:from>
    <xdr:ext cx="534377" cy="259045"/>
    <xdr:sp macro="" textlink="">
      <xdr:nvSpPr>
        <xdr:cNvPr id="375" name="テキスト ボックス 374"/>
        <xdr:cNvSpPr txBox="1"/>
      </xdr:nvSpPr>
      <xdr:spPr>
        <a:xfrm>
          <a:off x="7594111" y="1012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72284</xdr:rowOff>
    </xdr:from>
    <xdr:to>
      <xdr:col>10</xdr:col>
      <xdr:colOff>155575</xdr:colOff>
      <xdr:row>59</xdr:row>
      <xdr:rowOff>2434</xdr:rowOff>
    </xdr:to>
    <xdr:sp macro="" textlink="">
      <xdr:nvSpPr>
        <xdr:cNvPr id="376" name="円/楕円 375"/>
        <xdr:cNvSpPr/>
      </xdr:nvSpPr>
      <xdr:spPr>
        <a:xfrm>
          <a:off x="6921500" y="1001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18961</xdr:rowOff>
    </xdr:from>
    <xdr:ext cx="534377" cy="259045"/>
    <xdr:sp macro="" textlink="">
      <xdr:nvSpPr>
        <xdr:cNvPr id="377" name="テキスト ボックス 376"/>
        <xdr:cNvSpPr txBox="1"/>
      </xdr:nvSpPr>
      <xdr:spPr>
        <a:xfrm>
          <a:off x="6705111" y="979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95453</xdr:rowOff>
    </xdr:from>
    <xdr:to>
      <xdr:col>15</xdr:col>
      <xdr:colOff>180975</xdr:colOff>
      <xdr:row>79</xdr:row>
      <xdr:rowOff>97310</xdr:rowOff>
    </xdr:to>
    <xdr:cxnSp macro="">
      <xdr:nvCxnSpPr>
        <xdr:cNvPr id="408" name="直線コネクタ 407"/>
        <xdr:cNvCxnSpPr/>
      </xdr:nvCxnSpPr>
      <xdr:spPr>
        <a:xfrm flipV="1">
          <a:off x="9639300" y="13640003"/>
          <a:ext cx="8382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73320</xdr:rowOff>
    </xdr:from>
    <xdr:to>
      <xdr:col>14</xdr:col>
      <xdr:colOff>28575</xdr:colOff>
      <xdr:row>79</xdr:row>
      <xdr:rowOff>97310</xdr:rowOff>
    </xdr:to>
    <xdr:cxnSp macro="">
      <xdr:nvCxnSpPr>
        <xdr:cNvPr id="411" name="直線コネクタ 410"/>
        <xdr:cNvCxnSpPr/>
      </xdr:nvCxnSpPr>
      <xdr:spPr>
        <a:xfrm>
          <a:off x="8750300" y="13617870"/>
          <a:ext cx="889000" cy="2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44653</xdr:rowOff>
    </xdr:from>
    <xdr:to>
      <xdr:col>15</xdr:col>
      <xdr:colOff>231775</xdr:colOff>
      <xdr:row>79</xdr:row>
      <xdr:rowOff>146253</xdr:rowOff>
    </xdr:to>
    <xdr:sp macro="" textlink="">
      <xdr:nvSpPr>
        <xdr:cNvPr id="421" name="円/楕円 420"/>
        <xdr:cNvSpPr/>
      </xdr:nvSpPr>
      <xdr:spPr>
        <a:xfrm>
          <a:off x="10426700" y="135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469744" cy="259045"/>
    <xdr:sp macro="" textlink="">
      <xdr:nvSpPr>
        <xdr:cNvPr id="422" name="普通建設事業費 （ うち新規整備　）該当値テキスト"/>
        <xdr:cNvSpPr txBox="1"/>
      </xdr:nvSpPr>
      <xdr:spPr>
        <a:xfrm>
          <a:off x="10528300" y="1353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46510</xdr:rowOff>
    </xdr:from>
    <xdr:to>
      <xdr:col>14</xdr:col>
      <xdr:colOff>79375</xdr:colOff>
      <xdr:row>79</xdr:row>
      <xdr:rowOff>148110</xdr:rowOff>
    </xdr:to>
    <xdr:sp macro="" textlink="">
      <xdr:nvSpPr>
        <xdr:cNvPr id="423" name="円/楕円 422"/>
        <xdr:cNvSpPr/>
      </xdr:nvSpPr>
      <xdr:spPr>
        <a:xfrm>
          <a:off x="9588500" y="1359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139237</xdr:rowOff>
    </xdr:from>
    <xdr:ext cx="378565" cy="259045"/>
    <xdr:sp macro="" textlink="">
      <xdr:nvSpPr>
        <xdr:cNvPr id="424" name="テキスト ボックス 423"/>
        <xdr:cNvSpPr txBox="1"/>
      </xdr:nvSpPr>
      <xdr:spPr>
        <a:xfrm>
          <a:off x="9450017" y="13683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22520</xdr:rowOff>
    </xdr:from>
    <xdr:to>
      <xdr:col>12</xdr:col>
      <xdr:colOff>561975</xdr:colOff>
      <xdr:row>79</xdr:row>
      <xdr:rowOff>124120</xdr:rowOff>
    </xdr:to>
    <xdr:sp macro="" textlink="">
      <xdr:nvSpPr>
        <xdr:cNvPr id="425" name="円/楕円 424"/>
        <xdr:cNvSpPr/>
      </xdr:nvSpPr>
      <xdr:spPr>
        <a:xfrm>
          <a:off x="8699500" y="135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115247</xdr:rowOff>
    </xdr:from>
    <xdr:ext cx="534377" cy="259045"/>
    <xdr:sp macro="" textlink="">
      <xdr:nvSpPr>
        <xdr:cNvPr id="426" name="テキスト ボックス 425"/>
        <xdr:cNvSpPr txBox="1"/>
      </xdr:nvSpPr>
      <xdr:spPr>
        <a:xfrm>
          <a:off x="8483111" y="1365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128282</xdr:rowOff>
    </xdr:from>
    <xdr:to>
      <xdr:col>15</xdr:col>
      <xdr:colOff>180975</xdr:colOff>
      <xdr:row>97</xdr:row>
      <xdr:rowOff>42241</xdr:rowOff>
    </xdr:to>
    <xdr:cxnSp macro="">
      <xdr:nvCxnSpPr>
        <xdr:cNvPr id="455" name="直線コネクタ 454"/>
        <xdr:cNvCxnSpPr/>
      </xdr:nvCxnSpPr>
      <xdr:spPr>
        <a:xfrm>
          <a:off x="9639300" y="16587482"/>
          <a:ext cx="838200" cy="8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28245</xdr:rowOff>
    </xdr:from>
    <xdr:to>
      <xdr:col>14</xdr:col>
      <xdr:colOff>28575</xdr:colOff>
      <xdr:row>96</xdr:row>
      <xdr:rowOff>128282</xdr:rowOff>
    </xdr:to>
    <xdr:cxnSp macro="">
      <xdr:nvCxnSpPr>
        <xdr:cNvPr id="458" name="直線コネクタ 457"/>
        <xdr:cNvCxnSpPr/>
      </xdr:nvCxnSpPr>
      <xdr:spPr>
        <a:xfrm>
          <a:off x="8750300" y="16487445"/>
          <a:ext cx="889000" cy="10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68978</xdr:rowOff>
    </xdr:from>
    <xdr:ext cx="534377" cy="259045"/>
    <xdr:sp macro="" textlink="">
      <xdr:nvSpPr>
        <xdr:cNvPr id="460" name="テキスト ボックス 459"/>
        <xdr:cNvSpPr txBox="1"/>
      </xdr:nvSpPr>
      <xdr:spPr>
        <a:xfrm>
          <a:off x="9372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141101</xdr:rowOff>
    </xdr:from>
    <xdr:ext cx="534377" cy="259045"/>
    <xdr:sp macro="" textlink="">
      <xdr:nvSpPr>
        <xdr:cNvPr id="462" name="テキスト ボックス 461"/>
        <xdr:cNvSpPr txBox="1"/>
      </xdr:nvSpPr>
      <xdr:spPr>
        <a:xfrm>
          <a:off x="8483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162891</xdr:rowOff>
    </xdr:from>
    <xdr:to>
      <xdr:col>15</xdr:col>
      <xdr:colOff>231775</xdr:colOff>
      <xdr:row>97</xdr:row>
      <xdr:rowOff>93041</xdr:rowOff>
    </xdr:to>
    <xdr:sp macro="" textlink="">
      <xdr:nvSpPr>
        <xdr:cNvPr id="468" name="円/楕円 467"/>
        <xdr:cNvSpPr/>
      </xdr:nvSpPr>
      <xdr:spPr>
        <a:xfrm>
          <a:off x="10426700" y="166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141318</xdr:rowOff>
    </xdr:from>
    <xdr:ext cx="534377" cy="259045"/>
    <xdr:sp macro="" textlink="">
      <xdr:nvSpPr>
        <xdr:cNvPr id="469" name="普通建設事業費 （ うち更新整備　）該当値テキスト"/>
        <xdr:cNvSpPr txBox="1"/>
      </xdr:nvSpPr>
      <xdr:spPr>
        <a:xfrm>
          <a:off x="10528300" y="1660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27,174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77482</xdr:rowOff>
    </xdr:from>
    <xdr:to>
      <xdr:col>14</xdr:col>
      <xdr:colOff>79375</xdr:colOff>
      <xdr:row>97</xdr:row>
      <xdr:rowOff>7632</xdr:rowOff>
    </xdr:to>
    <xdr:sp macro="" textlink="">
      <xdr:nvSpPr>
        <xdr:cNvPr id="470" name="円/楕円 469"/>
        <xdr:cNvSpPr/>
      </xdr:nvSpPr>
      <xdr:spPr>
        <a:xfrm>
          <a:off x="9588500" y="16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24159</xdr:rowOff>
    </xdr:from>
    <xdr:ext cx="534377" cy="259045"/>
    <xdr:sp macro="" textlink="">
      <xdr:nvSpPr>
        <xdr:cNvPr id="471" name="テキスト ボックス 470"/>
        <xdr:cNvSpPr txBox="1"/>
      </xdr:nvSpPr>
      <xdr:spPr>
        <a:xfrm>
          <a:off x="9372111" y="1631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148895</xdr:rowOff>
    </xdr:from>
    <xdr:to>
      <xdr:col>12</xdr:col>
      <xdr:colOff>561975</xdr:colOff>
      <xdr:row>96</xdr:row>
      <xdr:rowOff>79045</xdr:rowOff>
    </xdr:to>
    <xdr:sp macro="" textlink="">
      <xdr:nvSpPr>
        <xdr:cNvPr id="472" name="円/楕円 471"/>
        <xdr:cNvSpPr/>
      </xdr:nvSpPr>
      <xdr:spPr>
        <a:xfrm>
          <a:off x="8699500" y="164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95572</xdr:rowOff>
    </xdr:from>
    <xdr:ext cx="534377" cy="259045"/>
    <xdr:sp macro="" textlink="">
      <xdr:nvSpPr>
        <xdr:cNvPr id="473" name="テキスト ボックス 472"/>
        <xdr:cNvSpPr txBox="1"/>
      </xdr:nvSpPr>
      <xdr:spPr>
        <a:xfrm>
          <a:off x="8483111" y="162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35580</xdr:rowOff>
    </xdr:from>
    <xdr:to>
      <xdr:col>22</xdr:col>
      <xdr:colOff>365125</xdr:colOff>
      <xdr:row>39</xdr:row>
      <xdr:rowOff>44450</xdr:rowOff>
    </xdr:to>
    <xdr:cxnSp macro="">
      <xdr:nvCxnSpPr>
        <xdr:cNvPr id="505" name="直線コネクタ 504"/>
        <xdr:cNvCxnSpPr/>
      </xdr:nvCxnSpPr>
      <xdr:spPr>
        <a:xfrm>
          <a:off x="14592300" y="6722130"/>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31252</xdr:rowOff>
    </xdr:from>
    <xdr:to>
      <xdr:col>21</xdr:col>
      <xdr:colOff>161925</xdr:colOff>
      <xdr:row>39</xdr:row>
      <xdr:rowOff>35580</xdr:rowOff>
    </xdr:to>
    <xdr:cxnSp macro="">
      <xdr:nvCxnSpPr>
        <xdr:cNvPr id="508" name="直線コネクタ 507"/>
        <xdr:cNvCxnSpPr/>
      </xdr:nvCxnSpPr>
      <xdr:spPr>
        <a:xfrm>
          <a:off x="13703300" y="6717802"/>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31252</xdr:rowOff>
    </xdr:from>
    <xdr:to>
      <xdr:col>19</xdr:col>
      <xdr:colOff>644525</xdr:colOff>
      <xdr:row>39</xdr:row>
      <xdr:rowOff>44450</xdr:rowOff>
    </xdr:to>
    <xdr:cxnSp macro="">
      <xdr:nvCxnSpPr>
        <xdr:cNvPr id="511" name="直線コネクタ 510"/>
        <xdr:cNvCxnSpPr/>
      </xdr:nvCxnSpPr>
      <xdr:spPr>
        <a:xfrm flipV="1">
          <a:off x="12814300" y="6717802"/>
          <a:ext cx="889000" cy="1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249299" cy="259045"/>
    <xdr:sp macro="" textlink="">
      <xdr:nvSpPr>
        <xdr:cNvPr id="522" name="災害復旧事業費該当値テキスト"/>
        <xdr:cNvSpPr txBox="1"/>
      </xdr:nvSpPr>
      <xdr:spPr>
        <a:xfrm>
          <a:off x="16370300" y="6651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156230</xdr:rowOff>
    </xdr:from>
    <xdr:to>
      <xdr:col>21</xdr:col>
      <xdr:colOff>212725</xdr:colOff>
      <xdr:row>39</xdr:row>
      <xdr:rowOff>86380</xdr:rowOff>
    </xdr:to>
    <xdr:sp macro="" textlink="">
      <xdr:nvSpPr>
        <xdr:cNvPr id="525" name="円/楕円 524"/>
        <xdr:cNvSpPr/>
      </xdr:nvSpPr>
      <xdr:spPr>
        <a:xfrm>
          <a:off x="14541500" y="667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77507</xdr:rowOff>
    </xdr:from>
    <xdr:ext cx="469744" cy="259045"/>
    <xdr:sp macro="" textlink="">
      <xdr:nvSpPr>
        <xdr:cNvPr id="526" name="テキスト ボックス 525"/>
        <xdr:cNvSpPr txBox="1"/>
      </xdr:nvSpPr>
      <xdr:spPr>
        <a:xfrm>
          <a:off x="14357427" y="67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151902</xdr:rowOff>
    </xdr:from>
    <xdr:to>
      <xdr:col>20</xdr:col>
      <xdr:colOff>9525</xdr:colOff>
      <xdr:row>39</xdr:row>
      <xdr:rowOff>82052</xdr:rowOff>
    </xdr:to>
    <xdr:sp macro="" textlink="">
      <xdr:nvSpPr>
        <xdr:cNvPr id="527" name="円/楕円 526"/>
        <xdr:cNvSpPr/>
      </xdr:nvSpPr>
      <xdr:spPr>
        <a:xfrm>
          <a:off x="13652500" y="666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73179</xdr:rowOff>
    </xdr:from>
    <xdr:ext cx="469744" cy="259045"/>
    <xdr:sp macro="" textlink="">
      <xdr:nvSpPr>
        <xdr:cNvPr id="528" name="テキスト ボックス 527"/>
        <xdr:cNvSpPr txBox="1"/>
      </xdr:nvSpPr>
      <xdr:spPr>
        <a:xfrm>
          <a:off x="13468427" y="675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108545</xdr:rowOff>
    </xdr:from>
    <xdr:to>
      <xdr:col>23</xdr:col>
      <xdr:colOff>517525</xdr:colOff>
      <xdr:row>74</xdr:row>
      <xdr:rowOff>165826</xdr:rowOff>
    </xdr:to>
    <xdr:cxnSp macro="">
      <xdr:nvCxnSpPr>
        <xdr:cNvPr id="620" name="直線コネクタ 619"/>
        <xdr:cNvCxnSpPr/>
      </xdr:nvCxnSpPr>
      <xdr:spPr>
        <a:xfrm flipV="1">
          <a:off x="15481300" y="12795845"/>
          <a:ext cx="838200" cy="5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139413</xdr:rowOff>
    </xdr:from>
    <xdr:ext cx="534377" cy="259045"/>
    <xdr:sp macro="" textlink="">
      <xdr:nvSpPr>
        <xdr:cNvPr id="621" name="公債費平均値テキスト"/>
        <xdr:cNvSpPr txBox="1"/>
      </xdr:nvSpPr>
      <xdr:spPr>
        <a:xfrm>
          <a:off x="16370300" y="1299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165826</xdr:rowOff>
    </xdr:from>
    <xdr:to>
      <xdr:col>22</xdr:col>
      <xdr:colOff>365125</xdr:colOff>
      <xdr:row>75</xdr:row>
      <xdr:rowOff>55695</xdr:rowOff>
    </xdr:to>
    <xdr:cxnSp macro="">
      <xdr:nvCxnSpPr>
        <xdr:cNvPr id="623" name="直線コネクタ 622"/>
        <xdr:cNvCxnSpPr/>
      </xdr:nvCxnSpPr>
      <xdr:spPr>
        <a:xfrm flipV="1">
          <a:off x="14592300" y="12853126"/>
          <a:ext cx="889000" cy="6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55233</xdr:rowOff>
    </xdr:from>
    <xdr:ext cx="534377" cy="259045"/>
    <xdr:sp macro="" textlink="">
      <xdr:nvSpPr>
        <xdr:cNvPr id="625" name="テキスト ボックス 624"/>
        <xdr:cNvSpPr txBox="1"/>
      </xdr:nvSpPr>
      <xdr:spPr>
        <a:xfrm>
          <a:off x="15214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39170</xdr:rowOff>
    </xdr:from>
    <xdr:to>
      <xdr:col>21</xdr:col>
      <xdr:colOff>161925</xdr:colOff>
      <xdr:row>75</xdr:row>
      <xdr:rowOff>55695</xdr:rowOff>
    </xdr:to>
    <xdr:cxnSp macro="">
      <xdr:nvCxnSpPr>
        <xdr:cNvPr id="626" name="直線コネクタ 625"/>
        <xdr:cNvCxnSpPr/>
      </xdr:nvCxnSpPr>
      <xdr:spPr>
        <a:xfrm>
          <a:off x="13703300" y="12897920"/>
          <a:ext cx="8890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16387</xdr:rowOff>
    </xdr:from>
    <xdr:to>
      <xdr:col>19</xdr:col>
      <xdr:colOff>644525</xdr:colOff>
      <xdr:row>75</xdr:row>
      <xdr:rowOff>39170</xdr:rowOff>
    </xdr:to>
    <xdr:cxnSp macro="">
      <xdr:nvCxnSpPr>
        <xdr:cNvPr id="629" name="直線コネクタ 628"/>
        <xdr:cNvCxnSpPr/>
      </xdr:nvCxnSpPr>
      <xdr:spPr>
        <a:xfrm>
          <a:off x="12814300" y="12875137"/>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82893</xdr:rowOff>
    </xdr:from>
    <xdr:ext cx="534377" cy="259045"/>
    <xdr:sp macro="" textlink="">
      <xdr:nvSpPr>
        <xdr:cNvPr id="631" name="テキスト ボックス 630"/>
        <xdr:cNvSpPr txBox="1"/>
      </xdr:nvSpPr>
      <xdr:spPr>
        <a:xfrm>
          <a:off x="13436111" y="129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80575</xdr:rowOff>
    </xdr:from>
    <xdr:ext cx="534377" cy="259045"/>
    <xdr:sp macro="" textlink="">
      <xdr:nvSpPr>
        <xdr:cNvPr id="633" name="テキスト ボックス 632"/>
        <xdr:cNvSpPr txBox="1"/>
      </xdr:nvSpPr>
      <xdr:spPr>
        <a:xfrm>
          <a:off x="12547111" y="129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57745</xdr:rowOff>
    </xdr:from>
    <xdr:to>
      <xdr:col>23</xdr:col>
      <xdr:colOff>568325</xdr:colOff>
      <xdr:row>74</xdr:row>
      <xdr:rowOff>159345</xdr:rowOff>
    </xdr:to>
    <xdr:sp macro="" textlink="">
      <xdr:nvSpPr>
        <xdr:cNvPr id="639" name="円/楕円 638"/>
        <xdr:cNvSpPr/>
      </xdr:nvSpPr>
      <xdr:spPr>
        <a:xfrm>
          <a:off x="16268700" y="1274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80622</xdr:rowOff>
    </xdr:from>
    <xdr:ext cx="534377" cy="259045"/>
    <xdr:sp macro="" textlink="">
      <xdr:nvSpPr>
        <xdr:cNvPr id="640" name="公債費該当値テキスト"/>
        <xdr:cNvSpPr txBox="1"/>
      </xdr:nvSpPr>
      <xdr:spPr>
        <a:xfrm>
          <a:off x="16370300" y="1259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77,862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115026</xdr:rowOff>
    </xdr:from>
    <xdr:to>
      <xdr:col>22</xdr:col>
      <xdr:colOff>415925</xdr:colOff>
      <xdr:row>75</xdr:row>
      <xdr:rowOff>45176</xdr:rowOff>
    </xdr:to>
    <xdr:sp macro="" textlink="">
      <xdr:nvSpPr>
        <xdr:cNvPr id="641" name="円/楕円 640"/>
        <xdr:cNvSpPr/>
      </xdr:nvSpPr>
      <xdr:spPr>
        <a:xfrm>
          <a:off x="15430500" y="1280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61703</xdr:rowOff>
    </xdr:from>
    <xdr:ext cx="534377" cy="259045"/>
    <xdr:sp macro="" textlink="">
      <xdr:nvSpPr>
        <xdr:cNvPr id="642" name="テキスト ボックス 641"/>
        <xdr:cNvSpPr txBox="1"/>
      </xdr:nvSpPr>
      <xdr:spPr>
        <a:xfrm>
          <a:off x="15214111" y="1257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72,600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4895</xdr:rowOff>
    </xdr:from>
    <xdr:to>
      <xdr:col>21</xdr:col>
      <xdr:colOff>212725</xdr:colOff>
      <xdr:row>75</xdr:row>
      <xdr:rowOff>106495</xdr:rowOff>
    </xdr:to>
    <xdr:sp macro="" textlink="">
      <xdr:nvSpPr>
        <xdr:cNvPr id="643" name="円/楕円 642"/>
        <xdr:cNvSpPr/>
      </xdr:nvSpPr>
      <xdr:spPr>
        <a:xfrm>
          <a:off x="14541500" y="128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97622</xdr:rowOff>
    </xdr:from>
    <xdr:ext cx="534377" cy="259045"/>
    <xdr:sp macro="" textlink="">
      <xdr:nvSpPr>
        <xdr:cNvPr id="644" name="テキスト ボックス 643"/>
        <xdr:cNvSpPr txBox="1"/>
      </xdr:nvSpPr>
      <xdr:spPr>
        <a:xfrm>
          <a:off x="14325111" y="129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159820</xdr:rowOff>
    </xdr:from>
    <xdr:to>
      <xdr:col>20</xdr:col>
      <xdr:colOff>9525</xdr:colOff>
      <xdr:row>75</xdr:row>
      <xdr:rowOff>89970</xdr:rowOff>
    </xdr:to>
    <xdr:sp macro="" textlink="">
      <xdr:nvSpPr>
        <xdr:cNvPr id="645" name="円/楕円 644"/>
        <xdr:cNvSpPr/>
      </xdr:nvSpPr>
      <xdr:spPr>
        <a:xfrm>
          <a:off x="13652500" y="1284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106497</xdr:rowOff>
    </xdr:from>
    <xdr:ext cx="534377" cy="259045"/>
    <xdr:sp macro="" textlink="">
      <xdr:nvSpPr>
        <xdr:cNvPr id="646" name="テキスト ボックス 645"/>
        <xdr:cNvSpPr txBox="1"/>
      </xdr:nvSpPr>
      <xdr:spPr>
        <a:xfrm>
          <a:off x="13436111" y="1262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137037</xdr:rowOff>
    </xdr:from>
    <xdr:to>
      <xdr:col>18</xdr:col>
      <xdr:colOff>492125</xdr:colOff>
      <xdr:row>75</xdr:row>
      <xdr:rowOff>67187</xdr:rowOff>
    </xdr:to>
    <xdr:sp macro="" textlink="">
      <xdr:nvSpPr>
        <xdr:cNvPr id="647" name="円/楕円 646"/>
        <xdr:cNvSpPr/>
      </xdr:nvSpPr>
      <xdr:spPr>
        <a:xfrm>
          <a:off x="12763500" y="128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83714</xdr:rowOff>
    </xdr:from>
    <xdr:ext cx="534377" cy="259045"/>
    <xdr:sp macro="" textlink="">
      <xdr:nvSpPr>
        <xdr:cNvPr id="648" name="テキスト ボックス 647"/>
        <xdr:cNvSpPr txBox="1"/>
      </xdr:nvSpPr>
      <xdr:spPr>
        <a:xfrm>
          <a:off x="12547111" y="1259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87652</xdr:rowOff>
    </xdr:from>
    <xdr:to>
      <xdr:col>23</xdr:col>
      <xdr:colOff>517525</xdr:colOff>
      <xdr:row>98</xdr:row>
      <xdr:rowOff>109900</xdr:rowOff>
    </xdr:to>
    <xdr:cxnSp macro="">
      <xdr:nvCxnSpPr>
        <xdr:cNvPr id="675" name="直線コネクタ 674"/>
        <xdr:cNvCxnSpPr/>
      </xdr:nvCxnSpPr>
      <xdr:spPr>
        <a:xfrm>
          <a:off x="15481300" y="16889752"/>
          <a:ext cx="838200" cy="2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7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87652</xdr:rowOff>
    </xdr:from>
    <xdr:to>
      <xdr:col>22</xdr:col>
      <xdr:colOff>365125</xdr:colOff>
      <xdr:row>98</xdr:row>
      <xdr:rowOff>99485</xdr:rowOff>
    </xdr:to>
    <xdr:cxnSp macro="">
      <xdr:nvCxnSpPr>
        <xdr:cNvPr id="678" name="直線コネクタ 677"/>
        <xdr:cNvCxnSpPr/>
      </xdr:nvCxnSpPr>
      <xdr:spPr>
        <a:xfrm flipV="1">
          <a:off x="14592300" y="16889752"/>
          <a:ext cx="889000" cy="1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80" name="テキスト ボックス 67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75262</xdr:rowOff>
    </xdr:from>
    <xdr:to>
      <xdr:col>21</xdr:col>
      <xdr:colOff>161925</xdr:colOff>
      <xdr:row>98</xdr:row>
      <xdr:rowOff>99485</xdr:rowOff>
    </xdr:to>
    <xdr:cxnSp macro="">
      <xdr:nvCxnSpPr>
        <xdr:cNvPr id="681" name="直線コネクタ 680"/>
        <xdr:cNvCxnSpPr/>
      </xdr:nvCxnSpPr>
      <xdr:spPr>
        <a:xfrm>
          <a:off x="13703300" y="16877362"/>
          <a:ext cx="889000" cy="2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130186</xdr:rowOff>
    </xdr:from>
    <xdr:to>
      <xdr:col>19</xdr:col>
      <xdr:colOff>644525</xdr:colOff>
      <xdr:row>98</xdr:row>
      <xdr:rowOff>75262</xdr:rowOff>
    </xdr:to>
    <xdr:cxnSp macro="">
      <xdr:nvCxnSpPr>
        <xdr:cNvPr id="684" name="直線コネクタ 683"/>
        <xdr:cNvCxnSpPr/>
      </xdr:nvCxnSpPr>
      <xdr:spPr>
        <a:xfrm>
          <a:off x="12814300" y="16760836"/>
          <a:ext cx="889000" cy="11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59100</xdr:rowOff>
    </xdr:from>
    <xdr:to>
      <xdr:col>23</xdr:col>
      <xdr:colOff>568325</xdr:colOff>
      <xdr:row>98</xdr:row>
      <xdr:rowOff>160700</xdr:rowOff>
    </xdr:to>
    <xdr:sp macro="" textlink="">
      <xdr:nvSpPr>
        <xdr:cNvPr id="694" name="円/楕円 693"/>
        <xdr:cNvSpPr/>
      </xdr:nvSpPr>
      <xdr:spPr>
        <a:xfrm>
          <a:off x="16268700" y="168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9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36852</xdr:rowOff>
    </xdr:from>
    <xdr:to>
      <xdr:col>22</xdr:col>
      <xdr:colOff>415925</xdr:colOff>
      <xdr:row>98</xdr:row>
      <xdr:rowOff>138452</xdr:rowOff>
    </xdr:to>
    <xdr:sp macro="" textlink="">
      <xdr:nvSpPr>
        <xdr:cNvPr id="696" name="円/楕円 695"/>
        <xdr:cNvSpPr/>
      </xdr:nvSpPr>
      <xdr:spPr>
        <a:xfrm>
          <a:off x="15430500" y="168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129579</xdr:rowOff>
    </xdr:from>
    <xdr:ext cx="534377" cy="259045"/>
    <xdr:sp macro="" textlink="">
      <xdr:nvSpPr>
        <xdr:cNvPr id="697" name="テキスト ボックス 696"/>
        <xdr:cNvSpPr txBox="1"/>
      </xdr:nvSpPr>
      <xdr:spPr>
        <a:xfrm>
          <a:off x="15214111" y="1693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48685</xdr:rowOff>
    </xdr:from>
    <xdr:to>
      <xdr:col>21</xdr:col>
      <xdr:colOff>212725</xdr:colOff>
      <xdr:row>98</xdr:row>
      <xdr:rowOff>150285</xdr:rowOff>
    </xdr:to>
    <xdr:sp macro="" textlink="">
      <xdr:nvSpPr>
        <xdr:cNvPr id="698" name="円/楕円 697"/>
        <xdr:cNvSpPr/>
      </xdr:nvSpPr>
      <xdr:spPr>
        <a:xfrm>
          <a:off x="14541500" y="1685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141412</xdr:rowOff>
    </xdr:from>
    <xdr:ext cx="469744" cy="259045"/>
    <xdr:sp macro="" textlink="">
      <xdr:nvSpPr>
        <xdr:cNvPr id="699" name="テキスト ボックス 698"/>
        <xdr:cNvSpPr txBox="1"/>
      </xdr:nvSpPr>
      <xdr:spPr>
        <a:xfrm>
          <a:off x="14357427" y="1694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24462</xdr:rowOff>
    </xdr:from>
    <xdr:to>
      <xdr:col>20</xdr:col>
      <xdr:colOff>9525</xdr:colOff>
      <xdr:row>98</xdr:row>
      <xdr:rowOff>126062</xdr:rowOff>
    </xdr:to>
    <xdr:sp macro="" textlink="">
      <xdr:nvSpPr>
        <xdr:cNvPr id="700" name="円/楕円 699"/>
        <xdr:cNvSpPr/>
      </xdr:nvSpPr>
      <xdr:spPr>
        <a:xfrm>
          <a:off x="13652500" y="1682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117189</xdr:rowOff>
    </xdr:from>
    <xdr:ext cx="534377" cy="259045"/>
    <xdr:sp macro="" textlink="">
      <xdr:nvSpPr>
        <xdr:cNvPr id="701" name="テキスト ボックス 700"/>
        <xdr:cNvSpPr txBox="1"/>
      </xdr:nvSpPr>
      <xdr:spPr>
        <a:xfrm>
          <a:off x="13436111" y="1691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79386</xdr:rowOff>
    </xdr:from>
    <xdr:to>
      <xdr:col>18</xdr:col>
      <xdr:colOff>492125</xdr:colOff>
      <xdr:row>98</xdr:row>
      <xdr:rowOff>9536</xdr:rowOff>
    </xdr:to>
    <xdr:sp macro="" textlink="">
      <xdr:nvSpPr>
        <xdr:cNvPr id="702" name="円/楕円 701"/>
        <xdr:cNvSpPr/>
      </xdr:nvSpPr>
      <xdr:spPr>
        <a:xfrm>
          <a:off x="12763500" y="1671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663</xdr:rowOff>
    </xdr:from>
    <xdr:ext cx="534377" cy="259045"/>
    <xdr:sp macro="" textlink="">
      <xdr:nvSpPr>
        <xdr:cNvPr id="703" name="テキスト ボックス 702"/>
        <xdr:cNvSpPr txBox="1"/>
      </xdr:nvSpPr>
      <xdr:spPr>
        <a:xfrm>
          <a:off x="12547111" y="1680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101112</xdr:rowOff>
    </xdr:from>
    <xdr:to>
      <xdr:col>32</xdr:col>
      <xdr:colOff>187325</xdr:colOff>
      <xdr:row>38</xdr:row>
      <xdr:rowOff>138923</xdr:rowOff>
    </xdr:to>
    <xdr:cxnSp macro="">
      <xdr:nvCxnSpPr>
        <xdr:cNvPr id="730" name="直線コネクタ 729"/>
        <xdr:cNvCxnSpPr/>
      </xdr:nvCxnSpPr>
      <xdr:spPr>
        <a:xfrm flipV="1">
          <a:off x="21323300" y="6616212"/>
          <a:ext cx="838200" cy="3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138923</xdr:rowOff>
    </xdr:from>
    <xdr:to>
      <xdr:col>31</xdr:col>
      <xdr:colOff>34925</xdr:colOff>
      <xdr:row>38</xdr:row>
      <xdr:rowOff>139700</xdr:rowOff>
    </xdr:to>
    <xdr:cxnSp macro="">
      <xdr:nvCxnSpPr>
        <xdr:cNvPr id="733" name="直線コネクタ 732"/>
        <xdr:cNvCxnSpPr/>
      </xdr:nvCxnSpPr>
      <xdr:spPr>
        <a:xfrm flipV="1">
          <a:off x="20434300" y="665402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85156</xdr:rowOff>
    </xdr:from>
    <xdr:to>
      <xdr:col>29</xdr:col>
      <xdr:colOff>517525</xdr:colOff>
      <xdr:row>38</xdr:row>
      <xdr:rowOff>139700</xdr:rowOff>
    </xdr:to>
    <xdr:cxnSp macro="">
      <xdr:nvCxnSpPr>
        <xdr:cNvPr id="736" name="直線コネクタ 735"/>
        <xdr:cNvCxnSpPr/>
      </xdr:nvCxnSpPr>
      <xdr:spPr>
        <a:xfrm>
          <a:off x="19545300" y="6428806"/>
          <a:ext cx="889000" cy="22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85156</xdr:rowOff>
    </xdr:from>
    <xdr:to>
      <xdr:col>28</xdr:col>
      <xdr:colOff>314325</xdr:colOff>
      <xdr:row>38</xdr:row>
      <xdr:rowOff>82870</xdr:rowOff>
    </xdr:to>
    <xdr:cxnSp macro="">
      <xdr:nvCxnSpPr>
        <xdr:cNvPr id="739" name="直線コネクタ 738"/>
        <xdr:cNvCxnSpPr/>
      </xdr:nvCxnSpPr>
      <xdr:spPr>
        <a:xfrm flipV="1">
          <a:off x="18656300" y="642880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110076</xdr:rowOff>
    </xdr:from>
    <xdr:ext cx="469744" cy="259045"/>
    <xdr:sp macro="" textlink="">
      <xdr:nvSpPr>
        <xdr:cNvPr id="741" name="テキスト ボックス 740"/>
        <xdr:cNvSpPr txBox="1"/>
      </xdr:nvSpPr>
      <xdr:spPr>
        <a:xfrm>
          <a:off x="19310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50312</xdr:rowOff>
    </xdr:from>
    <xdr:to>
      <xdr:col>32</xdr:col>
      <xdr:colOff>238125</xdr:colOff>
      <xdr:row>38</xdr:row>
      <xdr:rowOff>151912</xdr:rowOff>
    </xdr:to>
    <xdr:sp macro="" textlink="">
      <xdr:nvSpPr>
        <xdr:cNvPr id="749" name="円/楕円 748"/>
        <xdr:cNvSpPr/>
      </xdr:nvSpPr>
      <xdr:spPr>
        <a:xfrm>
          <a:off x="22110700" y="656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136689</xdr:rowOff>
    </xdr:from>
    <xdr:ext cx="378565" cy="259045"/>
    <xdr:sp macro="" textlink="">
      <xdr:nvSpPr>
        <xdr:cNvPr id="750" name="投資及び出資金該当値テキスト"/>
        <xdr:cNvSpPr txBox="1"/>
      </xdr:nvSpPr>
      <xdr:spPr>
        <a:xfrm>
          <a:off x="22212300" y="648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88123</xdr:rowOff>
    </xdr:from>
    <xdr:to>
      <xdr:col>31</xdr:col>
      <xdr:colOff>85725</xdr:colOff>
      <xdr:row>39</xdr:row>
      <xdr:rowOff>18273</xdr:rowOff>
    </xdr:to>
    <xdr:sp macro="" textlink="">
      <xdr:nvSpPr>
        <xdr:cNvPr id="751" name="円/楕円 750"/>
        <xdr:cNvSpPr/>
      </xdr:nvSpPr>
      <xdr:spPr>
        <a:xfrm>
          <a:off x="21272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9400</xdr:rowOff>
    </xdr:from>
    <xdr:ext cx="313932" cy="259045"/>
    <xdr:sp macro="" textlink="">
      <xdr:nvSpPr>
        <xdr:cNvPr id="752" name="テキスト ボックス 751"/>
        <xdr:cNvSpPr txBox="1"/>
      </xdr:nvSpPr>
      <xdr:spPr>
        <a:xfrm>
          <a:off x="21166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3" name="円/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4" name="テキスト ボックス 75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34356</xdr:rowOff>
    </xdr:from>
    <xdr:to>
      <xdr:col>28</xdr:col>
      <xdr:colOff>365125</xdr:colOff>
      <xdr:row>37</xdr:row>
      <xdr:rowOff>135956</xdr:rowOff>
    </xdr:to>
    <xdr:sp macro="" textlink="">
      <xdr:nvSpPr>
        <xdr:cNvPr id="755" name="円/楕円 754"/>
        <xdr:cNvSpPr/>
      </xdr:nvSpPr>
      <xdr:spPr>
        <a:xfrm>
          <a:off x="19494500" y="63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152483</xdr:rowOff>
    </xdr:from>
    <xdr:ext cx="469744" cy="259045"/>
    <xdr:sp macro="" textlink="">
      <xdr:nvSpPr>
        <xdr:cNvPr id="756" name="テキスト ボックス 755"/>
        <xdr:cNvSpPr txBox="1"/>
      </xdr:nvSpPr>
      <xdr:spPr>
        <a:xfrm>
          <a:off x="19310427" y="615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32070</xdr:rowOff>
    </xdr:from>
    <xdr:to>
      <xdr:col>27</xdr:col>
      <xdr:colOff>161925</xdr:colOff>
      <xdr:row>38</xdr:row>
      <xdr:rowOff>133670</xdr:rowOff>
    </xdr:to>
    <xdr:sp macro="" textlink="">
      <xdr:nvSpPr>
        <xdr:cNvPr id="757" name="円/楕円 756"/>
        <xdr:cNvSpPr/>
      </xdr:nvSpPr>
      <xdr:spPr>
        <a:xfrm>
          <a:off x="18605500" y="65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124797</xdr:rowOff>
    </xdr:from>
    <xdr:ext cx="469744" cy="259045"/>
    <xdr:sp macro="" textlink="">
      <xdr:nvSpPr>
        <xdr:cNvPr id="758" name="テキスト ボックス 757"/>
        <xdr:cNvSpPr txBox="1"/>
      </xdr:nvSpPr>
      <xdr:spPr>
        <a:xfrm>
          <a:off x="18421427" y="663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93485</xdr:rowOff>
    </xdr:from>
    <xdr:to>
      <xdr:col>32</xdr:col>
      <xdr:colOff>187325</xdr:colOff>
      <xdr:row>59</xdr:row>
      <xdr:rowOff>34963</xdr:rowOff>
    </xdr:to>
    <xdr:cxnSp macro="">
      <xdr:nvCxnSpPr>
        <xdr:cNvPr id="787" name="直線コネクタ 786"/>
        <xdr:cNvCxnSpPr/>
      </xdr:nvCxnSpPr>
      <xdr:spPr>
        <a:xfrm flipV="1">
          <a:off x="21323300" y="10037585"/>
          <a:ext cx="8382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8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31191</xdr:rowOff>
    </xdr:from>
    <xdr:to>
      <xdr:col>31</xdr:col>
      <xdr:colOff>34925</xdr:colOff>
      <xdr:row>59</xdr:row>
      <xdr:rowOff>34963</xdr:rowOff>
    </xdr:to>
    <xdr:cxnSp macro="">
      <xdr:nvCxnSpPr>
        <xdr:cNvPr id="790" name="直線コネクタ 789"/>
        <xdr:cNvCxnSpPr/>
      </xdr:nvCxnSpPr>
      <xdr:spPr>
        <a:xfrm>
          <a:off x="20434300" y="10146741"/>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92" name="テキスト ボックス 79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165608</xdr:rowOff>
    </xdr:from>
    <xdr:to>
      <xdr:col>29</xdr:col>
      <xdr:colOff>517525</xdr:colOff>
      <xdr:row>59</xdr:row>
      <xdr:rowOff>31191</xdr:rowOff>
    </xdr:to>
    <xdr:cxnSp macro="">
      <xdr:nvCxnSpPr>
        <xdr:cNvPr id="793" name="直線コネクタ 792"/>
        <xdr:cNvCxnSpPr/>
      </xdr:nvCxnSpPr>
      <xdr:spPr>
        <a:xfrm>
          <a:off x="19545300" y="10109708"/>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5" name="テキスト ボックス 794"/>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165608</xdr:rowOff>
    </xdr:from>
    <xdr:to>
      <xdr:col>28</xdr:col>
      <xdr:colOff>314325</xdr:colOff>
      <xdr:row>59</xdr:row>
      <xdr:rowOff>22237</xdr:rowOff>
    </xdr:to>
    <xdr:cxnSp macro="">
      <xdr:nvCxnSpPr>
        <xdr:cNvPr id="796" name="直線コネクタ 795"/>
        <xdr:cNvCxnSpPr/>
      </xdr:nvCxnSpPr>
      <xdr:spPr>
        <a:xfrm flipV="1">
          <a:off x="18656300" y="10109708"/>
          <a:ext cx="8890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8" name="テキスト ボックス 797"/>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0" name="テキスト ボックス 799"/>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42685</xdr:rowOff>
    </xdr:from>
    <xdr:to>
      <xdr:col>32</xdr:col>
      <xdr:colOff>238125</xdr:colOff>
      <xdr:row>58</xdr:row>
      <xdr:rowOff>144285</xdr:rowOff>
    </xdr:to>
    <xdr:sp macro="" textlink="">
      <xdr:nvSpPr>
        <xdr:cNvPr id="806" name="円/楕円 805"/>
        <xdr:cNvSpPr/>
      </xdr:nvSpPr>
      <xdr:spPr>
        <a:xfrm>
          <a:off x="22110700" y="99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129062</xdr:rowOff>
    </xdr:from>
    <xdr:ext cx="469744" cy="259045"/>
    <xdr:sp macro="" textlink="">
      <xdr:nvSpPr>
        <xdr:cNvPr id="807" name="貸付金該当値テキスト"/>
        <xdr:cNvSpPr txBox="1"/>
      </xdr:nvSpPr>
      <xdr:spPr>
        <a:xfrm>
          <a:off x="22212300" y="990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155613</xdr:rowOff>
    </xdr:from>
    <xdr:to>
      <xdr:col>31</xdr:col>
      <xdr:colOff>85725</xdr:colOff>
      <xdr:row>59</xdr:row>
      <xdr:rowOff>85763</xdr:rowOff>
    </xdr:to>
    <xdr:sp macro="" textlink="">
      <xdr:nvSpPr>
        <xdr:cNvPr id="808" name="円/楕円 807"/>
        <xdr:cNvSpPr/>
      </xdr:nvSpPr>
      <xdr:spPr>
        <a:xfrm>
          <a:off x="21272500" y="1009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76890</xdr:rowOff>
    </xdr:from>
    <xdr:ext cx="378565" cy="259045"/>
    <xdr:sp macro="" textlink="">
      <xdr:nvSpPr>
        <xdr:cNvPr id="809" name="テキスト ボックス 808"/>
        <xdr:cNvSpPr txBox="1"/>
      </xdr:nvSpPr>
      <xdr:spPr>
        <a:xfrm>
          <a:off x="21134017" y="1019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151841</xdr:rowOff>
    </xdr:from>
    <xdr:to>
      <xdr:col>29</xdr:col>
      <xdr:colOff>568325</xdr:colOff>
      <xdr:row>59</xdr:row>
      <xdr:rowOff>81991</xdr:rowOff>
    </xdr:to>
    <xdr:sp macro="" textlink="">
      <xdr:nvSpPr>
        <xdr:cNvPr id="810" name="円/楕円 809"/>
        <xdr:cNvSpPr/>
      </xdr:nvSpPr>
      <xdr:spPr>
        <a:xfrm>
          <a:off x="20383500" y="100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73118</xdr:rowOff>
    </xdr:from>
    <xdr:ext cx="378565" cy="259045"/>
    <xdr:sp macro="" textlink="">
      <xdr:nvSpPr>
        <xdr:cNvPr id="811" name="テキスト ボックス 810"/>
        <xdr:cNvSpPr txBox="1"/>
      </xdr:nvSpPr>
      <xdr:spPr>
        <a:xfrm>
          <a:off x="20245017" y="1018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114808</xdr:rowOff>
    </xdr:from>
    <xdr:to>
      <xdr:col>28</xdr:col>
      <xdr:colOff>365125</xdr:colOff>
      <xdr:row>59</xdr:row>
      <xdr:rowOff>44958</xdr:rowOff>
    </xdr:to>
    <xdr:sp macro="" textlink="">
      <xdr:nvSpPr>
        <xdr:cNvPr id="812" name="円/楕円 811"/>
        <xdr:cNvSpPr/>
      </xdr:nvSpPr>
      <xdr:spPr>
        <a:xfrm>
          <a:off x="194945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36085</xdr:rowOff>
    </xdr:from>
    <xdr:ext cx="469744" cy="259045"/>
    <xdr:sp macro="" textlink="">
      <xdr:nvSpPr>
        <xdr:cNvPr id="813" name="テキスト ボックス 812"/>
        <xdr:cNvSpPr txBox="1"/>
      </xdr:nvSpPr>
      <xdr:spPr>
        <a:xfrm>
          <a:off x="193104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142887</xdr:rowOff>
    </xdr:from>
    <xdr:to>
      <xdr:col>27</xdr:col>
      <xdr:colOff>161925</xdr:colOff>
      <xdr:row>59</xdr:row>
      <xdr:rowOff>73037</xdr:rowOff>
    </xdr:to>
    <xdr:sp macro="" textlink="">
      <xdr:nvSpPr>
        <xdr:cNvPr id="814" name="円/楕円 813"/>
        <xdr:cNvSpPr/>
      </xdr:nvSpPr>
      <xdr:spPr>
        <a:xfrm>
          <a:off x="18605500" y="1008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64164</xdr:rowOff>
    </xdr:from>
    <xdr:ext cx="378565" cy="259045"/>
    <xdr:sp macro="" textlink="">
      <xdr:nvSpPr>
        <xdr:cNvPr id="815" name="テキスト ボックス 814"/>
        <xdr:cNvSpPr txBox="1"/>
      </xdr:nvSpPr>
      <xdr:spPr>
        <a:xfrm>
          <a:off x="18467017" y="10179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147453</xdr:rowOff>
    </xdr:from>
    <xdr:to>
      <xdr:col>32</xdr:col>
      <xdr:colOff>187325</xdr:colOff>
      <xdr:row>77</xdr:row>
      <xdr:rowOff>161913</xdr:rowOff>
    </xdr:to>
    <xdr:cxnSp macro="">
      <xdr:nvCxnSpPr>
        <xdr:cNvPr id="845" name="直線コネクタ 844"/>
        <xdr:cNvCxnSpPr/>
      </xdr:nvCxnSpPr>
      <xdr:spPr>
        <a:xfrm>
          <a:off x="21323300" y="13349103"/>
          <a:ext cx="838200" cy="1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4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147453</xdr:rowOff>
    </xdr:from>
    <xdr:to>
      <xdr:col>31</xdr:col>
      <xdr:colOff>34925</xdr:colOff>
      <xdr:row>78</xdr:row>
      <xdr:rowOff>9874</xdr:rowOff>
    </xdr:to>
    <xdr:cxnSp macro="">
      <xdr:nvCxnSpPr>
        <xdr:cNvPr id="848" name="直線コネクタ 847"/>
        <xdr:cNvCxnSpPr/>
      </xdr:nvCxnSpPr>
      <xdr:spPr>
        <a:xfrm flipV="1">
          <a:off x="20434300" y="13349103"/>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50" name="テキスト ボックス 84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49079</xdr:rowOff>
    </xdr:from>
    <xdr:to>
      <xdr:col>29</xdr:col>
      <xdr:colOff>517525</xdr:colOff>
      <xdr:row>78</xdr:row>
      <xdr:rowOff>9874</xdr:rowOff>
    </xdr:to>
    <xdr:cxnSp macro="">
      <xdr:nvCxnSpPr>
        <xdr:cNvPr id="851" name="直線コネクタ 850"/>
        <xdr:cNvCxnSpPr/>
      </xdr:nvCxnSpPr>
      <xdr:spPr>
        <a:xfrm>
          <a:off x="19545300" y="12907829"/>
          <a:ext cx="889000" cy="47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49079</xdr:rowOff>
    </xdr:from>
    <xdr:to>
      <xdr:col>28</xdr:col>
      <xdr:colOff>314325</xdr:colOff>
      <xdr:row>75</xdr:row>
      <xdr:rowOff>89636</xdr:rowOff>
    </xdr:to>
    <xdr:cxnSp macro="">
      <xdr:nvCxnSpPr>
        <xdr:cNvPr id="854" name="直線コネクタ 853"/>
        <xdr:cNvCxnSpPr/>
      </xdr:nvCxnSpPr>
      <xdr:spPr>
        <a:xfrm flipV="1">
          <a:off x="18656300" y="12907829"/>
          <a:ext cx="889000" cy="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58" name="テキスト ボックス 857"/>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111113</xdr:rowOff>
    </xdr:from>
    <xdr:to>
      <xdr:col>32</xdr:col>
      <xdr:colOff>238125</xdr:colOff>
      <xdr:row>78</xdr:row>
      <xdr:rowOff>41263</xdr:rowOff>
    </xdr:to>
    <xdr:sp macro="" textlink="">
      <xdr:nvSpPr>
        <xdr:cNvPr id="864" name="円/楕円 863"/>
        <xdr:cNvSpPr/>
      </xdr:nvSpPr>
      <xdr:spPr>
        <a:xfrm>
          <a:off x="22110700" y="133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89540</xdr:rowOff>
    </xdr:from>
    <xdr:ext cx="534377" cy="259045"/>
    <xdr:sp macro="" textlink="">
      <xdr:nvSpPr>
        <xdr:cNvPr id="865" name="繰出金該当値テキスト"/>
        <xdr:cNvSpPr txBox="1"/>
      </xdr:nvSpPr>
      <xdr:spPr>
        <a:xfrm>
          <a:off x="22212300" y="1329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31,834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96653</xdr:rowOff>
    </xdr:from>
    <xdr:to>
      <xdr:col>31</xdr:col>
      <xdr:colOff>85725</xdr:colOff>
      <xdr:row>78</xdr:row>
      <xdr:rowOff>26803</xdr:rowOff>
    </xdr:to>
    <xdr:sp macro="" textlink="">
      <xdr:nvSpPr>
        <xdr:cNvPr id="866" name="円/楕円 865"/>
        <xdr:cNvSpPr/>
      </xdr:nvSpPr>
      <xdr:spPr>
        <a:xfrm>
          <a:off x="21272500" y="132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17930</xdr:rowOff>
    </xdr:from>
    <xdr:ext cx="534377" cy="259045"/>
    <xdr:sp macro="" textlink="">
      <xdr:nvSpPr>
        <xdr:cNvPr id="867" name="テキスト ボックス 866"/>
        <xdr:cNvSpPr txBox="1"/>
      </xdr:nvSpPr>
      <xdr:spPr>
        <a:xfrm>
          <a:off x="21056111" y="1339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130524</xdr:rowOff>
    </xdr:from>
    <xdr:to>
      <xdr:col>29</xdr:col>
      <xdr:colOff>568325</xdr:colOff>
      <xdr:row>78</xdr:row>
      <xdr:rowOff>60674</xdr:rowOff>
    </xdr:to>
    <xdr:sp macro="" textlink="">
      <xdr:nvSpPr>
        <xdr:cNvPr id="868" name="円/楕円 867"/>
        <xdr:cNvSpPr/>
      </xdr:nvSpPr>
      <xdr:spPr>
        <a:xfrm>
          <a:off x="20383500" y="1333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51801</xdr:rowOff>
    </xdr:from>
    <xdr:ext cx="534377" cy="259045"/>
    <xdr:sp macro="" textlink="">
      <xdr:nvSpPr>
        <xdr:cNvPr id="869" name="テキスト ボックス 868"/>
        <xdr:cNvSpPr txBox="1"/>
      </xdr:nvSpPr>
      <xdr:spPr>
        <a:xfrm>
          <a:off x="20167111" y="134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169729</xdr:rowOff>
    </xdr:from>
    <xdr:to>
      <xdr:col>28</xdr:col>
      <xdr:colOff>365125</xdr:colOff>
      <xdr:row>75</xdr:row>
      <xdr:rowOff>99879</xdr:rowOff>
    </xdr:to>
    <xdr:sp macro="" textlink="">
      <xdr:nvSpPr>
        <xdr:cNvPr id="870" name="円/楕円 869"/>
        <xdr:cNvSpPr/>
      </xdr:nvSpPr>
      <xdr:spPr>
        <a:xfrm>
          <a:off x="19494500" y="128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91006</xdr:rowOff>
    </xdr:from>
    <xdr:ext cx="534377" cy="259045"/>
    <xdr:sp macro="" textlink="">
      <xdr:nvSpPr>
        <xdr:cNvPr id="871" name="テキスト ボックス 870"/>
        <xdr:cNvSpPr txBox="1"/>
      </xdr:nvSpPr>
      <xdr:spPr>
        <a:xfrm>
          <a:off x="19278111" y="129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55,757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38836</xdr:rowOff>
    </xdr:from>
    <xdr:to>
      <xdr:col>27</xdr:col>
      <xdr:colOff>161925</xdr:colOff>
      <xdr:row>75</xdr:row>
      <xdr:rowOff>140436</xdr:rowOff>
    </xdr:to>
    <xdr:sp macro="" textlink="">
      <xdr:nvSpPr>
        <xdr:cNvPr id="872" name="円/楕円 871"/>
        <xdr:cNvSpPr/>
      </xdr:nvSpPr>
      <xdr:spPr>
        <a:xfrm>
          <a:off x="18605500" y="128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131563</xdr:rowOff>
    </xdr:from>
    <xdr:ext cx="534377" cy="259045"/>
    <xdr:sp macro="" textlink="">
      <xdr:nvSpPr>
        <xdr:cNvPr id="873" name="テキスト ボックス 872"/>
        <xdr:cNvSpPr txBox="1"/>
      </xdr:nvSpPr>
      <xdr:spPr>
        <a:xfrm>
          <a:off x="18389111" y="1299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性質別歳出決算のうち一番大きなものは公債費となっており、類似団体平均、石川県平均と比較しても高水準となっている。これは平成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年度以降、合併に伴う建設事業によるものだが、平成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年度をピークに公債費は減少する見込みであり、今後は市債の新規発行を抑制していく方針である。また、下水道事業の繰出金を含む、補助費等も住民一人あたり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69,255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円となっており、高水準にある。下水道事業については、施設の統合や、上下水道の包括的民間委託により、効率的な運営を進めていく必要がある。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普通建設事業費は住民一人あたり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33,329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円となっており、類似団体と比較して低く、減少傾向にある。一方で、</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は類似団体平均を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上回り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増加傾向にあ</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ることから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、公共施設の効率的な管理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・運営等による更なる歳出削減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が求められる。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石川県かほく市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35,062
34,800
64.44
16,014,018
15,282,437
711,644
10,440,204
26,310,201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40.4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63935</xdr:rowOff>
    </xdr:from>
    <xdr:to>
      <xdr:col>6</xdr:col>
      <xdr:colOff>511175</xdr:colOff>
      <xdr:row>37</xdr:row>
      <xdr:rowOff>1560</xdr:rowOff>
    </xdr:to>
    <xdr:cxnSp macro="">
      <xdr:nvCxnSpPr>
        <xdr:cNvPr id="63" name="直線コネクタ 62"/>
        <xdr:cNvCxnSpPr/>
      </xdr:nvCxnSpPr>
      <xdr:spPr>
        <a:xfrm>
          <a:off x="3797300" y="6236135"/>
          <a:ext cx="838200" cy="10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58057</xdr:rowOff>
    </xdr:from>
    <xdr:to>
      <xdr:col>5</xdr:col>
      <xdr:colOff>358775</xdr:colOff>
      <xdr:row>36</xdr:row>
      <xdr:rowOff>63935</xdr:rowOff>
    </xdr:to>
    <xdr:cxnSp macro="">
      <xdr:nvCxnSpPr>
        <xdr:cNvPr id="66" name="直線コネクタ 65"/>
        <xdr:cNvCxnSpPr/>
      </xdr:nvCxnSpPr>
      <xdr:spPr>
        <a:xfrm>
          <a:off x="2908300" y="6230257"/>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634</xdr:rowOff>
    </xdr:from>
    <xdr:ext cx="469744" cy="259045"/>
    <xdr:sp macro="" textlink="">
      <xdr:nvSpPr>
        <xdr:cNvPr id="68" name="テキスト ボックス 67"/>
        <xdr:cNvSpPr txBox="1"/>
      </xdr:nvSpPr>
      <xdr:spPr>
        <a:xfrm>
          <a:off x="3562427"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58057</xdr:rowOff>
    </xdr:from>
    <xdr:to>
      <xdr:col>4</xdr:col>
      <xdr:colOff>155575</xdr:colOff>
      <xdr:row>36</xdr:row>
      <xdr:rowOff>60670</xdr:rowOff>
    </xdr:to>
    <xdr:cxnSp macro="">
      <xdr:nvCxnSpPr>
        <xdr:cNvPr id="69" name="直線コネクタ 68"/>
        <xdr:cNvCxnSpPr/>
      </xdr:nvCxnSpPr>
      <xdr:spPr>
        <a:xfrm flipV="1">
          <a:off x="2019300" y="6230257"/>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102851</xdr:rowOff>
    </xdr:from>
    <xdr:ext cx="469744" cy="259045"/>
    <xdr:sp macro="" textlink="">
      <xdr:nvSpPr>
        <xdr:cNvPr id="71" name="テキスト ボックス 70"/>
        <xdr:cNvSpPr txBox="1"/>
      </xdr:nvSpPr>
      <xdr:spPr>
        <a:xfrm>
          <a:off x="2673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33891</xdr:rowOff>
    </xdr:from>
    <xdr:to>
      <xdr:col>2</xdr:col>
      <xdr:colOff>638175</xdr:colOff>
      <xdr:row>36</xdr:row>
      <xdr:rowOff>60670</xdr:rowOff>
    </xdr:to>
    <xdr:cxnSp macro="">
      <xdr:nvCxnSpPr>
        <xdr:cNvPr id="72" name="直線コネクタ 71"/>
        <xdr:cNvCxnSpPr/>
      </xdr:nvCxnSpPr>
      <xdr:spPr>
        <a:xfrm>
          <a:off x="1130300" y="6034641"/>
          <a:ext cx="889000" cy="19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126364</xdr:rowOff>
    </xdr:from>
    <xdr:ext cx="469744" cy="259045"/>
    <xdr:sp macro="" textlink="">
      <xdr:nvSpPr>
        <xdr:cNvPr id="74" name="テキスト ボックス 73"/>
        <xdr:cNvSpPr txBox="1"/>
      </xdr:nvSpPr>
      <xdr:spPr>
        <a:xfrm>
          <a:off x="1784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63009</xdr:rowOff>
    </xdr:from>
    <xdr:ext cx="469744" cy="259045"/>
    <xdr:sp macro="" textlink="">
      <xdr:nvSpPr>
        <xdr:cNvPr id="76" name="テキスト ボックス 75"/>
        <xdr:cNvSpPr txBox="1"/>
      </xdr:nvSpPr>
      <xdr:spPr>
        <a:xfrm>
          <a:off x="895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122210</xdr:rowOff>
    </xdr:from>
    <xdr:to>
      <xdr:col>6</xdr:col>
      <xdr:colOff>561975</xdr:colOff>
      <xdr:row>37</xdr:row>
      <xdr:rowOff>52360</xdr:rowOff>
    </xdr:to>
    <xdr:sp macro="" textlink="">
      <xdr:nvSpPr>
        <xdr:cNvPr id="82" name="円/楕円 81"/>
        <xdr:cNvSpPr/>
      </xdr:nvSpPr>
      <xdr:spPr>
        <a:xfrm>
          <a:off x="4584700" y="62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100637</xdr:rowOff>
    </xdr:from>
    <xdr:ext cx="469744" cy="259045"/>
    <xdr:sp macro="" textlink="">
      <xdr:nvSpPr>
        <xdr:cNvPr id="83" name="議会費該当値テキスト"/>
        <xdr:cNvSpPr txBox="1"/>
      </xdr:nvSpPr>
      <xdr:spPr>
        <a:xfrm>
          <a:off x="4686300"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13135</xdr:rowOff>
    </xdr:from>
    <xdr:to>
      <xdr:col>5</xdr:col>
      <xdr:colOff>409575</xdr:colOff>
      <xdr:row>36</xdr:row>
      <xdr:rowOff>114735</xdr:rowOff>
    </xdr:to>
    <xdr:sp macro="" textlink="">
      <xdr:nvSpPr>
        <xdr:cNvPr id="84" name="円/楕円 83"/>
        <xdr:cNvSpPr/>
      </xdr:nvSpPr>
      <xdr:spPr>
        <a:xfrm>
          <a:off x="3746500" y="61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105862</xdr:rowOff>
    </xdr:from>
    <xdr:ext cx="469744" cy="259045"/>
    <xdr:sp macro="" textlink="">
      <xdr:nvSpPr>
        <xdr:cNvPr id="85" name="テキスト ボックス 84"/>
        <xdr:cNvSpPr txBox="1"/>
      </xdr:nvSpPr>
      <xdr:spPr>
        <a:xfrm>
          <a:off x="3562427" y="627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7257</xdr:rowOff>
    </xdr:from>
    <xdr:to>
      <xdr:col>4</xdr:col>
      <xdr:colOff>206375</xdr:colOff>
      <xdr:row>36</xdr:row>
      <xdr:rowOff>108857</xdr:rowOff>
    </xdr:to>
    <xdr:sp macro="" textlink="">
      <xdr:nvSpPr>
        <xdr:cNvPr id="86" name="円/楕円 85"/>
        <xdr:cNvSpPr/>
      </xdr:nvSpPr>
      <xdr:spPr>
        <a:xfrm>
          <a:off x="28575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99984</xdr:rowOff>
    </xdr:from>
    <xdr:ext cx="469744" cy="259045"/>
    <xdr:sp macro="" textlink="">
      <xdr:nvSpPr>
        <xdr:cNvPr id="87" name="テキスト ボックス 86"/>
        <xdr:cNvSpPr txBox="1"/>
      </xdr:nvSpPr>
      <xdr:spPr>
        <a:xfrm>
          <a:off x="2673427" y="627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9870</xdr:rowOff>
    </xdr:from>
    <xdr:to>
      <xdr:col>3</xdr:col>
      <xdr:colOff>3175</xdr:colOff>
      <xdr:row>36</xdr:row>
      <xdr:rowOff>111470</xdr:rowOff>
    </xdr:to>
    <xdr:sp macro="" textlink="">
      <xdr:nvSpPr>
        <xdr:cNvPr id="88" name="円/楕円 87"/>
        <xdr:cNvSpPr/>
      </xdr:nvSpPr>
      <xdr:spPr>
        <a:xfrm>
          <a:off x="1968500" y="61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102597</xdr:rowOff>
    </xdr:from>
    <xdr:ext cx="469744" cy="259045"/>
    <xdr:sp macro="" textlink="">
      <xdr:nvSpPr>
        <xdr:cNvPr id="89" name="テキスト ボックス 88"/>
        <xdr:cNvSpPr txBox="1"/>
      </xdr:nvSpPr>
      <xdr:spPr>
        <a:xfrm>
          <a:off x="1784427" y="627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154541</xdr:rowOff>
    </xdr:from>
    <xdr:to>
      <xdr:col>1</xdr:col>
      <xdr:colOff>485775</xdr:colOff>
      <xdr:row>35</xdr:row>
      <xdr:rowOff>84691</xdr:rowOff>
    </xdr:to>
    <xdr:sp macro="" textlink="">
      <xdr:nvSpPr>
        <xdr:cNvPr id="90" name="円/楕円 89"/>
        <xdr:cNvSpPr/>
      </xdr:nvSpPr>
      <xdr:spPr>
        <a:xfrm>
          <a:off x="1079500" y="598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75818</xdr:rowOff>
    </xdr:from>
    <xdr:ext cx="469744" cy="259045"/>
    <xdr:sp macro="" textlink="">
      <xdr:nvSpPr>
        <xdr:cNvPr id="91" name="テキスト ボックス 90"/>
        <xdr:cNvSpPr txBox="1"/>
      </xdr:nvSpPr>
      <xdr:spPr>
        <a:xfrm>
          <a:off x="895427" y="607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139429</xdr:rowOff>
    </xdr:from>
    <xdr:to>
      <xdr:col>6</xdr:col>
      <xdr:colOff>511175</xdr:colOff>
      <xdr:row>58</xdr:row>
      <xdr:rowOff>372</xdr:rowOff>
    </xdr:to>
    <xdr:cxnSp macro="">
      <xdr:nvCxnSpPr>
        <xdr:cNvPr id="120" name="直線コネクタ 119"/>
        <xdr:cNvCxnSpPr/>
      </xdr:nvCxnSpPr>
      <xdr:spPr>
        <a:xfrm>
          <a:off x="3797300" y="9912079"/>
          <a:ext cx="838200" cy="3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139429</xdr:rowOff>
    </xdr:from>
    <xdr:to>
      <xdr:col>5</xdr:col>
      <xdr:colOff>358775</xdr:colOff>
      <xdr:row>57</xdr:row>
      <xdr:rowOff>147411</xdr:rowOff>
    </xdr:to>
    <xdr:cxnSp macro="">
      <xdr:nvCxnSpPr>
        <xdr:cNvPr id="123" name="直線コネクタ 122"/>
        <xdr:cNvCxnSpPr/>
      </xdr:nvCxnSpPr>
      <xdr:spPr>
        <a:xfrm flipV="1">
          <a:off x="2908300" y="9912079"/>
          <a:ext cx="8890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79986</xdr:rowOff>
    </xdr:from>
    <xdr:to>
      <xdr:col>4</xdr:col>
      <xdr:colOff>155575</xdr:colOff>
      <xdr:row>57</xdr:row>
      <xdr:rowOff>147411</xdr:rowOff>
    </xdr:to>
    <xdr:cxnSp macro="">
      <xdr:nvCxnSpPr>
        <xdr:cNvPr id="126" name="直線コネクタ 125"/>
        <xdr:cNvCxnSpPr/>
      </xdr:nvCxnSpPr>
      <xdr:spPr>
        <a:xfrm>
          <a:off x="2019300" y="9852636"/>
          <a:ext cx="889000" cy="6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34197</xdr:rowOff>
    </xdr:from>
    <xdr:to>
      <xdr:col>2</xdr:col>
      <xdr:colOff>638175</xdr:colOff>
      <xdr:row>57</xdr:row>
      <xdr:rowOff>79986</xdr:rowOff>
    </xdr:to>
    <xdr:cxnSp macro="">
      <xdr:nvCxnSpPr>
        <xdr:cNvPr id="129" name="直線コネクタ 128"/>
        <xdr:cNvCxnSpPr/>
      </xdr:nvCxnSpPr>
      <xdr:spPr>
        <a:xfrm>
          <a:off x="1130300" y="9806847"/>
          <a:ext cx="889000" cy="4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121022</xdr:rowOff>
    </xdr:from>
    <xdr:to>
      <xdr:col>6</xdr:col>
      <xdr:colOff>561975</xdr:colOff>
      <xdr:row>58</xdr:row>
      <xdr:rowOff>51172</xdr:rowOff>
    </xdr:to>
    <xdr:sp macro="" textlink="">
      <xdr:nvSpPr>
        <xdr:cNvPr id="139" name="円/楕円 138"/>
        <xdr:cNvSpPr/>
      </xdr:nvSpPr>
      <xdr:spPr>
        <a:xfrm>
          <a:off x="4584700" y="98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63845</xdr:rowOff>
    </xdr:from>
    <xdr:ext cx="534377" cy="259045"/>
    <xdr:sp macro="" textlink="">
      <xdr:nvSpPr>
        <xdr:cNvPr id="140" name="総務費該当値テキスト"/>
        <xdr:cNvSpPr txBox="1"/>
      </xdr:nvSpPr>
      <xdr:spPr>
        <a:xfrm>
          <a:off x="4686300" y="98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56,569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88629</xdr:rowOff>
    </xdr:from>
    <xdr:to>
      <xdr:col>5</xdr:col>
      <xdr:colOff>409575</xdr:colOff>
      <xdr:row>58</xdr:row>
      <xdr:rowOff>18779</xdr:rowOff>
    </xdr:to>
    <xdr:sp macro="" textlink="">
      <xdr:nvSpPr>
        <xdr:cNvPr id="141" name="円/楕円 140"/>
        <xdr:cNvSpPr/>
      </xdr:nvSpPr>
      <xdr:spPr>
        <a:xfrm>
          <a:off x="3746500" y="98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9906</xdr:rowOff>
    </xdr:from>
    <xdr:ext cx="534377" cy="259045"/>
    <xdr:sp macro="" textlink="">
      <xdr:nvSpPr>
        <xdr:cNvPr id="142" name="テキスト ボックス 141"/>
        <xdr:cNvSpPr txBox="1"/>
      </xdr:nvSpPr>
      <xdr:spPr>
        <a:xfrm>
          <a:off x="3530111" y="995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65,071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96611</xdr:rowOff>
    </xdr:from>
    <xdr:to>
      <xdr:col>4</xdr:col>
      <xdr:colOff>206375</xdr:colOff>
      <xdr:row>58</xdr:row>
      <xdr:rowOff>26761</xdr:rowOff>
    </xdr:to>
    <xdr:sp macro="" textlink="">
      <xdr:nvSpPr>
        <xdr:cNvPr id="143" name="円/楕円 142"/>
        <xdr:cNvSpPr/>
      </xdr:nvSpPr>
      <xdr:spPr>
        <a:xfrm>
          <a:off x="2857500" y="986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17888</xdr:rowOff>
    </xdr:from>
    <xdr:ext cx="534377" cy="259045"/>
    <xdr:sp macro="" textlink="">
      <xdr:nvSpPr>
        <xdr:cNvPr id="144" name="テキスト ボックス 143"/>
        <xdr:cNvSpPr txBox="1"/>
      </xdr:nvSpPr>
      <xdr:spPr>
        <a:xfrm>
          <a:off x="2641111" y="996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62,976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29186</xdr:rowOff>
    </xdr:from>
    <xdr:to>
      <xdr:col>3</xdr:col>
      <xdr:colOff>3175</xdr:colOff>
      <xdr:row>57</xdr:row>
      <xdr:rowOff>130786</xdr:rowOff>
    </xdr:to>
    <xdr:sp macro="" textlink="">
      <xdr:nvSpPr>
        <xdr:cNvPr id="145" name="円/楕円 144"/>
        <xdr:cNvSpPr/>
      </xdr:nvSpPr>
      <xdr:spPr>
        <a:xfrm>
          <a:off x="1968500" y="980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121913</xdr:rowOff>
    </xdr:from>
    <xdr:ext cx="534377" cy="259045"/>
    <xdr:sp macro="" textlink="">
      <xdr:nvSpPr>
        <xdr:cNvPr id="146" name="テキスト ボックス 145"/>
        <xdr:cNvSpPr txBox="1"/>
      </xdr:nvSpPr>
      <xdr:spPr>
        <a:xfrm>
          <a:off x="1752111" y="98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154847</xdr:rowOff>
    </xdr:from>
    <xdr:to>
      <xdr:col>1</xdr:col>
      <xdr:colOff>485775</xdr:colOff>
      <xdr:row>57</xdr:row>
      <xdr:rowOff>84997</xdr:rowOff>
    </xdr:to>
    <xdr:sp macro="" textlink="">
      <xdr:nvSpPr>
        <xdr:cNvPr id="147" name="円/楕円 146"/>
        <xdr:cNvSpPr/>
      </xdr:nvSpPr>
      <xdr:spPr>
        <a:xfrm>
          <a:off x="1079500" y="975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76124</xdr:rowOff>
    </xdr:from>
    <xdr:ext cx="534377" cy="259045"/>
    <xdr:sp macro="" textlink="">
      <xdr:nvSpPr>
        <xdr:cNvPr id="148" name="テキスト ボックス 147"/>
        <xdr:cNvSpPr txBox="1"/>
      </xdr:nvSpPr>
      <xdr:spPr>
        <a:xfrm>
          <a:off x="863111" y="9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69078</xdr:rowOff>
    </xdr:from>
    <xdr:to>
      <xdr:col>6</xdr:col>
      <xdr:colOff>511175</xdr:colOff>
      <xdr:row>78</xdr:row>
      <xdr:rowOff>92349</xdr:rowOff>
    </xdr:to>
    <xdr:cxnSp macro="">
      <xdr:nvCxnSpPr>
        <xdr:cNvPr id="178" name="直線コネクタ 177"/>
        <xdr:cNvCxnSpPr/>
      </xdr:nvCxnSpPr>
      <xdr:spPr>
        <a:xfrm flipV="1">
          <a:off x="3797300" y="13442178"/>
          <a:ext cx="8382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55987</xdr:rowOff>
    </xdr:from>
    <xdr:to>
      <xdr:col>5</xdr:col>
      <xdr:colOff>358775</xdr:colOff>
      <xdr:row>78</xdr:row>
      <xdr:rowOff>92349</xdr:rowOff>
    </xdr:to>
    <xdr:cxnSp macro="">
      <xdr:nvCxnSpPr>
        <xdr:cNvPr id="181" name="直線コネクタ 180"/>
        <xdr:cNvCxnSpPr/>
      </xdr:nvCxnSpPr>
      <xdr:spPr>
        <a:xfrm>
          <a:off x="2908300" y="13429087"/>
          <a:ext cx="889000" cy="3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55987</xdr:rowOff>
    </xdr:from>
    <xdr:to>
      <xdr:col>4</xdr:col>
      <xdr:colOff>155575</xdr:colOff>
      <xdr:row>78</xdr:row>
      <xdr:rowOff>108438</xdr:rowOff>
    </xdr:to>
    <xdr:cxnSp macro="">
      <xdr:nvCxnSpPr>
        <xdr:cNvPr id="184" name="直線コネクタ 183"/>
        <xdr:cNvCxnSpPr/>
      </xdr:nvCxnSpPr>
      <xdr:spPr>
        <a:xfrm flipV="1">
          <a:off x="2019300" y="13429087"/>
          <a:ext cx="889000" cy="5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37649</xdr:rowOff>
    </xdr:from>
    <xdr:to>
      <xdr:col>2</xdr:col>
      <xdr:colOff>638175</xdr:colOff>
      <xdr:row>78</xdr:row>
      <xdr:rowOff>108438</xdr:rowOff>
    </xdr:to>
    <xdr:cxnSp macro="">
      <xdr:nvCxnSpPr>
        <xdr:cNvPr id="187" name="直線コネクタ 186"/>
        <xdr:cNvCxnSpPr/>
      </xdr:nvCxnSpPr>
      <xdr:spPr>
        <a:xfrm>
          <a:off x="1130300" y="13410749"/>
          <a:ext cx="889000" cy="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18278</xdr:rowOff>
    </xdr:from>
    <xdr:to>
      <xdr:col>6</xdr:col>
      <xdr:colOff>561975</xdr:colOff>
      <xdr:row>78</xdr:row>
      <xdr:rowOff>119878</xdr:rowOff>
    </xdr:to>
    <xdr:sp macro="" textlink="">
      <xdr:nvSpPr>
        <xdr:cNvPr id="197" name="円/楕円 196"/>
        <xdr:cNvSpPr/>
      </xdr:nvSpPr>
      <xdr:spPr>
        <a:xfrm>
          <a:off x="4584700" y="1339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128790</xdr:rowOff>
    </xdr:from>
    <xdr:ext cx="599010" cy="259045"/>
    <xdr:sp macro="" textlink="">
      <xdr:nvSpPr>
        <xdr:cNvPr id="198" name="民生費該当値テキスト"/>
        <xdr:cNvSpPr txBox="1"/>
      </xdr:nvSpPr>
      <xdr:spPr>
        <a:xfrm>
          <a:off x="4686300" y="1333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138,536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41549</xdr:rowOff>
    </xdr:from>
    <xdr:to>
      <xdr:col>5</xdr:col>
      <xdr:colOff>409575</xdr:colOff>
      <xdr:row>78</xdr:row>
      <xdr:rowOff>143149</xdr:rowOff>
    </xdr:to>
    <xdr:sp macro="" textlink="">
      <xdr:nvSpPr>
        <xdr:cNvPr id="199" name="円/楕円 198"/>
        <xdr:cNvSpPr/>
      </xdr:nvSpPr>
      <xdr:spPr>
        <a:xfrm>
          <a:off x="3746500" y="134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134276</xdr:rowOff>
    </xdr:from>
    <xdr:ext cx="599010" cy="259045"/>
    <xdr:sp macro="" textlink="">
      <xdr:nvSpPr>
        <xdr:cNvPr id="200" name="テキスト ボックス 199"/>
        <xdr:cNvSpPr txBox="1"/>
      </xdr:nvSpPr>
      <xdr:spPr>
        <a:xfrm>
          <a:off x="3497794" y="1350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132,428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5187</xdr:rowOff>
    </xdr:from>
    <xdr:to>
      <xdr:col>4</xdr:col>
      <xdr:colOff>206375</xdr:colOff>
      <xdr:row>78</xdr:row>
      <xdr:rowOff>106787</xdr:rowOff>
    </xdr:to>
    <xdr:sp macro="" textlink="">
      <xdr:nvSpPr>
        <xdr:cNvPr id="201" name="円/楕円 200"/>
        <xdr:cNvSpPr/>
      </xdr:nvSpPr>
      <xdr:spPr>
        <a:xfrm>
          <a:off x="2857500" y="1337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97914</xdr:rowOff>
    </xdr:from>
    <xdr:ext cx="599010" cy="259045"/>
    <xdr:sp macro="" textlink="">
      <xdr:nvSpPr>
        <xdr:cNvPr id="202" name="テキスト ボックス 201"/>
        <xdr:cNvSpPr txBox="1"/>
      </xdr:nvSpPr>
      <xdr:spPr>
        <a:xfrm>
          <a:off x="2608794" y="1347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141,972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57638</xdr:rowOff>
    </xdr:from>
    <xdr:to>
      <xdr:col>3</xdr:col>
      <xdr:colOff>3175</xdr:colOff>
      <xdr:row>78</xdr:row>
      <xdr:rowOff>159238</xdr:rowOff>
    </xdr:to>
    <xdr:sp macro="" textlink="">
      <xdr:nvSpPr>
        <xdr:cNvPr id="203" name="円/楕円 202"/>
        <xdr:cNvSpPr/>
      </xdr:nvSpPr>
      <xdr:spPr>
        <a:xfrm>
          <a:off x="1968500" y="134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150365</xdr:rowOff>
    </xdr:from>
    <xdr:ext cx="599010" cy="259045"/>
    <xdr:sp macro="" textlink="">
      <xdr:nvSpPr>
        <xdr:cNvPr id="204" name="テキスト ボックス 203"/>
        <xdr:cNvSpPr txBox="1"/>
      </xdr:nvSpPr>
      <xdr:spPr>
        <a:xfrm>
          <a:off x="1719794" y="1352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128,205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158299</xdr:rowOff>
    </xdr:from>
    <xdr:to>
      <xdr:col>1</xdr:col>
      <xdr:colOff>485775</xdr:colOff>
      <xdr:row>78</xdr:row>
      <xdr:rowOff>88449</xdr:rowOff>
    </xdr:to>
    <xdr:sp macro="" textlink="">
      <xdr:nvSpPr>
        <xdr:cNvPr id="205" name="円/楕円 204"/>
        <xdr:cNvSpPr/>
      </xdr:nvSpPr>
      <xdr:spPr>
        <a:xfrm>
          <a:off x="1079500" y="1335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79576</xdr:rowOff>
    </xdr:from>
    <xdr:ext cx="599010" cy="259045"/>
    <xdr:sp macro="" textlink="">
      <xdr:nvSpPr>
        <xdr:cNvPr id="206" name="テキスト ボックス 205"/>
        <xdr:cNvSpPr txBox="1"/>
      </xdr:nvSpPr>
      <xdr:spPr>
        <a:xfrm>
          <a:off x="830794" y="1345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161074</xdr:rowOff>
    </xdr:from>
    <xdr:to>
      <xdr:col>6</xdr:col>
      <xdr:colOff>511175</xdr:colOff>
      <xdr:row>96</xdr:row>
      <xdr:rowOff>164985</xdr:rowOff>
    </xdr:to>
    <xdr:cxnSp macro="">
      <xdr:nvCxnSpPr>
        <xdr:cNvPr id="235" name="直線コネクタ 234"/>
        <xdr:cNvCxnSpPr/>
      </xdr:nvCxnSpPr>
      <xdr:spPr>
        <a:xfrm>
          <a:off x="3797300" y="16620274"/>
          <a:ext cx="8382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161074</xdr:rowOff>
    </xdr:from>
    <xdr:to>
      <xdr:col>5</xdr:col>
      <xdr:colOff>358775</xdr:colOff>
      <xdr:row>96</xdr:row>
      <xdr:rowOff>163170</xdr:rowOff>
    </xdr:to>
    <xdr:cxnSp macro="">
      <xdr:nvCxnSpPr>
        <xdr:cNvPr id="238" name="直線コネクタ 237"/>
        <xdr:cNvCxnSpPr/>
      </xdr:nvCxnSpPr>
      <xdr:spPr>
        <a:xfrm flipV="1">
          <a:off x="2908300" y="16620274"/>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50127</xdr:rowOff>
    </xdr:from>
    <xdr:to>
      <xdr:col>4</xdr:col>
      <xdr:colOff>155575</xdr:colOff>
      <xdr:row>96</xdr:row>
      <xdr:rowOff>163170</xdr:rowOff>
    </xdr:to>
    <xdr:cxnSp macro="">
      <xdr:nvCxnSpPr>
        <xdr:cNvPr id="241" name="直線コネクタ 240"/>
        <xdr:cNvCxnSpPr/>
      </xdr:nvCxnSpPr>
      <xdr:spPr>
        <a:xfrm>
          <a:off x="2019300" y="16509327"/>
          <a:ext cx="889000" cy="1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50127</xdr:rowOff>
    </xdr:from>
    <xdr:to>
      <xdr:col>2</xdr:col>
      <xdr:colOff>638175</xdr:colOff>
      <xdr:row>96</xdr:row>
      <xdr:rowOff>96876</xdr:rowOff>
    </xdr:to>
    <xdr:cxnSp macro="">
      <xdr:nvCxnSpPr>
        <xdr:cNvPr id="244" name="直線コネクタ 243"/>
        <xdr:cNvCxnSpPr/>
      </xdr:nvCxnSpPr>
      <xdr:spPr>
        <a:xfrm flipV="1">
          <a:off x="1130300" y="16509327"/>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114185</xdr:rowOff>
    </xdr:from>
    <xdr:to>
      <xdr:col>6</xdr:col>
      <xdr:colOff>561975</xdr:colOff>
      <xdr:row>97</xdr:row>
      <xdr:rowOff>44335</xdr:rowOff>
    </xdr:to>
    <xdr:sp macro="" textlink="">
      <xdr:nvSpPr>
        <xdr:cNvPr id="254" name="円/楕円 253"/>
        <xdr:cNvSpPr/>
      </xdr:nvSpPr>
      <xdr:spPr>
        <a:xfrm>
          <a:off x="4584700" y="16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92612</xdr:rowOff>
    </xdr:from>
    <xdr:ext cx="534377" cy="259045"/>
    <xdr:sp macro="" textlink="">
      <xdr:nvSpPr>
        <xdr:cNvPr id="255" name="衛生費該当値テキスト"/>
        <xdr:cNvSpPr txBox="1"/>
      </xdr:nvSpPr>
      <xdr:spPr>
        <a:xfrm>
          <a:off x="4686300" y="1655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31,009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110274</xdr:rowOff>
    </xdr:from>
    <xdr:to>
      <xdr:col>5</xdr:col>
      <xdr:colOff>409575</xdr:colOff>
      <xdr:row>97</xdr:row>
      <xdr:rowOff>40424</xdr:rowOff>
    </xdr:to>
    <xdr:sp macro="" textlink="">
      <xdr:nvSpPr>
        <xdr:cNvPr id="256" name="円/楕円 255"/>
        <xdr:cNvSpPr/>
      </xdr:nvSpPr>
      <xdr:spPr>
        <a:xfrm>
          <a:off x="3746500" y="165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31551</xdr:rowOff>
    </xdr:from>
    <xdr:ext cx="534377" cy="259045"/>
    <xdr:sp macro="" textlink="">
      <xdr:nvSpPr>
        <xdr:cNvPr id="257" name="テキスト ボックス 256"/>
        <xdr:cNvSpPr txBox="1"/>
      </xdr:nvSpPr>
      <xdr:spPr>
        <a:xfrm>
          <a:off x="3530111" y="1666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112370</xdr:rowOff>
    </xdr:from>
    <xdr:to>
      <xdr:col>4</xdr:col>
      <xdr:colOff>206375</xdr:colOff>
      <xdr:row>97</xdr:row>
      <xdr:rowOff>42520</xdr:rowOff>
    </xdr:to>
    <xdr:sp macro="" textlink="">
      <xdr:nvSpPr>
        <xdr:cNvPr id="258" name="円/楕円 257"/>
        <xdr:cNvSpPr/>
      </xdr:nvSpPr>
      <xdr:spPr>
        <a:xfrm>
          <a:off x="2857500" y="165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33647</xdr:rowOff>
    </xdr:from>
    <xdr:ext cx="534377" cy="259045"/>
    <xdr:sp macro="" textlink="">
      <xdr:nvSpPr>
        <xdr:cNvPr id="259" name="テキスト ボックス 258"/>
        <xdr:cNvSpPr txBox="1"/>
      </xdr:nvSpPr>
      <xdr:spPr>
        <a:xfrm>
          <a:off x="2641111" y="166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170777</xdr:rowOff>
    </xdr:from>
    <xdr:to>
      <xdr:col>3</xdr:col>
      <xdr:colOff>3175</xdr:colOff>
      <xdr:row>96</xdr:row>
      <xdr:rowOff>100927</xdr:rowOff>
    </xdr:to>
    <xdr:sp macro="" textlink="">
      <xdr:nvSpPr>
        <xdr:cNvPr id="260" name="円/楕円 259"/>
        <xdr:cNvSpPr/>
      </xdr:nvSpPr>
      <xdr:spPr>
        <a:xfrm>
          <a:off x="1968500" y="164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92054</xdr:rowOff>
    </xdr:from>
    <xdr:ext cx="534377" cy="259045"/>
    <xdr:sp macro="" textlink="">
      <xdr:nvSpPr>
        <xdr:cNvPr id="261" name="テキスト ボックス 260"/>
        <xdr:cNvSpPr txBox="1"/>
      </xdr:nvSpPr>
      <xdr:spPr>
        <a:xfrm>
          <a:off x="1752111" y="1655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46076</xdr:rowOff>
    </xdr:from>
    <xdr:to>
      <xdr:col>1</xdr:col>
      <xdr:colOff>485775</xdr:colOff>
      <xdr:row>96</xdr:row>
      <xdr:rowOff>147676</xdr:rowOff>
    </xdr:to>
    <xdr:sp macro="" textlink="">
      <xdr:nvSpPr>
        <xdr:cNvPr id="262" name="円/楕円 261"/>
        <xdr:cNvSpPr/>
      </xdr:nvSpPr>
      <xdr:spPr>
        <a:xfrm>
          <a:off x="1079500" y="165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138803</xdr:rowOff>
    </xdr:from>
    <xdr:ext cx="534377" cy="259045"/>
    <xdr:sp macro="" textlink="">
      <xdr:nvSpPr>
        <xdr:cNvPr id="263" name="テキスト ボックス 262"/>
        <xdr:cNvSpPr txBox="1"/>
      </xdr:nvSpPr>
      <xdr:spPr>
        <a:xfrm>
          <a:off x="863111" y="165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69977</xdr:rowOff>
    </xdr:from>
    <xdr:to>
      <xdr:col>15</xdr:col>
      <xdr:colOff>180975</xdr:colOff>
      <xdr:row>38</xdr:row>
      <xdr:rowOff>13970</xdr:rowOff>
    </xdr:to>
    <xdr:cxnSp macro="">
      <xdr:nvCxnSpPr>
        <xdr:cNvPr id="292" name="直線コネクタ 291"/>
        <xdr:cNvCxnSpPr/>
      </xdr:nvCxnSpPr>
      <xdr:spPr>
        <a:xfrm>
          <a:off x="9639300" y="6413627"/>
          <a:ext cx="8382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69977</xdr:rowOff>
    </xdr:from>
    <xdr:to>
      <xdr:col>14</xdr:col>
      <xdr:colOff>28575</xdr:colOff>
      <xdr:row>37</xdr:row>
      <xdr:rowOff>135509</xdr:rowOff>
    </xdr:to>
    <xdr:cxnSp macro="">
      <xdr:nvCxnSpPr>
        <xdr:cNvPr id="295" name="直線コネクタ 294"/>
        <xdr:cNvCxnSpPr/>
      </xdr:nvCxnSpPr>
      <xdr:spPr>
        <a:xfrm flipV="1">
          <a:off x="8750300" y="6413627"/>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164482</xdr:rowOff>
    </xdr:from>
    <xdr:ext cx="469744" cy="259045"/>
    <xdr:sp macro="" textlink="">
      <xdr:nvSpPr>
        <xdr:cNvPr id="297" name="テキスト ボックス 296"/>
        <xdr:cNvSpPr txBox="1"/>
      </xdr:nvSpPr>
      <xdr:spPr>
        <a:xfrm>
          <a:off x="940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57976</xdr:rowOff>
    </xdr:from>
    <xdr:to>
      <xdr:col>12</xdr:col>
      <xdr:colOff>511175</xdr:colOff>
      <xdr:row>37</xdr:row>
      <xdr:rowOff>135509</xdr:rowOff>
    </xdr:to>
    <xdr:cxnSp macro="">
      <xdr:nvCxnSpPr>
        <xdr:cNvPr id="298" name="直線コネクタ 297"/>
        <xdr:cNvCxnSpPr/>
      </xdr:nvCxnSpPr>
      <xdr:spPr>
        <a:xfrm>
          <a:off x="7861300" y="6401626"/>
          <a:ext cx="889000" cy="7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127317</xdr:rowOff>
    </xdr:from>
    <xdr:to>
      <xdr:col>11</xdr:col>
      <xdr:colOff>307975</xdr:colOff>
      <xdr:row>37</xdr:row>
      <xdr:rowOff>57976</xdr:rowOff>
    </xdr:to>
    <xdr:cxnSp macro="">
      <xdr:nvCxnSpPr>
        <xdr:cNvPr id="301" name="直線コネクタ 300"/>
        <xdr:cNvCxnSpPr/>
      </xdr:nvCxnSpPr>
      <xdr:spPr>
        <a:xfrm>
          <a:off x="6972300" y="6299517"/>
          <a:ext cx="889000" cy="10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134620</xdr:rowOff>
    </xdr:from>
    <xdr:to>
      <xdr:col>15</xdr:col>
      <xdr:colOff>231775</xdr:colOff>
      <xdr:row>38</xdr:row>
      <xdr:rowOff>64770</xdr:rowOff>
    </xdr:to>
    <xdr:sp macro="" textlink="">
      <xdr:nvSpPr>
        <xdr:cNvPr id="311" name="円/楕円 310"/>
        <xdr:cNvSpPr/>
      </xdr:nvSpPr>
      <xdr:spPr>
        <a:xfrm>
          <a:off x="10426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113047</xdr:rowOff>
    </xdr:from>
    <xdr:ext cx="469744" cy="259045"/>
    <xdr:sp macro="" textlink="">
      <xdr:nvSpPr>
        <xdr:cNvPr id="312" name="労働費該当値テキスト"/>
        <xdr:cNvSpPr txBox="1"/>
      </xdr:nvSpPr>
      <xdr:spPr>
        <a:xfrm>
          <a:off x="10528300"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19177</xdr:rowOff>
    </xdr:from>
    <xdr:to>
      <xdr:col>14</xdr:col>
      <xdr:colOff>79375</xdr:colOff>
      <xdr:row>37</xdr:row>
      <xdr:rowOff>120777</xdr:rowOff>
    </xdr:to>
    <xdr:sp macro="" textlink="">
      <xdr:nvSpPr>
        <xdr:cNvPr id="313" name="円/楕円 312"/>
        <xdr:cNvSpPr/>
      </xdr:nvSpPr>
      <xdr:spPr>
        <a:xfrm>
          <a:off x="95885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137304</xdr:rowOff>
    </xdr:from>
    <xdr:ext cx="469744" cy="259045"/>
    <xdr:sp macro="" textlink="">
      <xdr:nvSpPr>
        <xdr:cNvPr id="314" name="テキスト ボックス 313"/>
        <xdr:cNvSpPr txBox="1"/>
      </xdr:nvSpPr>
      <xdr:spPr>
        <a:xfrm>
          <a:off x="9404427" y="613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84709</xdr:rowOff>
    </xdr:from>
    <xdr:to>
      <xdr:col>12</xdr:col>
      <xdr:colOff>561975</xdr:colOff>
      <xdr:row>38</xdr:row>
      <xdr:rowOff>14860</xdr:rowOff>
    </xdr:to>
    <xdr:sp macro="" textlink="">
      <xdr:nvSpPr>
        <xdr:cNvPr id="315" name="円/楕円 314"/>
        <xdr:cNvSpPr/>
      </xdr:nvSpPr>
      <xdr:spPr>
        <a:xfrm>
          <a:off x="8699500" y="64283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5986</xdr:rowOff>
    </xdr:from>
    <xdr:ext cx="469744" cy="259045"/>
    <xdr:sp macro="" textlink="">
      <xdr:nvSpPr>
        <xdr:cNvPr id="316" name="テキスト ボックス 315"/>
        <xdr:cNvSpPr txBox="1"/>
      </xdr:nvSpPr>
      <xdr:spPr>
        <a:xfrm>
          <a:off x="8515427" y="65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7176</xdr:rowOff>
    </xdr:from>
    <xdr:to>
      <xdr:col>11</xdr:col>
      <xdr:colOff>358775</xdr:colOff>
      <xdr:row>37</xdr:row>
      <xdr:rowOff>108776</xdr:rowOff>
    </xdr:to>
    <xdr:sp macro="" textlink="">
      <xdr:nvSpPr>
        <xdr:cNvPr id="317" name="円/楕円 316"/>
        <xdr:cNvSpPr/>
      </xdr:nvSpPr>
      <xdr:spPr>
        <a:xfrm>
          <a:off x="7810500" y="635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99903</xdr:rowOff>
    </xdr:from>
    <xdr:ext cx="469744" cy="259045"/>
    <xdr:sp macro="" textlink="">
      <xdr:nvSpPr>
        <xdr:cNvPr id="318" name="テキスト ボックス 317"/>
        <xdr:cNvSpPr txBox="1"/>
      </xdr:nvSpPr>
      <xdr:spPr>
        <a:xfrm>
          <a:off x="7626427" y="644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76517</xdr:rowOff>
    </xdr:from>
    <xdr:to>
      <xdr:col>10</xdr:col>
      <xdr:colOff>155575</xdr:colOff>
      <xdr:row>37</xdr:row>
      <xdr:rowOff>6667</xdr:rowOff>
    </xdr:to>
    <xdr:sp macro="" textlink="">
      <xdr:nvSpPr>
        <xdr:cNvPr id="319" name="円/楕円 318"/>
        <xdr:cNvSpPr/>
      </xdr:nvSpPr>
      <xdr:spPr>
        <a:xfrm>
          <a:off x="6921500" y="62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169244</xdr:rowOff>
    </xdr:from>
    <xdr:ext cx="469744" cy="259045"/>
    <xdr:sp macro="" textlink="">
      <xdr:nvSpPr>
        <xdr:cNvPr id="320" name="テキスト ボックス 319"/>
        <xdr:cNvSpPr txBox="1"/>
      </xdr:nvSpPr>
      <xdr:spPr>
        <a:xfrm>
          <a:off x="6737427" y="634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78474</xdr:rowOff>
    </xdr:from>
    <xdr:to>
      <xdr:col>15</xdr:col>
      <xdr:colOff>180975</xdr:colOff>
      <xdr:row>58</xdr:row>
      <xdr:rowOff>89751</xdr:rowOff>
    </xdr:to>
    <xdr:cxnSp macro="">
      <xdr:nvCxnSpPr>
        <xdr:cNvPr id="349" name="直線コネクタ 348"/>
        <xdr:cNvCxnSpPr/>
      </xdr:nvCxnSpPr>
      <xdr:spPr>
        <a:xfrm>
          <a:off x="9639300" y="10022574"/>
          <a:ext cx="8382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75502</xdr:rowOff>
    </xdr:from>
    <xdr:to>
      <xdr:col>14</xdr:col>
      <xdr:colOff>28575</xdr:colOff>
      <xdr:row>58</xdr:row>
      <xdr:rowOff>78474</xdr:rowOff>
    </xdr:to>
    <xdr:cxnSp macro="">
      <xdr:nvCxnSpPr>
        <xdr:cNvPr id="352" name="直線コネクタ 351"/>
        <xdr:cNvCxnSpPr/>
      </xdr:nvCxnSpPr>
      <xdr:spPr>
        <a:xfrm>
          <a:off x="8750300" y="1001960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75502</xdr:rowOff>
    </xdr:from>
    <xdr:to>
      <xdr:col>12</xdr:col>
      <xdr:colOff>511175</xdr:colOff>
      <xdr:row>58</xdr:row>
      <xdr:rowOff>91757</xdr:rowOff>
    </xdr:to>
    <xdr:cxnSp macro="">
      <xdr:nvCxnSpPr>
        <xdr:cNvPr id="355" name="直線コネクタ 354"/>
        <xdr:cNvCxnSpPr/>
      </xdr:nvCxnSpPr>
      <xdr:spPr>
        <a:xfrm flipV="1">
          <a:off x="7861300" y="10019602"/>
          <a:ext cx="889000" cy="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91757</xdr:rowOff>
    </xdr:from>
    <xdr:to>
      <xdr:col>11</xdr:col>
      <xdr:colOff>307975</xdr:colOff>
      <xdr:row>58</xdr:row>
      <xdr:rowOff>125375</xdr:rowOff>
    </xdr:to>
    <xdr:cxnSp macro="">
      <xdr:nvCxnSpPr>
        <xdr:cNvPr id="358" name="直線コネクタ 357"/>
        <xdr:cNvCxnSpPr/>
      </xdr:nvCxnSpPr>
      <xdr:spPr>
        <a:xfrm flipV="1">
          <a:off x="6972300" y="10035857"/>
          <a:ext cx="889000" cy="3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38951</xdr:rowOff>
    </xdr:from>
    <xdr:to>
      <xdr:col>15</xdr:col>
      <xdr:colOff>231775</xdr:colOff>
      <xdr:row>58</xdr:row>
      <xdr:rowOff>140551</xdr:rowOff>
    </xdr:to>
    <xdr:sp macro="" textlink="">
      <xdr:nvSpPr>
        <xdr:cNvPr id="368" name="円/楕円 367"/>
        <xdr:cNvSpPr/>
      </xdr:nvSpPr>
      <xdr:spPr>
        <a:xfrm>
          <a:off x="10426700" y="99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125328</xdr:rowOff>
    </xdr:from>
    <xdr:ext cx="469744" cy="259045"/>
    <xdr:sp macro="" textlink="">
      <xdr:nvSpPr>
        <xdr:cNvPr id="369" name="農林水産業費該当値テキスト"/>
        <xdr:cNvSpPr txBox="1"/>
      </xdr:nvSpPr>
      <xdr:spPr>
        <a:xfrm>
          <a:off x="10528300" y="989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27674</xdr:rowOff>
    </xdr:from>
    <xdr:to>
      <xdr:col>14</xdr:col>
      <xdr:colOff>79375</xdr:colOff>
      <xdr:row>58</xdr:row>
      <xdr:rowOff>129274</xdr:rowOff>
    </xdr:to>
    <xdr:sp macro="" textlink="">
      <xdr:nvSpPr>
        <xdr:cNvPr id="370" name="円/楕円 369"/>
        <xdr:cNvSpPr/>
      </xdr:nvSpPr>
      <xdr:spPr>
        <a:xfrm>
          <a:off x="9588500" y="99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120401</xdr:rowOff>
    </xdr:from>
    <xdr:ext cx="534377" cy="259045"/>
    <xdr:sp macro="" textlink="">
      <xdr:nvSpPr>
        <xdr:cNvPr id="371" name="テキスト ボックス 370"/>
        <xdr:cNvSpPr txBox="1"/>
      </xdr:nvSpPr>
      <xdr:spPr>
        <a:xfrm>
          <a:off x="9372111" y="1006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24702</xdr:rowOff>
    </xdr:from>
    <xdr:to>
      <xdr:col>12</xdr:col>
      <xdr:colOff>561975</xdr:colOff>
      <xdr:row>58</xdr:row>
      <xdr:rowOff>126302</xdr:rowOff>
    </xdr:to>
    <xdr:sp macro="" textlink="">
      <xdr:nvSpPr>
        <xdr:cNvPr id="372" name="円/楕円 371"/>
        <xdr:cNvSpPr/>
      </xdr:nvSpPr>
      <xdr:spPr>
        <a:xfrm>
          <a:off x="8699500" y="996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117429</xdr:rowOff>
    </xdr:from>
    <xdr:ext cx="534377" cy="259045"/>
    <xdr:sp macro="" textlink="">
      <xdr:nvSpPr>
        <xdr:cNvPr id="373" name="テキスト ボックス 372"/>
        <xdr:cNvSpPr txBox="1"/>
      </xdr:nvSpPr>
      <xdr:spPr>
        <a:xfrm>
          <a:off x="8483111" y="1006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40957</xdr:rowOff>
    </xdr:from>
    <xdr:to>
      <xdr:col>11</xdr:col>
      <xdr:colOff>358775</xdr:colOff>
      <xdr:row>58</xdr:row>
      <xdr:rowOff>142557</xdr:rowOff>
    </xdr:to>
    <xdr:sp macro="" textlink="">
      <xdr:nvSpPr>
        <xdr:cNvPr id="374" name="円/楕円 373"/>
        <xdr:cNvSpPr/>
      </xdr:nvSpPr>
      <xdr:spPr>
        <a:xfrm>
          <a:off x="7810500" y="998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133684</xdr:rowOff>
    </xdr:from>
    <xdr:ext cx="469744" cy="259045"/>
    <xdr:sp macro="" textlink="">
      <xdr:nvSpPr>
        <xdr:cNvPr id="375" name="テキスト ボックス 374"/>
        <xdr:cNvSpPr txBox="1"/>
      </xdr:nvSpPr>
      <xdr:spPr>
        <a:xfrm>
          <a:off x="7626427" y="1007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74575</xdr:rowOff>
    </xdr:from>
    <xdr:to>
      <xdr:col>10</xdr:col>
      <xdr:colOff>155575</xdr:colOff>
      <xdr:row>59</xdr:row>
      <xdr:rowOff>4725</xdr:rowOff>
    </xdr:to>
    <xdr:sp macro="" textlink="">
      <xdr:nvSpPr>
        <xdr:cNvPr id="376" name="円/楕円 375"/>
        <xdr:cNvSpPr/>
      </xdr:nvSpPr>
      <xdr:spPr>
        <a:xfrm>
          <a:off x="6921500" y="100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167302</xdr:rowOff>
    </xdr:from>
    <xdr:ext cx="469744" cy="259045"/>
    <xdr:sp macro="" textlink="">
      <xdr:nvSpPr>
        <xdr:cNvPr id="377" name="テキスト ボックス 376"/>
        <xdr:cNvSpPr txBox="1"/>
      </xdr:nvSpPr>
      <xdr:spPr>
        <a:xfrm>
          <a:off x="6737427" y="1011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71707</xdr:rowOff>
    </xdr:from>
    <xdr:to>
      <xdr:col>15</xdr:col>
      <xdr:colOff>180975</xdr:colOff>
      <xdr:row>78</xdr:row>
      <xdr:rowOff>153970</xdr:rowOff>
    </xdr:to>
    <xdr:cxnSp macro="">
      <xdr:nvCxnSpPr>
        <xdr:cNvPr id="408" name="直線コネクタ 407"/>
        <xdr:cNvCxnSpPr/>
      </xdr:nvCxnSpPr>
      <xdr:spPr>
        <a:xfrm flipV="1">
          <a:off x="9639300" y="13273357"/>
          <a:ext cx="838200" cy="25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153970</xdr:rowOff>
    </xdr:from>
    <xdr:to>
      <xdr:col>14</xdr:col>
      <xdr:colOff>28575</xdr:colOff>
      <xdr:row>78</xdr:row>
      <xdr:rowOff>154037</xdr:rowOff>
    </xdr:to>
    <xdr:cxnSp macro="">
      <xdr:nvCxnSpPr>
        <xdr:cNvPr id="411" name="直線コネクタ 410"/>
        <xdr:cNvCxnSpPr/>
      </xdr:nvCxnSpPr>
      <xdr:spPr>
        <a:xfrm flipV="1">
          <a:off x="8750300" y="13527070"/>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169255</xdr:rowOff>
    </xdr:from>
    <xdr:to>
      <xdr:col>12</xdr:col>
      <xdr:colOff>511175</xdr:colOff>
      <xdr:row>78</xdr:row>
      <xdr:rowOff>154037</xdr:rowOff>
    </xdr:to>
    <xdr:cxnSp macro="">
      <xdr:nvCxnSpPr>
        <xdr:cNvPr id="414" name="直線コネクタ 413"/>
        <xdr:cNvCxnSpPr/>
      </xdr:nvCxnSpPr>
      <xdr:spPr>
        <a:xfrm>
          <a:off x="7861300" y="13370905"/>
          <a:ext cx="889000" cy="15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151326</xdr:rowOff>
    </xdr:from>
    <xdr:to>
      <xdr:col>11</xdr:col>
      <xdr:colOff>307975</xdr:colOff>
      <xdr:row>77</xdr:row>
      <xdr:rowOff>169255</xdr:rowOff>
    </xdr:to>
    <xdr:cxnSp macro="">
      <xdr:nvCxnSpPr>
        <xdr:cNvPr id="417" name="直線コネクタ 416"/>
        <xdr:cNvCxnSpPr/>
      </xdr:nvCxnSpPr>
      <xdr:spPr>
        <a:xfrm>
          <a:off x="6972300" y="13352976"/>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20907</xdr:rowOff>
    </xdr:from>
    <xdr:to>
      <xdr:col>15</xdr:col>
      <xdr:colOff>231775</xdr:colOff>
      <xdr:row>77</xdr:row>
      <xdr:rowOff>122507</xdr:rowOff>
    </xdr:to>
    <xdr:sp macro="" textlink="">
      <xdr:nvSpPr>
        <xdr:cNvPr id="427" name="円/楕円 426"/>
        <xdr:cNvSpPr/>
      </xdr:nvSpPr>
      <xdr:spPr>
        <a:xfrm>
          <a:off x="10426700" y="1322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170784</xdr:rowOff>
    </xdr:from>
    <xdr:ext cx="534377" cy="259045"/>
    <xdr:sp macro="" textlink="">
      <xdr:nvSpPr>
        <xdr:cNvPr id="428" name="商工費該当値テキスト"/>
        <xdr:cNvSpPr txBox="1"/>
      </xdr:nvSpPr>
      <xdr:spPr>
        <a:xfrm>
          <a:off x="10528300" y="13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103170</xdr:rowOff>
    </xdr:from>
    <xdr:to>
      <xdr:col>14</xdr:col>
      <xdr:colOff>79375</xdr:colOff>
      <xdr:row>79</xdr:row>
      <xdr:rowOff>33320</xdr:rowOff>
    </xdr:to>
    <xdr:sp macro="" textlink="">
      <xdr:nvSpPr>
        <xdr:cNvPr id="429" name="円/楕円 428"/>
        <xdr:cNvSpPr/>
      </xdr:nvSpPr>
      <xdr:spPr>
        <a:xfrm>
          <a:off x="9588500" y="134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24447</xdr:rowOff>
    </xdr:from>
    <xdr:ext cx="469744" cy="259045"/>
    <xdr:sp macro="" textlink="">
      <xdr:nvSpPr>
        <xdr:cNvPr id="430" name="テキスト ボックス 429"/>
        <xdr:cNvSpPr txBox="1"/>
      </xdr:nvSpPr>
      <xdr:spPr>
        <a:xfrm>
          <a:off x="9404427" y="1356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103237</xdr:rowOff>
    </xdr:from>
    <xdr:to>
      <xdr:col>12</xdr:col>
      <xdr:colOff>561975</xdr:colOff>
      <xdr:row>79</xdr:row>
      <xdr:rowOff>33387</xdr:rowOff>
    </xdr:to>
    <xdr:sp macro="" textlink="">
      <xdr:nvSpPr>
        <xdr:cNvPr id="431" name="円/楕円 430"/>
        <xdr:cNvSpPr/>
      </xdr:nvSpPr>
      <xdr:spPr>
        <a:xfrm>
          <a:off x="8699500" y="1347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24514</xdr:rowOff>
    </xdr:from>
    <xdr:ext cx="469744" cy="259045"/>
    <xdr:sp macro="" textlink="">
      <xdr:nvSpPr>
        <xdr:cNvPr id="432" name="テキスト ボックス 431"/>
        <xdr:cNvSpPr txBox="1"/>
      </xdr:nvSpPr>
      <xdr:spPr>
        <a:xfrm>
          <a:off x="8515427" y="1356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118455</xdr:rowOff>
    </xdr:from>
    <xdr:to>
      <xdr:col>11</xdr:col>
      <xdr:colOff>358775</xdr:colOff>
      <xdr:row>78</xdr:row>
      <xdr:rowOff>48605</xdr:rowOff>
    </xdr:to>
    <xdr:sp macro="" textlink="">
      <xdr:nvSpPr>
        <xdr:cNvPr id="433" name="円/楕円 432"/>
        <xdr:cNvSpPr/>
      </xdr:nvSpPr>
      <xdr:spPr>
        <a:xfrm>
          <a:off x="7810500" y="133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39732</xdr:rowOff>
    </xdr:from>
    <xdr:ext cx="469744" cy="259045"/>
    <xdr:sp macro="" textlink="">
      <xdr:nvSpPr>
        <xdr:cNvPr id="434" name="テキスト ボックス 433"/>
        <xdr:cNvSpPr txBox="1"/>
      </xdr:nvSpPr>
      <xdr:spPr>
        <a:xfrm>
          <a:off x="7626427" y="134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100526</xdr:rowOff>
    </xdr:from>
    <xdr:to>
      <xdr:col>10</xdr:col>
      <xdr:colOff>155575</xdr:colOff>
      <xdr:row>78</xdr:row>
      <xdr:rowOff>30676</xdr:rowOff>
    </xdr:to>
    <xdr:sp macro="" textlink="">
      <xdr:nvSpPr>
        <xdr:cNvPr id="435" name="円/楕円 434"/>
        <xdr:cNvSpPr/>
      </xdr:nvSpPr>
      <xdr:spPr>
        <a:xfrm>
          <a:off x="6921500" y="133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21803</xdr:rowOff>
    </xdr:from>
    <xdr:ext cx="469744" cy="259045"/>
    <xdr:sp macro="" textlink="">
      <xdr:nvSpPr>
        <xdr:cNvPr id="436" name="テキスト ボックス 435"/>
        <xdr:cNvSpPr txBox="1"/>
      </xdr:nvSpPr>
      <xdr:spPr>
        <a:xfrm>
          <a:off x="6737427" y="133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16729</xdr:rowOff>
    </xdr:from>
    <xdr:to>
      <xdr:col>15</xdr:col>
      <xdr:colOff>180975</xdr:colOff>
      <xdr:row>99</xdr:row>
      <xdr:rowOff>17957</xdr:rowOff>
    </xdr:to>
    <xdr:cxnSp macro="">
      <xdr:nvCxnSpPr>
        <xdr:cNvPr id="467" name="直線コネクタ 466"/>
        <xdr:cNvCxnSpPr/>
      </xdr:nvCxnSpPr>
      <xdr:spPr>
        <a:xfrm flipV="1">
          <a:off x="9639300" y="16990279"/>
          <a:ext cx="838200" cy="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13801</xdr:rowOff>
    </xdr:from>
    <xdr:to>
      <xdr:col>14</xdr:col>
      <xdr:colOff>28575</xdr:colOff>
      <xdr:row>99</xdr:row>
      <xdr:rowOff>17957</xdr:rowOff>
    </xdr:to>
    <xdr:cxnSp macro="">
      <xdr:nvCxnSpPr>
        <xdr:cNvPr id="470" name="直線コネクタ 469"/>
        <xdr:cNvCxnSpPr/>
      </xdr:nvCxnSpPr>
      <xdr:spPr>
        <a:xfrm>
          <a:off x="8750300" y="16987351"/>
          <a:ext cx="889000" cy="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168591</xdr:rowOff>
    </xdr:from>
    <xdr:to>
      <xdr:col>12</xdr:col>
      <xdr:colOff>511175</xdr:colOff>
      <xdr:row>99</xdr:row>
      <xdr:rowOff>13801</xdr:rowOff>
    </xdr:to>
    <xdr:cxnSp macro="">
      <xdr:nvCxnSpPr>
        <xdr:cNvPr id="473" name="直線コネクタ 472"/>
        <xdr:cNvCxnSpPr/>
      </xdr:nvCxnSpPr>
      <xdr:spPr>
        <a:xfrm>
          <a:off x="7861300" y="16970691"/>
          <a:ext cx="889000" cy="1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168591</xdr:rowOff>
    </xdr:from>
    <xdr:to>
      <xdr:col>11</xdr:col>
      <xdr:colOff>307975</xdr:colOff>
      <xdr:row>99</xdr:row>
      <xdr:rowOff>10792</xdr:rowOff>
    </xdr:to>
    <xdr:cxnSp macro="">
      <xdr:nvCxnSpPr>
        <xdr:cNvPr id="476" name="直線コネクタ 475"/>
        <xdr:cNvCxnSpPr/>
      </xdr:nvCxnSpPr>
      <xdr:spPr>
        <a:xfrm flipV="1">
          <a:off x="6972300" y="16970691"/>
          <a:ext cx="889000" cy="1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41921</xdr:rowOff>
    </xdr:from>
    <xdr:ext cx="534377" cy="259045"/>
    <xdr:sp macro="" textlink="">
      <xdr:nvSpPr>
        <xdr:cNvPr id="478" name="テキスト ボックス 477"/>
        <xdr:cNvSpPr txBox="1"/>
      </xdr:nvSpPr>
      <xdr:spPr>
        <a:xfrm>
          <a:off x="7594111" y="1701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53171</xdr:rowOff>
    </xdr:from>
    <xdr:ext cx="534377" cy="259045"/>
    <xdr:sp macro="" textlink="">
      <xdr:nvSpPr>
        <xdr:cNvPr id="480" name="テキスト ボックス 479"/>
        <xdr:cNvSpPr txBox="1"/>
      </xdr:nvSpPr>
      <xdr:spPr>
        <a:xfrm>
          <a:off x="6705111" y="1702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137379</xdr:rowOff>
    </xdr:from>
    <xdr:to>
      <xdr:col>15</xdr:col>
      <xdr:colOff>231775</xdr:colOff>
      <xdr:row>99</xdr:row>
      <xdr:rowOff>67529</xdr:rowOff>
    </xdr:to>
    <xdr:sp macro="" textlink="">
      <xdr:nvSpPr>
        <xdr:cNvPr id="486" name="円/楕円 485"/>
        <xdr:cNvSpPr/>
      </xdr:nvSpPr>
      <xdr:spPr>
        <a:xfrm>
          <a:off x="10426700" y="1693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114294</xdr:rowOff>
    </xdr:from>
    <xdr:ext cx="534377" cy="259045"/>
    <xdr:sp macro="" textlink="">
      <xdr:nvSpPr>
        <xdr:cNvPr id="487" name="土木費該当値テキスト"/>
        <xdr:cNvSpPr txBox="1"/>
      </xdr:nvSpPr>
      <xdr:spPr>
        <a:xfrm>
          <a:off x="10528300" y="169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50,310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138607</xdr:rowOff>
    </xdr:from>
    <xdr:to>
      <xdr:col>14</xdr:col>
      <xdr:colOff>79375</xdr:colOff>
      <xdr:row>99</xdr:row>
      <xdr:rowOff>68757</xdr:rowOff>
    </xdr:to>
    <xdr:sp macro="" textlink="">
      <xdr:nvSpPr>
        <xdr:cNvPr id="488" name="円/楕円 487"/>
        <xdr:cNvSpPr/>
      </xdr:nvSpPr>
      <xdr:spPr>
        <a:xfrm>
          <a:off x="9588500" y="1694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59884</xdr:rowOff>
    </xdr:from>
    <xdr:ext cx="534377" cy="259045"/>
    <xdr:sp macro="" textlink="">
      <xdr:nvSpPr>
        <xdr:cNvPr id="489" name="テキスト ボックス 488"/>
        <xdr:cNvSpPr txBox="1"/>
      </xdr:nvSpPr>
      <xdr:spPr>
        <a:xfrm>
          <a:off x="9372111" y="1703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134451</xdr:rowOff>
    </xdr:from>
    <xdr:to>
      <xdr:col>12</xdr:col>
      <xdr:colOff>561975</xdr:colOff>
      <xdr:row>99</xdr:row>
      <xdr:rowOff>64601</xdr:rowOff>
    </xdr:to>
    <xdr:sp macro="" textlink="">
      <xdr:nvSpPr>
        <xdr:cNvPr id="490" name="円/楕円 489"/>
        <xdr:cNvSpPr/>
      </xdr:nvSpPr>
      <xdr:spPr>
        <a:xfrm>
          <a:off x="8699500" y="169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55728</xdr:rowOff>
    </xdr:from>
    <xdr:ext cx="534377" cy="259045"/>
    <xdr:sp macro="" textlink="">
      <xdr:nvSpPr>
        <xdr:cNvPr id="491" name="テキスト ボックス 490"/>
        <xdr:cNvSpPr txBox="1"/>
      </xdr:nvSpPr>
      <xdr:spPr>
        <a:xfrm>
          <a:off x="8483111" y="1702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117791</xdr:rowOff>
    </xdr:from>
    <xdr:to>
      <xdr:col>11</xdr:col>
      <xdr:colOff>358775</xdr:colOff>
      <xdr:row>99</xdr:row>
      <xdr:rowOff>47941</xdr:rowOff>
    </xdr:to>
    <xdr:sp macro="" textlink="">
      <xdr:nvSpPr>
        <xdr:cNvPr id="492" name="円/楕円 491"/>
        <xdr:cNvSpPr/>
      </xdr:nvSpPr>
      <xdr:spPr>
        <a:xfrm>
          <a:off x="7810500" y="1691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64468</xdr:rowOff>
    </xdr:from>
    <xdr:ext cx="534377" cy="259045"/>
    <xdr:sp macro="" textlink="">
      <xdr:nvSpPr>
        <xdr:cNvPr id="493" name="テキスト ボックス 492"/>
        <xdr:cNvSpPr txBox="1"/>
      </xdr:nvSpPr>
      <xdr:spPr>
        <a:xfrm>
          <a:off x="7594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62,306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131442</xdr:rowOff>
    </xdr:from>
    <xdr:to>
      <xdr:col>10</xdr:col>
      <xdr:colOff>155575</xdr:colOff>
      <xdr:row>99</xdr:row>
      <xdr:rowOff>61592</xdr:rowOff>
    </xdr:to>
    <xdr:sp macro="" textlink="">
      <xdr:nvSpPr>
        <xdr:cNvPr id="494" name="円/楕円 493"/>
        <xdr:cNvSpPr/>
      </xdr:nvSpPr>
      <xdr:spPr>
        <a:xfrm>
          <a:off x="6921500" y="1693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78119</xdr:rowOff>
    </xdr:from>
    <xdr:ext cx="534377" cy="259045"/>
    <xdr:sp macro="" textlink="">
      <xdr:nvSpPr>
        <xdr:cNvPr id="495" name="テキスト ボックス 494"/>
        <xdr:cNvSpPr txBox="1"/>
      </xdr:nvSpPr>
      <xdr:spPr>
        <a:xfrm>
          <a:off x="6705111" y="167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54051</xdr:rowOff>
    </xdr:from>
    <xdr:to>
      <xdr:col>23</xdr:col>
      <xdr:colOff>517525</xdr:colOff>
      <xdr:row>37</xdr:row>
      <xdr:rowOff>120307</xdr:rowOff>
    </xdr:to>
    <xdr:cxnSp macro="">
      <xdr:nvCxnSpPr>
        <xdr:cNvPr id="524" name="直線コネクタ 523"/>
        <xdr:cNvCxnSpPr/>
      </xdr:nvCxnSpPr>
      <xdr:spPr>
        <a:xfrm>
          <a:off x="15481300" y="6397701"/>
          <a:ext cx="8382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54051</xdr:rowOff>
    </xdr:from>
    <xdr:to>
      <xdr:col>22</xdr:col>
      <xdr:colOff>365125</xdr:colOff>
      <xdr:row>37</xdr:row>
      <xdr:rowOff>76473</xdr:rowOff>
    </xdr:to>
    <xdr:cxnSp macro="">
      <xdr:nvCxnSpPr>
        <xdr:cNvPr id="527" name="直線コネクタ 526"/>
        <xdr:cNvCxnSpPr/>
      </xdr:nvCxnSpPr>
      <xdr:spPr>
        <a:xfrm flipV="1">
          <a:off x="14592300" y="6397701"/>
          <a:ext cx="889000" cy="2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56699</xdr:rowOff>
    </xdr:from>
    <xdr:to>
      <xdr:col>21</xdr:col>
      <xdr:colOff>161925</xdr:colOff>
      <xdr:row>37</xdr:row>
      <xdr:rowOff>76473</xdr:rowOff>
    </xdr:to>
    <xdr:cxnSp macro="">
      <xdr:nvCxnSpPr>
        <xdr:cNvPr id="530" name="直線コネクタ 529"/>
        <xdr:cNvCxnSpPr/>
      </xdr:nvCxnSpPr>
      <xdr:spPr>
        <a:xfrm>
          <a:off x="13703300" y="6400349"/>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56699</xdr:rowOff>
    </xdr:from>
    <xdr:to>
      <xdr:col>19</xdr:col>
      <xdr:colOff>644525</xdr:colOff>
      <xdr:row>37</xdr:row>
      <xdr:rowOff>56833</xdr:rowOff>
    </xdr:to>
    <xdr:cxnSp macro="">
      <xdr:nvCxnSpPr>
        <xdr:cNvPr id="533" name="直線コネクタ 532"/>
        <xdr:cNvCxnSpPr/>
      </xdr:nvCxnSpPr>
      <xdr:spPr>
        <a:xfrm flipV="1">
          <a:off x="12814300" y="6400349"/>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69507</xdr:rowOff>
    </xdr:from>
    <xdr:to>
      <xdr:col>23</xdr:col>
      <xdr:colOff>568325</xdr:colOff>
      <xdr:row>37</xdr:row>
      <xdr:rowOff>171107</xdr:rowOff>
    </xdr:to>
    <xdr:sp macro="" textlink="">
      <xdr:nvSpPr>
        <xdr:cNvPr id="543" name="円/楕円 542"/>
        <xdr:cNvSpPr/>
      </xdr:nvSpPr>
      <xdr:spPr>
        <a:xfrm>
          <a:off x="16268700" y="641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155884</xdr:rowOff>
    </xdr:from>
    <xdr:ext cx="534377" cy="259045"/>
    <xdr:sp macro="" textlink="">
      <xdr:nvSpPr>
        <xdr:cNvPr id="544" name="消防費該当値テキスト"/>
        <xdr:cNvSpPr txBox="1"/>
      </xdr:nvSpPr>
      <xdr:spPr>
        <a:xfrm>
          <a:off x="16370300" y="63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3251</xdr:rowOff>
    </xdr:from>
    <xdr:to>
      <xdr:col>22</xdr:col>
      <xdr:colOff>415925</xdr:colOff>
      <xdr:row>37</xdr:row>
      <xdr:rowOff>104851</xdr:rowOff>
    </xdr:to>
    <xdr:sp macro="" textlink="">
      <xdr:nvSpPr>
        <xdr:cNvPr id="545" name="円/楕円 544"/>
        <xdr:cNvSpPr/>
      </xdr:nvSpPr>
      <xdr:spPr>
        <a:xfrm>
          <a:off x="15430500" y="634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95978</xdr:rowOff>
    </xdr:from>
    <xdr:ext cx="534377" cy="259045"/>
    <xdr:sp macro="" textlink="">
      <xdr:nvSpPr>
        <xdr:cNvPr id="546" name="テキスト ボックス 545"/>
        <xdr:cNvSpPr txBox="1"/>
      </xdr:nvSpPr>
      <xdr:spPr>
        <a:xfrm>
          <a:off x="15214111" y="643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25673</xdr:rowOff>
    </xdr:from>
    <xdr:to>
      <xdr:col>21</xdr:col>
      <xdr:colOff>212725</xdr:colOff>
      <xdr:row>37</xdr:row>
      <xdr:rowOff>127273</xdr:rowOff>
    </xdr:to>
    <xdr:sp macro="" textlink="">
      <xdr:nvSpPr>
        <xdr:cNvPr id="547" name="円/楕円 546"/>
        <xdr:cNvSpPr/>
      </xdr:nvSpPr>
      <xdr:spPr>
        <a:xfrm>
          <a:off x="14541500" y="63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118400</xdr:rowOff>
    </xdr:from>
    <xdr:ext cx="534377" cy="259045"/>
    <xdr:sp macro="" textlink="">
      <xdr:nvSpPr>
        <xdr:cNvPr id="548" name="テキスト ボックス 547"/>
        <xdr:cNvSpPr txBox="1"/>
      </xdr:nvSpPr>
      <xdr:spPr>
        <a:xfrm>
          <a:off x="14325111" y="64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5899</xdr:rowOff>
    </xdr:from>
    <xdr:to>
      <xdr:col>20</xdr:col>
      <xdr:colOff>9525</xdr:colOff>
      <xdr:row>37</xdr:row>
      <xdr:rowOff>107499</xdr:rowOff>
    </xdr:to>
    <xdr:sp macro="" textlink="">
      <xdr:nvSpPr>
        <xdr:cNvPr id="549" name="円/楕円 548"/>
        <xdr:cNvSpPr/>
      </xdr:nvSpPr>
      <xdr:spPr>
        <a:xfrm>
          <a:off x="13652500" y="634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98626</xdr:rowOff>
    </xdr:from>
    <xdr:ext cx="534377" cy="259045"/>
    <xdr:sp macro="" textlink="">
      <xdr:nvSpPr>
        <xdr:cNvPr id="550" name="テキスト ボックス 549"/>
        <xdr:cNvSpPr txBox="1"/>
      </xdr:nvSpPr>
      <xdr:spPr>
        <a:xfrm>
          <a:off x="13436111" y="644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6033</xdr:rowOff>
    </xdr:from>
    <xdr:to>
      <xdr:col>18</xdr:col>
      <xdr:colOff>492125</xdr:colOff>
      <xdr:row>37</xdr:row>
      <xdr:rowOff>107633</xdr:rowOff>
    </xdr:to>
    <xdr:sp macro="" textlink="">
      <xdr:nvSpPr>
        <xdr:cNvPr id="551" name="円/楕円 550"/>
        <xdr:cNvSpPr/>
      </xdr:nvSpPr>
      <xdr:spPr>
        <a:xfrm>
          <a:off x="12763500" y="63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98760</xdr:rowOff>
    </xdr:from>
    <xdr:ext cx="534377" cy="259045"/>
    <xdr:sp macro="" textlink="">
      <xdr:nvSpPr>
        <xdr:cNvPr id="552" name="テキスト ボックス 551"/>
        <xdr:cNvSpPr txBox="1"/>
      </xdr:nvSpPr>
      <xdr:spPr>
        <a:xfrm>
          <a:off x="12547111" y="644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12656</xdr:rowOff>
    </xdr:from>
    <xdr:to>
      <xdr:col>23</xdr:col>
      <xdr:colOff>517525</xdr:colOff>
      <xdr:row>58</xdr:row>
      <xdr:rowOff>59590</xdr:rowOff>
    </xdr:to>
    <xdr:cxnSp macro="">
      <xdr:nvCxnSpPr>
        <xdr:cNvPr id="586" name="直線コネクタ 585"/>
        <xdr:cNvCxnSpPr/>
      </xdr:nvCxnSpPr>
      <xdr:spPr>
        <a:xfrm flipV="1">
          <a:off x="15481300" y="9956756"/>
          <a:ext cx="838200" cy="4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132028</xdr:rowOff>
    </xdr:from>
    <xdr:to>
      <xdr:col>22</xdr:col>
      <xdr:colOff>365125</xdr:colOff>
      <xdr:row>58</xdr:row>
      <xdr:rowOff>59590</xdr:rowOff>
    </xdr:to>
    <xdr:cxnSp macro="">
      <xdr:nvCxnSpPr>
        <xdr:cNvPr id="589" name="直線コネクタ 588"/>
        <xdr:cNvCxnSpPr/>
      </xdr:nvCxnSpPr>
      <xdr:spPr>
        <a:xfrm>
          <a:off x="14592300" y="9904678"/>
          <a:ext cx="889000" cy="9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132028</xdr:rowOff>
    </xdr:from>
    <xdr:to>
      <xdr:col>21</xdr:col>
      <xdr:colOff>161925</xdr:colOff>
      <xdr:row>57</xdr:row>
      <xdr:rowOff>144315</xdr:rowOff>
    </xdr:to>
    <xdr:cxnSp macro="">
      <xdr:nvCxnSpPr>
        <xdr:cNvPr id="592" name="直線コネクタ 591"/>
        <xdr:cNvCxnSpPr/>
      </xdr:nvCxnSpPr>
      <xdr:spPr>
        <a:xfrm flipV="1">
          <a:off x="13703300" y="9904678"/>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4" name="テキスト ボックス 593"/>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144315</xdr:rowOff>
    </xdr:from>
    <xdr:to>
      <xdr:col>19</xdr:col>
      <xdr:colOff>644525</xdr:colOff>
      <xdr:row>58</xdr:row>
      <xdr:rowOff>25629</xdr:rowOff>
    </xdr:to>
    <xdr:cxnSp macro="">
      <xdr:nvCxnSpPr>
        <xdr:cNvPr id="595" name="直線コネクタ 594"/>
        <xdr:cNvCxnSpPr/>
      </xdr:nvCxnSpPr>
      <xdr:spPr>
        <a:xfrm flipV="1">
          <a:off x="12814300" y="9916965"/>
          <a:ext cx="889000" cy="5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44021</xdr:rowOff>
    </xdr:from>
    <xdr:ext cx="534377" cy="259045"/>
    <xdr:sp macro="" textlink="">
      <xdr:nvSpPr>
        <xdr:cNvPr id="597" name="テキスト ボックス 596"/>
        <xdr:cNvSpPr txBox="1"/>
      </xdr:nvSpPr>
      <xdr:spPr>
        <a:xfrm>
          <a:off x="13436111" y="94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69538</xdr:rowOff>
    </xdr:from>
    <xdr:ext cx="534377" cy="259045"/>
    <xdr:sp macro="" textlink="">
      <xdr:nvSpPr>
        <xdr:cNvPr id="599" name="テキスト ボックス 598"/>
        <xdr:cNvSpPr txBox="1"/>
      </xdr:nvSpPr>
      <xdr:spPr>
        <a:xfrm>
          <a:off x="12547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133306</xdr:rowOff>
    </xdr:from>
    <xdr:to>
      <xdr:col>23</xdr:col>
      <xdr:colOff>568325</xdr:colOff>
      <xdr:row>58</xdr:row>
      <xdr:rowOff>63456</xdr:rowOff>
    </xdr:to>
    <xdr:sp macro="" textlink="">
      <xdr:nvSpPr>
        <xdr:cNvPr id="605" name="円/楕円 604"/>
        <xdr:cNvSpPr/>
      </xdr:nvSpPr>
      <xdr:spPr>
        <a:xfrm>
          <a:off x="16268700" y="99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111733</xdr:rowOff>
    </xdr:from>
    <xdr:ext cx="534377" cy="259045"/>
    <xdr:sp macro="" textlink="">
      <xdr:nvSpPr>
        <xdr:cNvPr id="606" name="教育費該当値テキスト"/>
        <xdr:cNvSpPr txBox="1"/>
      </xdr:nvSpPr>
      <xdr:spPr>
        <a:xfrm>
          <a:off x="16370300" y="988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40,892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8790</xdr:rowOff>
    </xdr:from>
    <xdr:to>
      <xdr:col>22</xdr:col>
      <xdr:colOff>415925</xdr:colOff>
      <xdr:row>58</xdr:row>
      <xdr:rowOff>110390</xdr:rowOff>
    </xdr:to>
    <xdr:sp macro="" textlink="">
      <xdr:nvSpPr>
        <xdr:cNvPr id="607" name="円/楕円 606"/>
        <xdr:cNvSpPr/>
      </xdr:nvSpPr>
      <xdr:spPr>
        <a:xfrm>
          <a:off x="15430500" y="995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101517</xdr:rowOff>
    </xdr:from>
    <xdr:ext cx="534377" cy="259045"/>
    <xdr:sp macro="" textlink="">
      <xdr:nvSpPr>
        <xdr:cNvPr id="608" name="テキスト ボックス 607"/>
        <xdr:cNvSpPr txBox="1"/>
      </xdr:nvSpPr>
      <xdr:spPr>
        <a:xfrm>
          <a:off x="15214111" y="1004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81228</xdr:rowOff>
    </xdr:from>
    <xdr:to>
      <xdr:col>21</xdr:col>
      <xdr:colOff>212725</xdr:colOff>
      <xdr:row>58</xdr:row>
      <xdr:rowOff>11378</xdr:rowOff>
    </xdr:to>
    <xdr:sp macro="" textlink="">
      <xdr:nvSpPr>
        <xdr:cNvPr id="609" name="円/楕円 608"/>
        <xdr:cNvSpPr/>
      </xdr:nvSpPr>
      <xdr:spPr>
        <a:xfrm>
          <a:off x="14541500" y="985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2505</xdr:rowOff>
    </xdr:from>
    <xdr:ext cx="534377" cy="259045"/>
    <xdr:sp macro="" textlink="">
      <xdr:nvSpPr>
        <xdr:cNvPr id="610" name="テキスト ボックス 609"/>
        <xdr:cNvSpPr txBox="1"/>
      </xdr:nvSpPr>
      <xdr:spPr>
        <a:xfrm>
          <a:off x="14325111" y="99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93515</xdr:rowOff>
    </xdr:from>
    <xdr:to>
      <xdr:col>20</xdr:col>
      <xdr:colOff>9525</xdr:colOff>
      <xdr:row>58</xdr:row>
      <xdr:rowOff>23665</xdr:rowOff>
    </xdr:to>
    <xdr:sp macro="" textlink="">
      <xdr:nvSpPr>
        <xdr:cNvPr id="611" name="円/楕円 610"/>
        <xdr:cNvSpPr/>
      </xdr:nvSpPr>
      <xdr:spPr>
        <a:xfrm>
          <a:off x="13652500" y="986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14792</xdr:rowOff>
    </xdr:from>
    <xdr:ext cx="534377" cy="259045"/>
    <xdr:sp macro="" textlink="">
      <xdr:nvSpPr>
        <xdr:cNvPr id="612" name="テキスト ボックス 611"/>
        <xdr:cNvSpPr txBox="1"/>
      </xdr:nvSpPr>
      <xdr:spPr>
        <a:xfrm>
          <a:off x="13436111" y="995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146279</xdr:rowOff>
    </xdr:from>
    <xdr:to>
      <xdr:col>18</xdr:col>
      <xdr:colOff>492125</xdr:colOff>
      <xdr:row>58</xdr:row>
      <xdr:rowOff>76429</xdr:rowOff>
    </xdr:to>
    <xdr:sp macro="" textlink="">
      <xdr:nvSpPr>
        <xdr:cNvPr id="613" name="円/楕円 612"/>
        <xdr:cNvSpPr/>
      </xdr:nvSpPr>
      <xdr:spPr>
        <a:xfrm>
          <a:off x="12763500" y="991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67556</xdr:rowOff>
    </xdr:from>
    <xdr:ext cx="534377" cy="259045"/>
    <xdr:sp macro="" textlink="">
      <xdr:nvSpPr>
        <xdr:cNvPr id="614" name="テキスト ボックス 613"/>
        <xdr:cNvSpPr txBox="1"/>
      </xdr:nvSpPr>
      <xdr:spPr>
        <a:xfrm>
          <a:off x="12547111" y="1001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43" name="直線コネクタ 64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35581</xdr:rowOff>
    </xdr:from>
    <xdr:to>
      <xdr:col>22</xdr:col>
      <xdr:colOff>365125</xdr:colOff>
      <xdr:row>79</xdr:row>
      <xdr:rowOff>44450</xdr:rowOff>
    </xdr:to>
    <xdr:cxnSp macro="">
      <xdr:nvCxnSpPr>
        <xdr:cNvPr id="646" name="直線コネクタ 645"/>
        <xdr:cNvCxnSpPr/>
      </xdr:nvCxnSpPr>
      <xdr:spPr>
        <a:xfrm>
          <a:off x="14592300" y="13580131"/>
          <a:ext cx="8890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31252</xdr:rowOff>
    </xdr:from>
    <xdr:to>
      <xdr:col>21</xdr:col>
      <xdr:colOff>161925</xdr:colOff>
      <xdr:row>79</xdr:row>
      <xdr:rowOff>35581</xdr:rowOff>
    </xdr:to>
    <xdr:cxnSp macro="">
      <xdr:nvCxnSpPr>
        <xdr:cNvPr id="649" name="直線コネクタ 648"/>
        <xdr:cNvCxnSpPr/>
      </xdr:nvCxnSpPr>
      <xdr:spPr>
        <a:xfrm>
          <a:off x="13703300" y="13575802"/>
          <a:ext cx="889000" cy="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31252</xdr:rowOff>
    </xdr:from>
    <xdr:to>
      <xdr:col>19</xdr:col>
      <xdr:colOff>644525</xdr:colOff>
      <xdr:row>79</xdr:row>
      <xdr:rowOff>44450</xdr:rowOff>
    </xdr:to>
    <xdr:cxnSp macro="">
      <xdr:nvCxnSpPr>
        <xdr:cNvPr id="652" name="直線コネクタ 651"/>
        <xdr:cNvCxnSpPr/>
      </xdr:nvCxnSpPr>
      <xdr:spPr>
        <a:xfrm flipV="1">
          <a:off x="12814300" y="13575802"/>
          <a:ext cx="889000" cy="1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2" name="円/楕円 66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249299" cy="259045"/>
    <xdr:sp macro="" textlink="">
      <xdr:nvSpPr>
        <xdr:cNvPr id="663" name="災害復旧費該当値テキスト"/>
        <xdr:cNvSpPr txBox="1"/>
      </xdr:nvSpPr>
      <xdr:spPr>
        <a:xfrm>
          <a:off x="16370300" y="13509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4" name="円/楕円 66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5" name="テキスト ボックス 66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156231</xdr:rowOff>
    </xdr:from>
    <xdr:to>
      <xdr:col>21</xdr:col>
      <xdr:colOff>212725</xdr:colOff>
      <xdr:row>79</xdr:row>
      <xdr:rowOff>86381</xdr:rowOff>
    </xdr:to>
    <xdr:sp macro="" textlink="">
      <xdr:nvSpPr>
        <xdr:cNvPr id="666" name="円/楕円 665"/>
        <xdr:cNvSpPr/>
      </xdr:nvSpPr>
      <xdr:spPr>
        <a:xfrm>
          <a:off x="14541500" y="1352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77508</xdr:rowOff>
    </xdr:from>
    <xdr:ext cx="469744" cy="259045"/>
    <xdr:sp macro="" textlink="">
      <xdr:nvSpPr>
        <xdr:cNvPr id="667" name="テキスト ボックス 666"/>
        <xdr:cNvSpPr txBox="1"/>
      </xdr:nvSpPr>
      <xdr:spPr>
        <a:xfrm>
          <a:off x="14357427" y="1362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151902</xdr:rowOff>
    </xdr:from>
    <xdr:to>
      <xdr:col>20</xdr:col>
      <xdr:colOff>9525</xdr:colOff>
      <xdr:row>79</xdr:row>
      <xdr:rowOff>82052</xdr:rowOff>
    </xdr:to>
    <xdr:sp macro="" textlink="">
      <xdr:nvSpPr>
        <xdr:cNvPr id="668" name="円/楕円 667"/>
        <xdr:cNvSpPr/>
      </xdr:nvSpPr>
      <xdr:spPr>
        <a:xfrm>
          <a:off x="13652500" y="1352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73179</xdr:rowOff>
    </xdr:from>
    <xdr:ext cx="469744" cy="259045"/>
    <xdr:sp macro="" textlink="">
      <xdr:nvSpPr>
        <xdr:cNvPr id="669" name="テキスト ボックス 668"/>
        <xdr:cNvSpPr txBox="1"/>
      </xdr:nvSpPr>
      <xdr:spPr>
        <a:xfrm>
          <a:off x="13468427" y="1361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70" name="円/楕円 66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71" name="テキスト ボックス 67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108545</xdr:rowOff>
    </xdr:from>
    <xdr:to>
      <xdr:col>23</xdr:col>
      <xdr:colOff>517525</xdr:colOff>
      <xdr:row>94</xdr:row>
      <xdr:rowOff>165826</xdr:rowOff>
    </xdr:to>
    <xdr:cxnSp macro="">
      <xdr:nvCxnSpPr>
        <xdr:cNvPr id="702" name="直線コネクタ 701"/>
        <xdr:cNvCxnSpPr/>
      </xdr:nvCxnSpPr>
      <xdr:spPr>
        <a:xfrm flipV="1">
          <a:off x="15481300" y="16224845"/>
          <a:ext cx="838200" cy="5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139216</xdr:rowOff>
    </xdr:from>
    <xdr:ext cx="534377" cy="259045"/>
    <xdr:sp macro="" textlink="">
      <xdr:nvSpPr>
        <xdr:cNvPr id="703" name="公債費平均値テキスト"/>
        <xdr:cNvSpPr txBox="1"/>
      </xdr:nvSpPr>
      <xdr:spPr>
        <a:xfrm>
          <a:off x="16370300" y="1642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165826</xdr:rowOff>
    </xdr:from>
    <xdr:to>
      <xdr:col>22</xdr:col>
      <xdr:colOff>365125</xdr:colOff>
      <xdr:row>95</xdr:row>
      <xdr:rowOff>55694</xdr:rowOff>
    </xdr:to>
    <xdr:cxnSp macro="">
      <xdr:nvCxnSpPr>
        <xdr:cNvPr id="705" name="直線コネクタ 704"/>
        <xdr:cNvCxnSpPr/>
      </xdr:nvCxnSpPr>
      <xdr:spPr>
        <a:xfrm flipV="1">
          <a:off x="14592300" y="16282126"/>
          <a:ext cx="889000" cy="6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54917</xdr:rowOff>
    </xdr:from>
    <xdr:ext cx="534377" cy="259045"/>
    <xdr:sp macro="" textlink="">
      <xdr:nvSpPr>
        <xdr:cNvPr id="707" name="テキスト ボックス 706"/>
        <xdr:cNvSpPr txBox="1"/>
      </xdr:nvSpPr>
      <xdr:spPr>
        <a:xfrm>
          <a:off x="15214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39170</xdr:rowOff>
    </xdr:from>
    <xdr:to>
      <xdr:col>21</xdr:col>
      <xdr:colOff>161925</xdr:colOff>
      <xdr:row>95</xdr:row>
      <xdr:rowOff>55694</xdr:rowOff>
    </xdr:to>
    <xdr:cxnSp macro="">
      <xdr:nvCxnSpPr>
        <xdr:cNvPr id="708" name="直線コネクタ 707"/>
        <xdr:cNvCxnSpPr/>
      </xdr:nvCxnSpPr>
      <xdr:spPr>
        <a:xfrm>
          <a:off x="13703300" y="16326920"/>
          <a:ext cx="8890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16387</xdr:rowOff>
    </xdr:from>
    <xdr:to>
      <xdr:col>19</xdr:col>
      <xdr:colOff>644525</xdr:colOff>
      <xdr:row>95</xdr:row>
      <xdr:rowOff>39170</xdr:rowOff>
    </xdr:to>
    <xdr:cxnSp macro="">
      <xdr:nvCxnSpPr>
        <xdr:cNvPr id="711" name="直線コネクタ 710"/>
        <xdr:cNvCxnSpPr/>
      </xdr:nvCxnSpPr>
      <xdr:spPr>
        <a:xfrm>
          <a:off x="12814300" y="16304137"/>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82588</xdr:rowOff>
    </xdr:from>
    <xdr:ext cx="534377" cy="259045"/>
    <xdr:sp macro="" textlink="">
      <xdr:nvSpPr>
        <xdr:cNvPr id="713" name="テキスト ボックス 712"/>
        <xdr:cNvSpPr txBox="1"/>
      </xdr:nvSpPr>
      <xdr:spPr>
        <a:xfrm>
          <a:off x="13436111" y="163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80455</xdr:rowOff>
    </xdr:from>
    <xdr:ext cx="534377" cy="259045"/>
    <xdr:sp macro="" textlink="">
      <xdr:nvSpPr>
        <xdr:cNvPr id="715" name="テキスト ボックス 714"/>
        <xdr:cNvSpPr txBox="1"/>
      </xdr:nvSpPr>
      <xdr:spPr>
        <a:xfrm>
          <a:off x="12547111" y="1636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57745</xdr:rowOff>
    </xdr:from>
    <xdr:to>
      <xdr:col>23</xdr:col>
      <xdr:colOff>568325</xdr:colOff>
      <xdr:row>94</xdr:row>
      <xdr:rowOff>159345</xdr:rowOff>
    </xdr:to>
    <xdr:sp macro="" textlink="">
      <xdr:nvSpPr>
        <xdr:cNvPr id="721" name="円/楕円 720"/>
        <xdr:cNvSpPr/>
      </xdr:nvSpPr>
      <xdr:spPr>
        <a:xfrm>
          <a:off x="16268700" y="1617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80622</xdr:rowOff>
    </xdr:from>
    <xdr:ext cx="534377" cy="259045"/>
    <xdr:sp macro="" textlink="">
      <xdr:nvSpPr>
        <xdr:cNvPr id="722" name="公債費該当値テキスト"/>
        <xdr:cNvSpPr txBox="1"/>
      </xdr:nvSpPr>
      <xdr:spPr>
        <a:xfrm>
          <a:off x="16370300" y="1602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77,862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115026</xdr:rowOff>
    </xdr:from>
    <xdr:to>
      <xdr:col>22</xdr:col>
      <xdr:colOff>415925</xdr:colOff>
      <xdr:row>95</xdr:row>
      <xdr:rowOff>45176</xdr:rowOff>
    </xdr:to>
    <xdr:sp macro="" textlink="">
      <xdr:nvSpPr>
        <xdr:cNvPr id="723" name="円/楕円 722"/>
        <xdr:cNvSpPr/>
      </xdr:nvSpPr>
      <xdr:spPr>
        <a:xfrm>
          <a:off x="15430500" y="1623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61703</xdr:rowOff>
    </xdr:from>
    <xdr:ext cx="534377" cy="259045"/>
    <xdr:sp macro="" textlink="">
      <xdr:nvSpPr>
        <xdr:cNvPr id="724" name="テキスト ボックス 723"/>
        <xdr:cNvSpPr txBox="1"/>
      </xdr:nvSpPr>
      <xdr:spPr>
        <a:xfrm>
          <a:off x="15214111" y="16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72,600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4894</xdr:rowOff>
    </xdr:from>
    <xdr:to>
      <xdr:col>21</xdr:col>
      <xdr:colOff>212725</xdr:colOff>
      <xdr:row>95</xdr:row>
      <xdr:rowOff>106494</xdr:rowOff>
    </xdr:to>
    <xdr:sp macro="" textlink="">
      <xdr:nvSpPr>
        <xdr:cNvPr id="725" name="円/楕円 724"/>
        <xdr:cNvSpPr/>
      </xdr:nvSpPr>
      <xdr:spPr>
        <a:xfrm>
          <a:off x="14541500" y="1629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97621</xdr:rowOff>
    </xdr:from>
    <xdr:ext cx="534377" cy="259045"/>
    <xdr:sp macro="" textlink="">
      <xdr:nvSpPr>
        <xdr:cNvPr id="726" name="テキスト ボックス 725"/>
        <xdr:cNvSpPr txBox="1"/>
      </xdr:nvSpPr>
      <xdr:spPr>
        <a:xfrm>
          <a:off x="14325111" y="1638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159820</xdr:rowOff>
    </xdr:from>
    <xdr:to>
      <xdr:col>20</xdr:col>
      <xdr:colOff>9525</xdr:colOff>
      <xdr:row>95</xdr:row>
      <xdr:rowOff>89970</xdr:rowOff>
    </xdr:to>
    <xdr:sp macro="" textlink="">
      <xdr:nvSpPr>
        <xdr:cNvPr id="727" name="円/楕円 726"/>
        <xdr:cNvSpPr/>
      </xdr:nvSpPr>
      <xdr:spPr>
        <a:xfrm>
          <a:off x="13652500" y="162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106497</xdr:rowOff>
    </xdr:from>
    <xdr:ext cx="534377" cy="259045"/>
    <xdr:sp macro="" textlink="">
      <xdr:nvSpPr>
        <xdr:cNvPr id="728" name="テキスト ボックス 727"/>
        <xdr:cNvSpPr txBox="1"/>
      </xdr:nvSpPr>
      <xdr:spPr>
        <a:xfrm>
          <a:off x="13436111" y="1605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137037</xdr:rowOff>
    </xdr:from>
    <xdr:to>
      <xdr:col>18</xdr:col>
      <xdr:colOff>492125</xdr:colOff>
      <xdr:row>95</xdr:row>
      <xdr:rowOff>67187</xdr:rowOff>
    </xdr:to>
    <xdr:sp macro="" textlink="">
      <xdr:nvSpPr>
        <xdr:cNvPr id="729" name="円/楕円 728"/>
        <xdr:cNvSpPr/>
      </xdr:nvSpPr>
      <xdr:spPr>
        <a:xfrm>
          <a:off x="12763500" y="162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83714</xdr:rowOff>
    </xdr:from>
    <xdr:ext cx="534377" cy="259045"/>
    <xdr:sp macro="" textlink="">
      <xdr:nvSpPr>
        <xdr:cNvPr id="730" name="テキスト ボックス 729"/>
        <xdr:cNvSpPr txBox="1"/>
      </xdr:nvSpPr>
      <xdr:spPr>
        <a:xfrm>
          <a:off x="12547111" y="1602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類似団体平均を上回っているのは、公債費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のみ</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となっている。公債費は、住民一人当たり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77,862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円で、合併特例債の元利償還金が増加傾向にある。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商工費は前年度から大幅に増加しているが、これは公共施設のライトアップ事業等の観光振興対策により、市の魅力向上を図ったものである。商工費も含め、公債費以外の目的別歳出については、類似団体平均</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を下回っており、今後も効率的な行政運営に取り組むことで、財政の健全化と住民サービス向上の両立に努める。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行財政改革の推進や歳出予算の執行抑制による余剰金については、合併特例期間終了後を見据えて積極的に財政調整基金に積み立てている。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同規模の団体と比較して地方債現在高が大きいものの、財政調整基金残高の増加が将来負担比率を引き下げる要因となっており、今後も長期的な観点から健全な財政運営を継続する必要がある。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年度以降、全会計で黒字となっており、連結実質赤字比率は算定されていない。平成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以降、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一般会計の黒字額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標準財政規模比で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以上で推移している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。これは、歳出を抑制している一方で、市税収入が堅調に推移していることが要因である。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将来的に扶助費等の義務的経費が増加することに備えて、今後も歳出予算規模を抑制し健全な財政運営を継続していく。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16014018</v>
      </c>
      <c r="BO4" s="411"/>
      <c r="BP4" s="411"/>
      <c r="BQ4" s="411"/>
      <c r="BR4" s="411"/>
      <c r="BS4" s="411"/>
      <c r="BT4" s="411"/>
      <c r="BU4" s="412"/>
      <c r="BV4" s="410">
        <v>15915256</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6.8</v>
      </c>
      <c r="CU4" s="588"/>
      <c r="CV4" s="588"/>
      <c r="CW4" s="588"/>
      <c r="CX4" s="588"/>
      <c r="CY4" s="588"/>
      <c r="CZ4" s="588"/>
      <c r="DA4" s="589"/>
      <c r="DB4" s="587">
        <v>8.6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15282437</v>
      </c>
      <c r="BO5" s="416"/>
      <c r="BP5" s="416"/>
      <c r="BQ5" s="416"/>
      <c r="BR5" s="416"/>
      <c r="BS5" s="416"/>
      <c r="BT5" s="416"/>
      <c r="BU5" s="417"/>
      <c r="BV5" s="415">
        <v>14927222</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90.1</v>
      </c>
      <c r="CU5" s="386"/>
      <c r="CV5" s="386"/>
      <c r="CW5" s="386"/>
      <c r="CX5" s="386"/>
      <c r="CY5" s="386"/>
      <c r="CZ5" s="386"/>
      <c r="DA5" s="387"/>
      <c r="DB5" s="385">
        <v>82.9</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731581</v>
      </c>
      <c r="BO6" s="416"/>
      <c r="BP6" s="416"/>
      <c r="BQ6" s="416"/>
      <c r="BR6" s="416"/>
      <c r="BS6" s="416"/>
      <c r="BT6" s="416"/>
      <c r="BU6" s="417"/>
      <c r="BV6" s="415">
        <v>988034</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94.8</v>
      </c>
      <c r="CU6" s="562"/>
      <c r="CV6" s="562"/>
      <c r="CW6" s="562"/>
      <c r="CX6" s="562"/>
      <c r="CY6" s="562"/>
      <c r="CZ6" s="562"/>
      <c r="DA6" s="563"/>
      <c r="DB6" s="561">
        <v>88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19937</v>
      </c>
      <c r="BO7" s="416"/>
      <c r="BP7" s="416"/>
      <c r="BQ7" s="416"/>
      <c r="BR7" s="416"/>
      <c r="BS7" s="416"/>
      <c r="BT7" s="416"/>
      <c r="BU7" s="417"/>
      <c r="BV7" s="415">
        <v>85235</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10440204</v>
      </c>
      <c r="CU7" s="416"/>
      <c r="CV7" s="416"/>
      <c r="CW7" s="416"/>
      <c r="CX7" s="416"/>
      <c r="CY7" s="416"/>
      <c r="CZ7" s="416"/>
      <c r="DA7" s="417"/>
      <c r="DB7" s="415">
        <v>10542999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711644</v>
      </c>
      <c r="BO8" s="416"/>
      <c r="BP8" s="416"/>
      <c r="BQ8" s="416"/>
      <c r="BR8" s="416"/>
      <c r="BS8" s="416"/>
      <c r="BT8" s="416"/>
      <c r="BU8" s="417"/>
      <c r="BV8" s="415">
        <v>902799</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0.43</v>
      </c>
      <c r="CU8" s="525"/>
      <c r="CV8" s="525"/>
      <c r="CW8" s="525"/>
      <c r="CX8" s="525"/>
      <c r="CY8" s="525"/>
      <c r="CZ8" s="525"/>
      <c r="DA8" s="526"/>
      <c r="DB8" s="524">
        <v>0.43</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34219</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-191155</v>
      </c>
      <c r="BO9" s="416"/>
      <c r="BP9" s="416"/>
      <c r="BQ9" s="416"/>
      <c r="BR9" s="416"/>
      <c r="BS9" s="416"/>
      <c r="BT9" s="416"/>
      <c r="BU9" s="417"/>
      <c r="BV9" s="415">
        <v>34682</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22.5</v>
      </c>
      <c r="CU9" s="386"/>
      <c r="CV9" s="386"/>
      <c r="CW9" s="386"/>
      <c r="CX9" s="386"/>
      <c r="CY9" s="386"/>
      <c r="CZ9" s="386"/>
      <c r="DA9" s="387"/>
      <c r="DB9" s="385">
        <v>20.3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34651</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37574</v>
      </c>
      <c r="BO10" s="416"/>
      <c r="BP10" s="416"/>
      <c r="BQ10" s="416"/>
      <c r="BR10" s="416"/>
      <c r="BS10" s="416"/>
      <c r="BT10" s="416"/>
      <c r="BU10" s="417"/>
      <c r="BV10" s="415">
        <v>381213</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112</v>
      </c>
      <c r="AV11" s="473"/>
      <c r="AW11" s="473"/>
      <c r="AX11" s="473"/>
      <c r="AY11" s="395" t="s">
        <v>113</v>
      </c>
      <c r="AZ11" s="396"/>
      <c r="BA11" s="396"/>
      <c r="BB11" s="396"/>
      <c r="BC11" s="396"/>
      <c r="BD11" s="396"/>
      <c r="BE11" s="396"/>
      <c r="BF11" s="396"/>
      <c r="BG11" s="396"/>
      <c r="BH11" s="396"/>
      <c r="BI11" s="396"/>
      <c r="BJ11" s="396"/>
      <c r="BK11" s="396"/>
      <c r="BL11" s="396"/>
      <c r="BM11" s="397"/>
      <c r="BN11" s="415" t="s">
        <v>114</v>
      </c>
      <c r="BO11" s="416"/>
      <c r="BP11" s="416"/>
      <c r="BQ11" s="416"/>
      <c r="BR11" s="416"/>
      <c r="BS11" s="416"/>
      <c r="BT11" s="416"/>
      <c r="BU11" s="417"/>
      <c r="BV11" s="415" t="s">
        <v>114</v>
      </c>
      <c r="BW11" s="416"/>
      <c r="BX11" s="416"/>
      <c r="BY11" s="416"/>
      <c r="BZ11" s="416"/>
      <c r="CA11" s="416"/>
      <c r="CB11" s="416"/>
      <c r="CC11" s="417"/>
      <c r="CD11" s="424" t="s">
        <v>115</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x14ac:dyDescent="0.15">
      <c r="A12" s="140"/>
      <c r="B12" s="527" t="s">
        <v>116</v>
      </c>
      <c r="C12" s="528"/>
      <c r="D12" s="528"/>
      <c r="E12" s="528"/>
      <c r="F12" s="528"/>
      <c r="G12" s="528"/>
      <c r="H12" s="528"/>
      <c r="I12" s="528"/>
      <c r="J12" s="528"/>
      <c r="K12" s="529"/>
      <c r="L12" s="536" t="s">
        <v>117</v>
      </c>
      <c r="M12" s="537"/>
      <c r="N12" s="537"/>
      <c r="O12" s="537"/>
      <c r="P12" s="537"/>
      <c r="Q12" s="538"/>
      <c r="R12" s="539">
        <v>35062</v>
      </c>
      <c r="S12" s="540"/>
      <c r="T12" s="540"/>
      <c r="U12" s="540"/>
      <c r="V12" s="541"/>
      <c r="W12" s="542" t="s">
        <v>1</v>
      </c>
      <c r="X12" s="473"/>
      <c r="Y12" s="473"/>
      <c r="Z12" s="473"/>
      <c r="AA12" s="473"/>
      <c r="AB12" s="543"/>
      <c r="AC12" s="472" t="s">
        <v>118</v>
      </c>
      <c r="AD12" s="473"/>
      <c r="AE12" s="473"/>
      <c r="AF12" s="473"/>
      <c r="AG12" s="543"/>
      <c r="AH12" s="472" t="s">
        <v>119</v>
      </c>
      <c r="AI12" s="473"/>
      <c r="AJ12" s="473"/>
      <c r="AK12" s="473"/>
      <c r="AL12" s="544"/>
      <c r="AM12" s="484" t="s">
        <v>120</v>
      </c>
      <c r="AN12" s="389"/>
      <c r="AO12" s="389"/>
      <c r="AP12" s="389"/>
      <c r="AQ12" s="389"/>
      <c r="AR12" s="389"/>
      <c r="AS12" s="389"/>
      <c r="AT12" s="390"/>
      <c r="AU12" s="472" t="s">
        <v>121</v>
      </c>
      <c r="AV12" s="473"/>
      <c r="AW12" s="473"/>
      <c r="AX12" s="473"/>
      <c r="AY12" s="395" t="s">
        <v>122</v>
      </c>
      <c r="AZ12" s="396"/>
      <c r="BA12" s="396"/>
      <c r="BB12" s="396"/>
      <c r="BC12" s="396"/>
      <c r="BD12" s="396"/>
      <c r="BE12" s="396"/>
      <c r="BF12" s="396"/>
      <c r="BG12" s="396"/>
      <c r="BH12" s="396"/>
      <c r="BI12" s="396"/>
      <c r="BJ12" s="396"/>
      <c r="BK12" s="396"/>
      <c r="BL12" s="396"/>
      <c r="BM12" s="397"/>
      <c r="BN12" s="415" t="s">
        <v>123</v>
      </c>
      <c r="BO12" s="416"/>
      <c r="BP12" s="416"/>
      <c r="BQ12" s="416"/>
      <c r="BR12" s="416"/>
      <c r="BS12" s="416"/>
      <c r="BT12" s="416"/>
      <c r="BU12" s="417"/>
      <c r="BV12" s="415" t="s">
        <v>123</v>
      </c>
      <c r="BW12" s="416"/>
      <c r="BX12" s="416"/>
      <c r="BY12" s="416"/>
      <c r="BZ12" s="416"/>
      <c r="CA12" s="416"/>
      <c r="CB12" s="416"/>
      <c r="CC12" s="417"/>
      <c r="CD12" s="424" t="s">
        <v>124</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125</v>
      </c>
      <c r="N13" s="514"/>
      <c r="O13" s="514"/>
      <c r="P13" s="514"/>
      <c r="Q13" s="515"/>
      <c r="R13" s="516">
        <v>34800</v>
      </c>
      <c r="S13" s="517"/>
      <c r="T13" s="517"/>
      <c r="U13" s="517"/>
      <c r="V13" s="518"/>
      <c r="W13" s="504" t="s">
        <v>126</v>
      </c>
      <c r="X13" s="428"/>
      <c r="Y13" s="428"/>
      <c r="Z13" s="428"/>
      <c r="AA13" s="428"/>
      <c r="AB13" s="429"/>
      <c r="AC13" s="391">
        <v>449</v>
      </c>
      <c r="AD13" s="392"/>
      <c r="AE13" s="392"/>
      <c r="AF13" s="392"/>
      <c r="AG13" s="393"/>
      <c r="AH13" s="391">
        <v>405</v>
      </c>
      <c r="AI13" s="392"/>
      <c r="AJ13" s="392"/>
      <c r="AK13" s="392"/>
      <c r="AL13" s="394"/>
      <c r="AM13" s="484" t="s">
        <v>127</v>
      </c>
      <c r="AN13" s="389"/>
      <c r="AO13" s="389"/>
      <c r="AP13" s="389"/>
      <c r="AQ13" s="389"/>
      <c r="AR13" s="389"/>
      <c r="AS13" s="389"/>
      <c r="AT13" s="390"/>
      <c r="AU13" s="472" t="s">
        <v>128</v>
      </c>
      <c r="AV13" s="473"/>
      <c r="AW13" s="473"/>
      <c r="AX13" s="473"/>
      <c r="AY13" s="395" t="s">
        <v>129</v>
      </c>
      <c r="AZ13" s="396"/>
      <c r="BA13" s="396"/>
      <c r="BB13" s="396"/>
      <c r="BC13" s="396"/>
      <c r="BD13" s="396"/>
      <c r="BE13" s="396"/>
      <c r="BF13" s="396"/>
      <c r="BG13" s="396"/>
      <c r="BH13" s="396"/>
      <c r="BI13" s="396"/>
      <c r="BJ13" s="396"/>
      <c r="BK13" s="396"/>
      <c r="BL13" s="396"/>
      <c r="BM13" s="397"/>
      <c r="BN13" s="415">
        <v>-153581</v>
      </c>
      <c r="BO13" s="416"/>
      <c r="BP13" s="416"/>
      <c r="BQ13" s="416"/>
      <c r="BR13" s="416"/>
      <c r="BS13" s="416"/>
      <c r="BT13" s="416"/>
      <c r="BU13" s="417"/>
      <c r="BV13" s="415">
        <v>415895</v>
      </c>
      <c r="BW13" s="416"/>
      <c r="BX13" s="416"/>
      <c r="BY13" s="416"/>
      <c r="BZ13" s="416"/>
      <c r="CA13" s="416"/>
      <c r="CB13" s="416"/>
      <c r="CC13" s="417"/>
      <c r="CD13" s="424" t="s">
        <v>130</v>
      </c>
      <c r="CE13" s="425"/>
      <c r="CF13" s="425"/>
      <c r="CG13" s="425"/>
      <c r="CH13" s="425"/>
      <c r="CI13" s="425"/>
      <c r="CJ13" s="425"/>
      <c r="CK13" s="425"/>
      <c r="CL13" s="425"/>
      <c r="CM13" s="425"/>
      <c r="CN13" s="425"/>
      <c r="CO13" s="425"/>
      <c r="CP13" s="425"/>
      <c r="CQ13" s="425"/>
      <c r="CR13" s="425"/>
      <c r="CS13" s="426"/>
      <c r="CT13" s="385">
        <v>10.1</v>
      </c>
      <c r="CU13" s="386"/>
      <c r="CV13" s="386"/>
      <c r="CW13" s="386"/>
      <c r="CX13" s="386"/>
      <c r="CY13" s="386"/>
      <c r="CZ13" s="386"/>
      <c r="DA13" s="387"/>
      <c r="DB13" s="385">
        <v>9.6999999999999993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131</v>
      </c>
      <c r="M14" s="545"/>
      <c r="N14" s="545"/>
      <c r="O14" s="545"/>
      <c r="P14" s="545"/>
      <c r="Q14" s="546"/>
      <c r="R14" s="516">
        <v>34974</v>
      </c>
      <c r="S14" s="517"/>
      <c r="T14" s="517"/>
      <c r="U14" s="517"/>
      <c r="V14" s="518"/>
      <c r="W14" s="519"/>
      <c r="X14" s="431"/>
      <c r="Y14" s="431"/>
      <c r="Z14" s="431"/>
      <c r="AA14" s="431"/>
      <c r="AB14" s="432"/>
      <c r="AC14" s="509">
        <v>2.6</v>
      </c>
      <c r="AD14" s="510"/>
      <c r="AE14" s="510"/>
      <c r="AF14" s="510"/>
      <c r="AG14" s="511"/>
      <c r="AH14" s="509">
        <v>2.4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132</v>
      </c>
      <c r="CE14" s="422"/>
      <c r="CF14" s="422"/>
      <c r="CG14" s="422"/>
      <c r="CH14" s="422"/>
      <c r="CI14" s="422"/>
      <c r="CJ14" s="422"/>
      <c r="CK14" s="422"/>
      <c r="CL14" s="422"/>
      <c r="CM14" s="422"/>
      <c r="CN14" s="422"/>
      <c r="CO14" s="422"/>
      <c r="CP14" s="422"/>
      <c r="CQ14" s="422"/>
      <c r="CR14" s="422"/>
      <c r="CS14" s="423"/>
      <c r="CT14" s="520">
        <v>40.4</v>
      </c>
      <c r="CU14" s="488"/>
      <c r="CV14" s="488"/>
      <c r="CW14" s="488"/>
      <c r="CX14" s="488"/>
      <c r="CY14" s="488"/>
      <c r="CZ14" s="488"/>
      <c r="DA14" s="489"/>
      <c r="DB14" s="520">
        <v>53.6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125</v>
      </c>
      <c r="N15" s="514"/>
      <c r="O15" s="514"/>
      <c r="P15" s="514"/>
      <c r="Q15" s="515"/>
      <c r="R15" s="516">
        <v>34727</v>
      </c>
      <c r="S15" s="517"/>
      <c r="T15" s="517"/>
      <c r="U15" s="517"/>
      <c r="V15" s="518"/>
      <c r="W15" s="504" t="s">
        <v>133</v>
      </c>
      <c r="X15" s="428"/>
      <c r="Y15" s="428"/>
      <c r="Z15" s="428"/>
      <c r="AA15" s="428"/>
      <c r="AB15" s="429"/>
      <c r="AC15" s="391">
        <v>6503</v>
      </c>
      <c r="AD15" s="392"/>
      <c r="AE15" s="392"/>
      <c r="AF15" s="392"/>
      <c r="AG15" s="393"/>
      <c r="AH15" s="391">
        <v>6419</v>
      </c>
      <c r="AI15" s="392"/>
      <c r="AJ15" s="392"/>
      <c r="AK15" s="392"/>
      <c r="AL15" s="394"/>
      <c r="AM15" s="484"/>
      <c r="AN15" s="389"/>
      <c r="AO15" s="389"/>
      <c r="AP15" s="389"/>
      <c r="AQ15" s="389"/>
      <c r="AR15" s="389"/>
      <c r="AS15" s="389"/>
      <c r="AT15" s="390"/>
      <c r="AU15" s="472"/>
      <c r="AV15" s="473"/>
      <c r="AW15" s="473"/>
      <c r="AX15" s="473"/>
      <c r="AY15" s="407" t="s">
        <v>134</v>
      </c>
      <c r="AZ15" s="408"/>
      <c r="BA15" s="408"/>
      <c r="BB15" s="408"/>
      <c r="BC15" s="408"/>
      <c r="BD15" s="408"/>
      <c r="BE15" s="408"/>
      <c r="BF15" s="408"/>
      <c r="BG15" s="408"/>
      <c r="BH15" s="408"/>
      <c r="BI15" s="408"/>
      <c r="BJ15" s="408"/>
      <c r="BK15" s="408"/>
      <c r="BL15" s="408"/>
      <c r="BM15" s="409"/>
      <c r="BN15" s="410">
        <v>3642398</v>
      </c>
      <c r="BO15" s="411"/>
      <c r="BP15" s="411"/>
      <c r="BQ15" s="411"/>
      <c r="BR15" s="411"/>
      <c r="BS15" s="411"/>
      <c r="BT15" s="411"/>
      <c r="BU15" s="412"/>
      <c r="BV15" s="410">
        <v>3561120</v>
      </c>
      <c r="BW15" s="411"/>
      <c r="BX15" s="411"/>
      <c r="BY15" s="411"/>
      <c r="BZ15" s="411"/>
      <c r="CA15" s="411"/>
      <c r="CB15" s="411"/>
      <c r="CC15" s="412"/>
      <c r="CD15" s="521" t="s">
        <v>135</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136</v>
      </c>
      <c r="M16" s="507"/>
      <c r="N16" s="507"/>
      <c r="O16" s="507"/>
      <c r="P16" s="507"/>
      <c r="Q16" s="508"/>
      <c r="R16" s="501" t="s">
        <v>137</v>
      </c>
      <c r="S16" s="502"/>
      <c r="T16" s="502"/>
      <c r="U16" s="502"/>
      <c r="V16" s="503"/>
      <c r="W16" s="519"/>
      <c r="X16" s="431"/>
      <c r="Y16" s="431"/>
      <c r="Z16" s="431"/>
      <c r="AA16" s="431"/>
      <c r="AB16" s="432"/>
      <c r="AC16" s="509">
        <v>37.6</v>
      </c>
      <c r="AD16" s="510"/>
      <c r="AE16" s="510"/>
      <c r="AF16" s="510"/>
      <c r="AG16" s="511"/>
      <c r="AH16" s="509">
        <v>37.9</v>
      </c>
      <c r="AI16" s="510"/>
      <c r="AJ16" s="510"/>
      <c r="AK16" s="510"/>
      <c r="AL16" s="512"/>
      <c r="AM16" s="484"/>
      <c r="AN16" s="389"/>
      <c r="AO16" s="389"/>
      <c r="AP16" s="389"/>
      <c r="AQ16" s="389"/>
      <c r="AR16" s="389"/>
      <c r="AS16" s="389"/>
      <c r="AT16" s="390"/>
      <c r="AU16" s="472"/>
      <c r="AV16" s="473"/>
      <c r="AW16" s="473"/>
      <c r="AX16" s="473"/>
      <c r="AY16" s="395" t="s">
        <v>138</v>
      </c>
      <c r="AZ16" s="396"/>
      <c r="BA16" s="396"/>
      <c r="BB16" s="396"/>
      <c r="BC16" s="396"/>
      <c r="BD16" s="396"/>
      <c r="BE16" s="396"/>
      <c r="BF16" s="396"/>
      <c r="BG16" s="396"/>
      <c r="BH16" s="396"/>
      <c r="BI16" s="396"/>
      <c r="BJ16" s="396"/>
      <c r="BK16" s="396"/>
      <c r="BL16" s="396"/>
      <c r="BM16" s="397"/>
      <c r="BN16" s="415">
        <v>8627430</v>
      </c>
      <c r="BO16" s="416"/>
      <c r="BP16" s="416"/>
      <c r="BQ16" s="416"/>
      <c r="BR16" s="416"/>
      <c r="BS16" s="416"/>
      <c r="BT16" s="416"/>
      <c r="BU16" s="417"/>
      <c r="BV16" s="415">
        <v>8286216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139</v>
      </c>
      <c r="N17" s="499"/>
      <c r="O17" s="499"/>
      <c r="P17" s="499"/>
      <c r="Q17" s="500"/>
      <c r="R17" s="501" t="s">
        <v>140</v>
      </c>
      <c r="S17" s="502"/>
      <c r="T17" s="502"/>
      <c r="U17" s="502"/>
      <c r="V17" s="503"/>
      <c r="W17" s="504" t="s">
        <v>141</v>
      </c>
      <c r="X17" s="428"/>
      <c r="Y17" s="428"/>
      <c r="Z17" s="428"/>
      <c r="AA17" s="428"/>
      <c r="AB17" s="429"/>
      <c r="AC17" s="391">
        <v>10357</v>
      </c>
      <c r="AD17" s="392"/>
      <c r="AE17" s="392"/>
      <c r="AF17" s="392"/>
      <c r="AG17" s="393"/>
      <c r="AH17" s="391">
        <v>10097</v>
      </c>
      <c r="AI17" s="392"/>
      <c r="AJ17" s="392"/>
      <c r="AK17" s="392"/>
      <c r="AL17" s="394"/>
      <c r="AM17" s="484"/>
      <c r="AN17" s="389"/>
      <c r="AO17" s="389"/>
      <c r="AP17" s="389"/>
      <c r="AQ17" s="389"/>
      <c r="AR17" s="389"/>
      <c r="AS17" s="389"/>
      <c r="AT17" s="390"/>
      <c r="AU17" s="472"/>
      <c r="AV17" s="473"/>
      <c r="AW17" s="473"/>
      <c r="AX17" s="473"/>
      <c r="AY17" s="395" t="s">
        <v>142</v>
      </c>
      <c r="AZ17" s="396"/>
      <c r="BA17" s="396"/>
      <c r="BB17" s="396"/>
      <c r="BC17" s="396"/>
      <c r="BD17" s="396"/>
      <c r="BE17" s="396"/>
      <c r="BF17" s="396"/>
      <c r="BG17" s="396"/>
      <c r="BH17" s="396"/>
      <c r="BI17" s="396"/>
      <c r="BJ17" s="396"/>
      <c r="BK17" s="396"/>
      <c r="BL17" s="396"/>
      <c r="BM17" s="397"/>
      <c r="BN17" s="415">
        <v>4599313</v>
      </c>
      <c r="BO17" s="416"/>
      <c r="BP17" s="416"/>
      <c r="BQ17" s="416"/>
      <c r="BR17" s="416"/>
      <c r="BS17" s="416"/>
      <c r="BT17" s="416"/>
      <c r="BU17" s="417"/>
      <c r="BV17" s="415">
        <v>4493457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143</v>
      </c>
      <c r="C18" s="478"/>
      <c r="D18" s="478"/>
      <c r="E18" s="479"/>
      <c r="F18" s="479"/>
      <c r="G18" s="479"/>
      <c r="H18" s="479"/>
      <c r="I18" s="479"/>
      <c r="J18" s="479"/>
      <c r="K18" s="479"/>
      <c r="L18" s="480">
        <v>64.44</v>
      </c>
      <c r="M18" s="480"/>
      <c r="N18" s="480"/>
      <c r="O18" s="480"/>
      <c r="P18" s="480"/>
      <c r="Q18" s="480"/>
      <c r="R18" s="481"/>
      <c r="S18" s="481"/>
      <c r="T18" s="481"/>
      <c r="U18" s="481"/>
      <c r="V18" s="482"/>
      <c r="W18" s="496"/>
      <c r="X18" s="497"/>
      <c r="Y18" s="497"/>
      <c r="Z18" s="497"/>
      <c r="AA18" s="497"/>
      <c r="AB18" s="505"/>
      <c r="AC18" s="379">
        <v>59.8</v>
      </c>
      <c r="AD18" s="380"/>
      <c r="AE18" s="380"/>
      <c r="AF18" s="380"/>
      <c r="AG18" s="483"/>
      <c r="AH18" s="379">
        <v>59.7</v>
      </c>
      <c r="AI18" s="380"/>
      <c r="AJ18" s="380"/>
      <c r="AK18" s="380"/>
      <c r="AL18" s="381"/>
      <c r="AM18" s="484"/>
      <c r="AN18" s="389"/>
      <c r="AO18" s="389"/>
      <c r="AP18" s="389"/>
      <c r="AQ18" s="389"/>
      <c r="AR18" s="389"/>
      <c r="AS18" s="389"/>
      <c r="AT18" s="390"/>
      <c r="AU18" s="472"/>
      <c r="AV18" s="473"/>
      <c r="AW18" s="473"/>
      <c r="AX18" s="473"/>
      <c r="AY18" s="395" t="s">
        <v>144</v>
      </c>
      <c r="AZ18" s="396"/>
      <c r="BA18" s="396"/>
      <c r="BB18" s="396"/>
      <c r="BC18" s="396"/>
      <c r="BD18" s="396"/>
      <c r="BE18" s="396"/>
      <c r="BF18" s="396"/>
      <c r="BG18" s="396"/>
      <c r="BH18" s="396"/>
      <c r="BI18" s="396"/>
      <c r="BJ18" s="396"/>
      <c r="BK18" s="396"/>
      <c r="BL18" s="396"/>
      <c r="BM18" s="397"/>
      <c r="BN18" s="415">
        <v>9431576</v>
      </c>
      <c r="BO18" s="416"/>
      <c r="BP18" s="416"/>
      <c r="BQ18" s="416"/>
      <c r="BR18" s="416"/>
      <c r="BS18" s="416"/>
      <c r="BT18" s="416"/>
      <c r="BU18" s="417"/>
      <c r="BV18" s="415">
        <v>8923890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145</v>
      </c>
      <c r="C19" s="478"/>
      <c r="D19" s="478"/>
      <c r="E19" s="479"/>
      <c r="F19" s="479"/>
      <c r="G19" s="479"/>
      <c r="H19" s="479"/>
      <c r="I19" s="479"/>
      <c r="J19" s="479"/>
      <c r="K19" s="479"/>
      <c r="L19" s="485">
        <v>531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146</v>
      </c>
      <c r="AZ19" s="396"/>
      <c r="BA19" s="396"/>
      <c r="BB19" s="396"/>
      <c r="BC19" s="396"/>
      <c r="BD19" s="396"/>
      <c r="BE19" s="396"/>
      <c r="BF19" s="396"/>
      <c r="BG19" s="396"/>
      <c r="BH19" s="396"/>
      <c r="BI19" s="396"/>
      <c r="BJ19" s="396"/>
      <c r="BK19" s="396"/>
      <c r="BL19" s="396"/>
      <c r="BM19" s="397"/>
      <c r="BN19" s="415">
        <v>11839067</v>
      </c>
      <c r="BO19" s="416"/>
      <c r="BP19" s="416"/>
      <c r="BQ19" s="416"/>
      <c r="BR19" s="416"/>
      <c r="BS19" s="416"/>
      <c r="BT19" s="416"/>
      <c r="BU19" s="417"/>
      <c r="BV19" s="415">
        <v>12103511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147</v>
      </c>
      <c r="C20" s="478"/>
      <c r="D20" s="478"/>
      <c r="E20" s="479"/>
      <c r="F20" s="479"/>
      <c r="G20" s="479"/>
      <c r="H20" s="479"/>
      <c r="I20" s="479"/>
      <c r="J20" s="479"/>
      <c r="K20" s="479"/>
      <c r="L20" s="485">
        <v>11604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148</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149</v>
      </c>
      <c r="C22" s="445"/>
      <c r="D22" s="446"/>
      <c r="E22" s="453" t="s">
        <v>1</v>
      </c>
      <c r="F22" s="428"/>
      <c r="G22" s="428"/>
      <c r="H22" s="428"/>
      <c r="I22" s="428"/>
      <c r="J22" s="428"/>
      <c r="K22" s="429"/>
      <c r="L22" s="453" t="s">
        <v>150</v>
      </c>
      <c r="M22" s="428"/>
      <c r="N22" s="428"/>
      <c r="O22" s="428"/>
      <c r="P22" s="429"/>
      <c r="Q22" s="438" t="s">
        <v>151</v>
      </c>
      <c r="R22" s="439"/>
      <c r="S22" s="439"/>
      <c r="T22" s="439"/>
      <c r="U22" s="439"/>
      <c r="V22" s="454"/>
      <c r="W22" s="456" t="s">
        <v>152</v>
      </c>
      <c r="X22" s="445"/>
      <c r="Y22" s="446"/>
      <c r="Z22" s="453" t="s">
        <v>1</v>
      </c>
      <c r="AA22" s="428"/>
      <c r="AB22" s="428"/>
      <c r="AC22" s="428"/>
      <c r="AD22" s="428"/>
      <c r="AE22" s="428"/>
      <c r="AF22" s="428"/>
      <c r="AG22" s="429"/>
      <c r="AH22" s="427" t="s">
        <v>153</v>
      </c>
      <c r="AI22" s="428"/>
      <c r="AJ22" s="428"/>
      <c r="AK22" s="428"/>
      <c r="AL22" s="429"/>
      <c r="AM22" s="427" t="s">
        <v>154</v>
      </c>
      <c r="AN22" s="433"/>
      <c r="AO22" s="433"/>
      <c r="AP22" s="433"/>
      <c r="AQ22" s="433"/>
      <c r="AR22" s="434"/>
      <c r="AS22" s="438" t="s">
        <v>151</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155</v>
      </c>
      <c r="AZ23" s="408"/>
      <c r="BA23" s="408"/>
      <c r="BB23" s="408"/>
      <c r="BC23" s="408"/>
      <c r="BD23" s="408"/>
      <c r="BE23" s="408"/>
      <c r="BF23" s="408"/>
      <c r="BG23" s="408"/>
      <c r="BH23" s="408"/>
      <c r="BI23" s="408"/>
      <c r="BJ23" s="408"/>
      <c r="BK23" s="408"/>
      <c r="BL23" s="408"/>
      <c r="BM23" s="409"/>
      <c r="BN23" s="415">
        <v>26310201</v>
      </c>
      <c r="BO23" s="416"/>
      <c r="BP23" s="416"/>
      <c r="BQ23" s="416"/>
      <c r="BR23" s="416"/>
      <c r="BS23" s="416"/>
      <c r="BT23" s="416"/>
      <c r="BU23" s="417"/>
      <c r="BV23" s="415">
        <v>27596973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156</v>
      </c>
      <c r="F24" s="389"/>
      <c r="G24" s="389"/>
      <c r="H24" s="389"/>
      <c r="I24" s="389"/>
      <c r="J24" s="389"/>
      <c r="K24" s="390"/>
      <c r="L24" s="391">
        <v>1</v>
      </c>
      <c r="M24" s="392"/>
      <c r="N24" s="392"/>
      <c r="O24" s="392"/>
      <c r="P24" s="393"/>
      <c r="Q24" s="391">
        <v>8360</v>
      </c>
      <c r="R24" s="392"/>
      <c r="S24" s="392"/>
      <c r="T24" s="392"/>
      <c r="U24" s="392"/>
      <c r="V24" s="393"/>
      <c r="W24" s="457"/>
      <c r="X24" s="448"/>
      <c r="Y24" s="449"/>
      <c r="Z24" s="388" t="s">
        <v>157</v>
      </c>
      <c r="AA24" s="389"/>
      <c r="AB24" s="389"/>
      <c r="AC24" s="389"/>
      <c r="AD24" s="389"/>
      <c r="AE24" s="389"/>
      <c r="AF24" s="389"/>
      <c r="AG24" s="390"/>
      <c r="AH24" s="391">
        <v>315</v>
      </c>
      <c r="AI24" s="392"/>
      <c r="AJ24" s="392"/>
      <c r="AK24" s="392"/>
      <c r="AL24" s="393"/>
      <c r="AM24" s="391">
        <v>902160</v>
      </c>
      <c r="AN24" s="392"/>
      <c r="AO24" s="392"/>
      <c r="AP24" s="392"/>
      <c r="AQ24" s="392"/>
      <c r="AR24" s="393"/>
      <c r="AS24" s="391">
        <v>2864</v>
      </c>
      <c r="AT24" s="392"/>
      <c r="AU24" s="392"/>
      <c r="AV24" s="392"/>
      <c r="AW24" s="392"/>
      <c r="AX24" s="394"/>
      <c r="AY24" s="382" t="s">
        <v>158</v>
      </c>
      <c r="AZ24" s="383"/>
      <c r="BA24" s="383"/>
      <c r="BB24" s="383"/>
      <c r="BC24" s="383"/>
      <c r="BD24" s="383"/>
      <c r="BE24" s="383"/>
      <c r="BF24" s="383"/>
      <c r="BG24" s="383"/>
      <c r="BH24" s="383"/>
      <c r="BI24" s="383"/>
      <c r="BJ24" s="383"/>
      <c r="BK24" s="383"/>
      <c r="BL24" s="383"/>
      <c r="BM24" s="384"/>
      <c r="BN24" s="415">
        <v>12204865</v>
      </c>
      <c r="BO24" s="416"/>
      <c r="BP24" s="416"/>
      <c r="BQ24" s="416"/>
      <c r="BR24" s="416"/>
      <c r="BS24" s="416"/>
      <c r="BT24" s="416"/>
      <c r="BU24" s="417"/>
      <c r="BV24" s="415">
        <v>12412944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159</v>
      </c>
      <c r="F25" s="389"/>
      <c r="G25" s="389"/>
      <c r="H25" s="389"/>
      <c r="I25" s="389"/>
      <c r="J25" s="389"/>
      <c r="K25" s="390"/>
      <c r="L25" s="391">
        <v>1</v>
      </c>
      <c r="M25" s="392"/>
      <c r="N25" s="392"/>
      <c r="O25" s="392"/>
      <c r="P25" s="393"/>
      <c r="Q25" s="391">
        <v>6650</v>
      </c>
      <c r="R25" s="392"/>
      <c r="S25" s="392"/>
      <c r="T25" s="392"/>
      <c r="U25" s="392"/>
      <c r="V25" s="393"/>
      <c r="W25" s="457"/>
      <c r="X25" s="448"/>
      <c r="Y25" s="449"/>
      <c r="Z25" s="388" t="s">
        <v>160</v>
      </c>
      <c r="AA25" s="389"/>
      <c r="AB25" s="389"/>
      <c r="AC25" s="389"/>
      <c r="AD25" s="389"/>
      <c r="AE25" s="389"/>
      <c r="AF25" s="389"/>
      <c r="AG25" s="390"/>
      <c r="AH25" s="391">
        <v>56</v>
      </c>
      <c r="AI25" s="392"/>
      <c r="AJ25" s="392"/>
      <c r="AK25" s="392"/>
      <c r="AL25" s="393"/>
      <c r="AM25" s="391">
        <v>152488</v>
      </c>
      <c r="AN25" s="392"/>
      <c r="AO25" s="392"/>
      <c r="AP25" s="392"/>
      <c r="AQ25" s="392"/>
      <c r="AR25" s="393"/>
      <c r="AS25" s="391">
        <v>2723</v>
      </c>
      <c r="AT25" s="392"/>
      <c r="AU25" s="392"/>
      <c r="AV25" s="392"/>
      <c r="AW25" s="392"/>
      <c r="AX25" s="394"/>
      <c r="AY25" s="407" t="s">
        <v>161</v>
      </c>
      <c r="AZ25" s="408"/>
      <c r="BA25" s="408"/>
      <c r="BB25" s="408"/>
      <c r="BC25" s="408"/>
      <c r="BD25" s="408"/>
      <c r="BE25" s="408"/>
      <c r="BF25" s="408"/>
      <c r="BG25" s="408"/>
      <c r="BH25" s="408"/>
      <c r="BI25" s="408"/>
      <c r="BJ25" s="408"/>
      <c r="BK25" s="408"/>
      <c r="BL25" s="408"/>
      <c r="BM25" s="409"/>
      <c r="BN25" s="410">
        <v>461626</v>
      </c>
      <c r="BO25" s="411"/>
      <c r="BP25" s="411"/>
      <c r="BQ25" s="411"/>
      <c r="BR25" s="411"/>
      <c r="BS25" s="411"/>
      <c r="BT25" s="411"/>
      <c r="BU25" s="412"/>
      <c r="BV25" s="410">
        <v>406920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162</v>
      </c>
      <c r="F26" s="389"/>
      <c r="G26" s="389"/>
      <c r="H26" s="389"/>
      <c r="I26" s="389"/>
      <c r="J26" s="389"/>
      <c r="K26" s="390"/>
      <c r="L26" s="391">
        <v>1</v>
      </c>
      <c r="M26" s="392"/>
      <c r="N26" s="392"/>
      <c r="O26" s="392"/>
      <c r="P26" s="393"/>
      <c r="Q26" s="391">
        <v>6080</v>
      </c>
      <c r="R26" s="392"/>
      <c r="S26" s="392"/>
      <c r="T26" s="392"/>
      <c r="U26" s="392"/>
      <c r="V26" s="393"/>
      <c r="W26" s="457"/>
      <c r="X26" s="448"/>
      <c r="Y26" s="449"/>
      <c r="Z26" s="388" t="s">
        <v>163</v>
      </c>
      <c r="AA26" s="470"/>
      <c r="AB26" s="470"/>
      <c r="AC26" s="470"/>
      <c r="AD26" s="470"/>
      <c r="AE26" s="470"/>
      <c r="AF26" s="470"/>
      <c r="AG26" s="471"/>
      <c r="AH26" s="391">
        <v>7</v>
      </c>
      <c r="AI26" s="392"/>
      <c r="AJ26" s="392"/>
      <c r="AK26" s="392"/>
      <c r="AL26" s="393"/>
      <c r="AM26" s="391">
        <v>16534</v>
      </c>
      <c r="AN26" s="392"/>
      <c r="AO26" s="392"/>
      <c r="AP26" s="392"/>
      <c r="AQ26" s="392"/>
      <c r="AR26" s="393"/>
      <c r="AS26" s="391">
        <v>2362</v>
      </c>
      <c r="AT26" s="392"/>
      <c r="AU26" s="392"/>
      <c r="AV26" s="392"/>
      <c r="AW26" s="392"/>
      <c r="AX26" s="394"/>
      <c r="AY26" s="424" t="s">
        <v>164</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165</v>
      </c>
      <c r="F27" s="389"/>
      <c r="G27" s="389"/>
      <c r="H27" s="389"/>
      <c r="I27" s="389"/>
      <c r="J27" s="389"/>
      <c r="K27" s="390"/>
      <c r="L27" s="391">
        <v>1</v>
      </c>
      <c r="M27" s="392"/>
      <c r="N27" s="392"/>
      <c r="O27" s="392"/>
      <c r="P27" s="393"/>
      <c r="Q27" s="391">
        <v>4180</v>
      </c>
      <c r="R27" s="392"/>
      <c r="S27" s="392"/>
      <c r="T27" s="392"/>
      <c r="U27" s="392"/>
      <c r="V27" s="393"/>
      <c r="W27" s="457"/>
      <c r="X27" s="448"/>
      <c r="Y27" s="449"/>
      <c r="Z27" s="388" t="s">
        <v>166</v>
      </c>
      <c r="AA27" s="389"/>
      <c r="AB27" s="389"/>
      <c r="AC27" s="389"/>
      <c r="AD27" s="389"/>
      <c r="AE27" s="389"/>
      <c r="AF27" s="389"/>
      <c r="AG27" s="390"/>
      <c r="AH27" s="391" t="s">
        <v>123</v>
      </c>
      <c r="AI27" s="392"/>
      <c r="AJ27" s="392"/>
      <c r="AK27" s="392"/>
      <c r="AL27" s="393"/>
      <c r="AM27" s="391" t="s">
        <v>123</v>
      </c>
      <c r="AN27" s="392"/>
      <c r="AO27" s="392"/>
      <c r="AP27" s="392"/>
      <c r="AQ27" s="392"/>
      <c r="AR27" s="393"/>
      <c r="AS27" s="391" t="s">
        <v>123</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145069</v>
      </c>
      <c r="BO27" s="419"/>
      <c r="BP27" s="419"/>
      <c r="BQ27" s="419"/>
      <c r="BR27" s="419"/>
      <c r="BS27" s="419"/>
      <c r="BT27" s="419"/>
      <c r="BU27" s="420"/>
      <c r="BV27" s="418">
        <v>145039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3560</v>
      </c>
      <c r="R28" s="392"/>
      <c r="S28" s="392"/>
      <c r="T28" s="392"/>
      <c r="U28" s="392"/>
      <c r="V28" s="393"/>
      <c r="W28" s="457"/>
      <c r="X28" s="448"/>
      <c r="Y28" s="449"/>
      <c r="Z28" s="388" t="s">
        <v>169</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6190046</v>
      </c>
      <c r="BO28" s="411"/>
      <c r="BP28" s="411"/>
      <c r="BQ28" s="411"/>
      <c r="BR28" s="411"/>
      <c r="BS28" s="411"/>
      <c r="BT28" s="411"/>
      <c r="BU28" s="412"/>
      <c r="BV28" s="410">
        <v>5702472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13</v>
      </c>
      <c r="M29" s="392"/>
      <c r="N29" s="392"/>
      <c r="O29" s="392"/>
      <c r="P29" s="393"/>
      <c r="Q29" s="391">
        <v>3370</v>
      </c>
      <c r="R29" s="392"/>
      <c r="S29" s="392"/>
      <c r="T29" s="392"/>
      <c r="U29" s="392"/>
      <c r="V29" s="393"/>
      <c r="W29" s="458"/>
      <c r="X29" s="459"/>
      <c r="Y29" s="460"/>
      <c r="Z29" s="388" t="s">
        <v>173</v>
      </c>
      <c r="AA29" s="389"/>
      <c r="AB29" s="389"/>
      <c r="AC29" s="389"/>
      <c r="AD29" s="389"/>
      <c r="AE29" s="389"/>
      <c r="AF29" s="389"/>
      <c r="AG29" s="390"/>
      <c r="AH29" s="391">
        <v>315</v>
      </c>
      <c r="AI29" s="392"/>
      <c r="AJ29" s="392"/>
      <c r="AK29" s="392"/>
      <c r="AL29" s="393"/>
      <c r="AM29" s="391">
        <v>902160</v>
      </c>
      <c r="AN29" s="392"/>
      <c r="AO29" s="392"/>
      <c r="AP29" s="392"/>
      <c r="AQ29" s="392"/>
      <c r="AR29" s="393"/>
      <c r="AS29" s="391">
        <v>2864</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100728</v>
      </c>
      <c r="BO29" s="416"/>
      <c r="BP29" s="416"/>
      <c r="BQ29" s="416"/>
      <c r="BR29" s="416"/>
      <c r="BS29" s="416"/>
      <c r="BT29" s="416"/>
      <c r="BU29" s="417"/>
      <c r="BV29" s="415">
        <v>100601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2033979</v>
      </c>
      <c r="BO30" s="419"/>
      <c r="BP30" s="419"/>
      <c r="BQ30" s="419"/>
      <c r="BR30" s="419"/>
      <c r="BS30" s="419"/>
      <c r="BT30" s="419"/>
      <c r="BU30" s="420"/>
      <c r="BV30" s="418">
        <v>2048736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かほく市国民健康保険特別会計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IF('各会計、関係団体の財政状況及び健全化判断比率'!B31="","",'各会計、関係団体の財政状況及び健全化判断比率'!B31)</f>
        <v>かほく市水道事業会計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河北郡市広域事務組合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かほく市土地開発公社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かほく市営バス事業特別会計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かほく市後期高齢者医療特別会計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IF('各会計、関係団体の財政状況及び健全化判断比率'!B32="","",'各会計、関係団体の財政状況及び健全化判断比率'!B32)</f>
        <v>かほく市下水道事業会計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石川県市町村職員退職手当組合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かほく市公共施設管理公社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かほく市墓地特別会計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かほく市介護保険特別会計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石川県市町村消防団員等公務災害補償等組合</v>
      </c>
      <c r="BZ36" s="374"/>
      <c r="CA36" s="374"/>
      <c r="CB36" s="374"/>
      <c r="CC36" s="374"/>
      <c r="CD36" s="374"/>
      <c r="CE36" s="374"/>
      <c r="CF36" s="374"/>
      <c r="CG36" s="374"/>
      <c r="CH36" s="374"/>
      <c r="CI36" s="374"/>
      <c r="CJ36" s="374"/>
      <c r="CK36" s="374"/>
      <c r="CL36" s="374"/>
      <c r="CM36" s="374"/>
      <c r="CN36" s="167"/>
      <c r="CO36" s="375">
        <f t="shared" si="3"/>
        <v>18</v>
      </c>
      <c r="CP36" s="375"/>
      <c r="CQ36" s="374" t="str">
        <f>IF('各会計、関係団体の財政状況及び健全化判断比率'!BS9="","",'各会計、関係団体の財政状況及び健全化判断比率'!BS9)</f>
        <v>株式会社高松レストハウス</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かほく市ケーブルテレビ事業特別会計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石川県後期高齢者医療連合会（一般会計）</v>
      </c>
      <c r="BZ37" s="374"/>
      <c r="CA37" s="374"/>
      <c r="CB37" s="374"/>
      <c r="CC37" s="374"/>
      <c r="CD37" s="374"/>
      <c r="CE37" s="374"/>
      <c r="CF37" s="374"/>
      <c r="CG37" s="374"/>
      <c r="CH37" s="374"/>
      <c r="CI37" s="374"/>
      <c r="CJ37" s="374"/>
      <c r="CK37" s="374"/>
      <c r="CL37" s="374"/>
      <c r="CM37" s="374"/>
      <c r="CN37" s="167"/>
      <c r="CO37" s="375">
        <f t="shared" si="3"/>
        <v>19</v>
      </c>
      <c r="CP37" s="375"/>
      <c r="CQ37" s="374" t="str">
        <f>IF('各会計、関係団体の財政状況及び健全化判断比率'!BS10="","",'各会計、関係団体の財政状況及び健全化判断比率'!BS10)</f>
        <v>社会福祉法人相生会</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石川県後期高齢者医療連合会（後期高齢者医療特別会計）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石川県市町村消防賞じゅつ金組合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4" t="s">
        <v>535</v>
      </c>
      <c r="D34" s="1184"/>
      <c r="E34" s="1185"/>
      <c r="F34" s="32">
        <v>5.52</v>
      </c>
      <c r="G34" s="33">
        <v>6.17</v>
      </c>
      <c r="H34" s="33">
        <v>6.92</v>
      </c>
      <c r="I34" s="33">
        <v>7.23</v>
      </c>
      <c r="J34" s="34">
        <v>8.31</v>
      </c>
      <c r="K34" s="22"/>
      <c r="L34" s="22"/>
      <c r="M34" s="22"/>
      <c r="N34" s="22"/>
      <c r="O34" s="22"/>
      <c r="P34" s="22"/>
    </row>
    <row r="35" spans="1:16" ht="39" customHeight="1" x14ac:dyDescent="0.15">
      <c r="A35" s="22"/>
      <c r="B35" s="35"/>
      <c r="C35" s="1178" t="s">
        <v>536</v>
      </c>
      <c r="D35" s="1179"/>
      <c r="E35" s="1180"/>
      <c r="F35" s="36">
        <v>3.66</v>
      </c>
      <c r="G35" s="37">
        <v>2.54</v>
      </c>
      <c r="H35" s="37">
        <v>8.31</v>
      </c>
      <c r="I35" s="37">
        <v>8.31</v>
      </c>
      <c r="J35" s="38">
        <v>6.49</v>
      </c>
      <c r="K35" s="22"/>
      <c r="L35" s="22"/>
      <c r="M35" s="22"/>
      <c r="N35" s="22"/>
      <c r="O35" s="22"/>
      <c r="P35" s="22"/>
    </row>
    <row r="36" spans="1:16" ht="39" customHeight="1" x14ac:dyDescent="0.15">
      <c r="A36" s="22"/>
      <c r="B36" s="35"/>
      <c r="C36" s="1178" t="s">
        <v>537</v>
      </c>
      <c r="D36" s="1179"/>
      <c r="E36" s="1180"/>
      <c r="F36" s="36">
        <v>0.88</v>
      </c>
      <c r="G36" s="37">
        <v>1.26</v>
      </c>
      <c r="H36" s="37">
        <v>1.34</v>
      </c>
      <c r="I36" s="37">
        <v>1.34</v>
      </c>
      <c r="J36" s="38">
        <v>1.6</v>
      </c>
      <c r="K36" s="22"/>
      <c r="L36" s="22"/>
      <c r="M36" s="22"/>
      <c r="N36" s="22"/>
      <c r="O36" s="22"/>
      <c r="P36" s="22"/>
    </row>
    <row r="37" spans="1:16" ht="39" customHeight="1" x14ac:dyDescent="0.15">
      <c r="A37" s="22"/>
      <c r="B37" s="35"/>
      <c r="C37" s="1178" t="s">
        <v>538</v>
      </c>
      <c r="D37" s="1179"/>
      <c r="E37" s="1180"/>
      <c r="F37" s="36">
        <v>0.12</v>
      </c>
      <c r="G37" s="37">
        <v>0.49</v>
      </c>
      <c r="H37" s="37">
        <v>0.53</v>
      </c>
      <c r="I37" s="37">
        <v>0.68</v>
      </c>
      <c r="J37" s="38">
        <v>0.72</v>
      </c>
      <c r="K37" s="22"/>
      <c r="L37" s="22"/>
      <c r="M37" s="22"/>
      <c r="N37" s="22"/>
      <c r="O37" s="22"/>
      <c r="P37" s="22"/>
    </row>
    <row r="38" spans="1:16" ht="39" customHeight="1" x14ac:dyDescent="0.15">
      <c r="A38" s="22"/>
      <c r="B38" s="35"/>
      <c r="C38" s="1178" t="s">
        <v>539</v>
      </c>
      <c r="D38" s="1179"/>
      <c r="E38" s="1180"/>
      <c r="F38" s="36">
        <v>0.85</v>
      </c>
      <c r="G38" s="37">
        <v>1.71</v>
      </c>
      <c r="H38" s="37">
        <v>1.56</v>
      </c>
      <c r="I38" s="37">
        <v>0.28999999999999998</v>
      </c>
      <c r="J38" s="38">
        <v>0.61</v>
      </c>
      <c r="K38" s="22"/>
      <c r="L38" s="22"/>
      <c r="M38" s="22"/>
      <c r="N38" s="22"/>
      <c r="O38" s="22"/>
      <c r="P38" s="22"/>
    </row>
    <row r="39" spans="1:16" ht="39" customHeight="1" x14ac:dyDescent="0.15">
      <c r="A39" s="22"/>
      <c r="B39" s="35"/>
      <c r="C39" s="1178" t="s">
        <v>540</v>
      </c>
      <c r="D39" s="1179"/>
      <c r="E39" s="1180"/>
      <c r="F39" s="36">
        <v>7.0000000000000007E-2</v>
      </c>
      <c r="G39" s="37">
        <v>0.15</v>
      </c>
      <c r="H39" s="37">
        <v>0.2</v>
      </c>
      <c r="I39" s="37">
        <v>0.24</v>
      </c>
      <c r="J39" s="38">
        <v>0.28999999999999998</v>
      </c>
      <c r="K39" s="22"/>
      <c r="L39" s="22"/>
      <c r="M39" s="22"/>
      <c r="N39" s="22"/>
      <c r="O39" s="22"/>
      <c r="P39" s="22"/>
    </row>
    <row r="40" spans="1:16" ht="39" customHeight="1" x14ac:dyDescent="0.15">
      <c r="A40" s="22"/>
      <c r="B40" s="35"/>
      <c r="C40" s="1178" t="s">
        <v>541</v>
      </c>
      <c r="D40" s="1179"/>
      <c r="E40" s="1180"/>
      <c r="F40" s="36">
        <v>0</v>
      </c>
      <c r="G40" s="37">
        <v>0</v>
      </c>
      <c r="H40" s="37">
        <v>0</v>
      </c>
      <c r="I40" s="37">
        <v>0</v>
      </c>
      <c r="J40" s="38">
        <v>0.02</v>
      </c>
      <c r="K40" s="22"/>
      <c r="L40" s="22"/>
      <c r="M40" s="22"/>
      <c r="N40" s="22"/>
      <c r="O40" s="22"/>
      <c r="P40" s="22"/>
    </row>
    <row r="41" spans="1:16" ht="39" customHeight="1" x14ac:dyDescent="0.15">
      <c r="A41" s="22"/>
      <c r="B41" s="35"/>
      <c r="C41" s="1178" t="s">
        <v>542</v>
      </c>
      <c r="D41" s="1179"/>
      <c r="E41" s="1180"/>
      <c r="F41" s="36">
        <v>0</v>
      </c>
      <c r="G41" s="37">
        <v>0</v>
      </c>
      <c r="H41" s="37">
        <v>0.03</v>
      </c>
      <c r="I41" s="37">
        <v>0</v>
      </c>
      <c r="J41" s="38">
        <v>0</v>
      </c>
      <c r="K41" s="22"/>
      <c r="L41" s="22"/>
      <c r="M41" s="22"/>
      <c r="N41" s="22"/>
      <c r="O41" s="22"/>
      <c r="P41" s="22"/>
    </row>
    <row r="42" spans="1:16" ht="39" customHeight="1" x14ac:dyDescent="0.15">
      <c r="A42" s="22"/>
      <c r="B42" s="39"/>
      <c r="C42" s="1178" t="s">
        <v>543</v>
      </c>
      <c r="D42" s="1179"/>
      <c r="E42" s="1180"/>
      <c r="F42" s="36" t="s">
        <v>489</v>
      </c>
      <c r="G42" s="37" t="s">
        <v>489</v>
      </c>
      <c r="H42" s="37" t="s">
        <v>489</v>
      </c>
      <c r="I42" s="37" t="s">
        <v>489</v>
      </c>
      <c r="J42" s="38" t="s">
        <v>489</v>
      </c>
      <c r="K42" s="22"/>
      <c r="L42" s="22"/>
      <c r="M42" s="22"/>
      <c r="N42" s="22"/>
      <c r="O42" s="22"/>
      <c r="P42" s="22"/>
    </row>
    <row r="43" spans="1:16" ht="39" customHeight="1" thickBot="1" x14ac:dyDescent="0.2">
      <c r="A43" s="22"/>
      <c r="B43" s="40"/>
      <c r="C43" s="1181" t="s">
        <v>544</v>
      </c>
      <c r="D43" s="1182"/>
      <c r="E43" s="1183"/>
      <c r="F43" s="41">
        <v>0.09</v>
      </c>
      <c r="G43" s="42">
        <v>0.04</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2458</v>
      </c>
      <c r="L45" s="60">
        <v>2402</v>
      </c>
      <c r="M45" s="60">
        <v>2346</v>
      </c>
      <c r="N45" s="60">
        <v>2539</v>
      </c>
      <c r="O45" s="61">
        <v>2730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x14ac:dyDescent="0.15">
      <c r="A48" s="48"/>
      <c r="B48" s="1196"/>
      <c r="C48" s="1197"/>
      <c r="D48" s="62"/>
      <c r="E48" s="1188" t="s">
        <v>15</v>
      </c>
      <c r="F48" s="1188"/>
      <c r="G48" s="1188"/>
      <c r="H48" s="1188"/>
      <c r="I48" s="1188"/>
      <c r="J48" s="1189"/>
      <c r="K48" s="63">
        <v>685</v>
      </c>
      <c r="L48" s="64">
        <v>742</v>
      </c>
      <c r="M48" s="64">
        <v>920</v>
      </c>
      <c r="N48" s="64">
        <v>966</v>
      </c>
      <c r="O48" s="65">
        <v>976</v>
      </c>
      <c r="P48" s="48"/>
      <c r="Q48" s="48"/>
      <c r="R48" s="48"/>
      <c r="S48" s="48"/>
      <c r="T48" s="48"/>
      <c r="U48" s="48"/>
    </row>
    <row r="49" spans="1:21" ht="30.75" customHeight="1" x14ac:dyDescent="0.15">
      <c r="A49" s="48"/>
      <c r="B49" s="1196"/>
      <c r="C49" s="1197"/>
      <c r="D49" s="62"/>
      <c r="E49" s="1188" t="s">
        <v>16</v>
      </c>
      <c r="F49" s="1188"/>
      <c r="G49" s="1188"/>
      <c r="H49" s="1188"/>
      <c r="I49" s="1188"/>
      <c r="J49" s="1189"/>
      <c r="K49" s="63">
        <v>377</v>
      </c>
      <c r="L49" s="64">
        <v>356</v>
      </c>
      <c r="M49" s="64">
        <v>300</v>
      </c>
      <c r="N49" s="64">
        <v>301</v>
      </c>
      <c r="O49" s="65">
        <v>299</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489</v>
      </c>
      <c r="L50" s="64" t="s">
        <v>489</v>
      </c>
      <c r="M50" s="64" t="s">
        <v>489</v>
      </c>
      <c r="N50" s="64" t="s">
        <v>489</v>
      </c>
      <c r="O50" s="65" t="s">
        <v>489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489</v>
      </c>
      <c r="L51" s="64" t="s">
        <v>489</v>
      </c>
      <c r="M51" s="64" t="s">
        <v>489</v>
      </c>
      <c r="N51" s="64">
        <v>0</v>
      </c>
      <c r="O51" s="65" t="s">
        <v>489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2718</v>
      </c>
      <c r="L52" s="64">
        <v>2705</v>
      </c>
      <c r="M52" s="64">
        <v>2844</v>
      </c>
      <c r="N52" s="64">
        <v>3039</v>
      </c>
      <c r="O52" s="65">
        <v>3146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802</v>
      </c>
      <c r="L53" s="69">
        <v>795</v>
      </c>
      <c r="M53" s="69">
        <v>722</v>
      </c>
      <c r="N53" s="69">
        <v>767</v>
      </c>
      <c r="O53" s="70">
        <v>859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214" t="s">
        <v>24</v>
      </c>
      <c r="C41" s="1215"/>
      <c r="D41" s="81"/>
      <c r="E41" s="1216" t="s">
        <v>25</v>
      </c>
      <c r="F41" s="1216"/>
      <c r="G41" s="1216"/>
      <c r="H41" s="1217"/>
      <c r="I41" s="82">
        <v>28642</v>
      </c>
      <c r="J41" s="83">
        <v>28788</v>
      </c>
      <c r="K41" s="83">
        <v>28568</v>
      </c>
      <c r="L41" s="83">
        <v>27597</v>
      </c>
      <c r="M41" s="84">
        <v>26310</v>
      </c>
    </row>
    <row r="42" spans="2:13" ht="27.75" customHeight="1" x14ac:dyDescent="0.15">
      <c r="B42" s="1204"/>
      <c r="C42" s="1205"/>
      <c r="D42" s="85"/>
      <c r="E42" s="1208" t="s">
        <v>26</v>
      </c>
      <c r="F42" s="1208"/>
      <c r="G42" s="1208"/>
      <c r="H42" s="1209"/>
      <c r="I42" s="86" t="s">
        <v>489</v>
      </c>
      <c r="J42" s="87" t="s">
        <v>489</v>
      </c>
      <c r="K42" s="87" t="s">
        <v>489</v>
      </c>
      <c r="L42" s="87" t="s">
        <v>489</v>
      </c>
      <c r="M42" s="88">
        <v>41</v>
      </c>
    </row>
    <row r="43" spans="2:13" ht="27.75" customHeight="1" x14ac:dyDescent="0.15">
      <c r="B43" s="1204"/>
      <c r="C43" s="1205"/>
      <c r="D43" s="85"/>
      <c r="E43" s="1208" t="s">
        <v>27</v>
      </c>
      <c r="F43" s="1208"/>
      <c r="G43" s="1208"/>
      <c r="H43" s="1209"/>
      <c r="I43" s="86">
        <v>12034</v>
      </c>
      <c r="J43" s="87">
        <v>11995</v>
      </c>
      <c r="K43" s="87">
        <v>11849</v>
      </c>
      <c r="L43" s="87">
        <v>10944</v>
      </c>
      <c r="M43" s="88">
        <v>9909</v>
      </c>
    </row>
    <row r="44" spans="2:13" ht="27.75" customHeight="1" x14ac:dyDescent="0.15">
      <c r="B44" s="1204"/>
      <c r="C44" s="1205"/>
      <c r="D44" s="85"/>
      <c r="E44" s="1208" t="s">
        <v>28</v>
      </c>
      <c r="F44" s="1208"/>
      <c r="G44" s="1208"/>
      <c r="H44" s="1209"/>
      <c r="I44" s="86">
        <v>1591</v>
      </c>
      <c r="J44" s="87">
        <v>1304</v>
      </c>
      <c r="K44" s="87">
        <v>1158</v>
      </c>
      <c r="L44" s="87">
        <v>866</v>
      </c>
      <c r="M44" s="88">
        <v>574</v>
      </c>
    </row>
    <row r="45" spans="2:13" ht="27.75" customHeight="1" x14ac:dyDescent="0.15">
      <c r="B45" s="1204"/>
      <c r="C45" s="1205"/>
      <c r="D45" s="85"/>
      <c r="E45" s="1208" t="s">
        <v>29</v>
      </c>
      <c r="F45" s="1208"/>
      <c r="G45" s="1208"/>
      <c r="H45" s="1209"/>
      <c r="I45" s="86">
        <v>2954</v>
      </c>
      <c r="J45" s="87">
        <v>2669</v>
      </c>
      <c r="K45" s="87">
        <v>2584</v>
      </c>
      <c r="L45" s="87">
        <v>2476</v>
      </c>
      <c r="M45" s="88">
        <v>2459</v>
      </c>
    </row>
    <row r="46" spans="2:13" ht="27.75" customHeight="1" x14ac:dyDescent="0.15">
      <c r="B46" s="1204"/>
      <c r="C46" s="1205"/>
      <c r="D46" s="89"/>
      <c r="E46" s="1208" t="s">
        <v>30</v>
      </c>
      <c r="F46" s="1208"/>
      <c r="G46" s="1208"/>
      <c r="H46" s="1209"/>
      <c r="I46" s="86">
        <v>349</v>
      </c>
      <c r="J46" s="87">
        <v>109</v>
      </c>
      <c r="K46" s="87">
        <v>109</v>
      </c>
      <c r="L46" s="87">
        <v>109</v>
      </c>
      <c r="M46" s="88">
        <v>85</v>
      </c>
    </row>
    <row r="47" spans="2:13" ht="27.75" customHeight="1" x14ac:dyDescent="0.15">
      <c r="B47" s="1204"/>
      <c r="C47" s="1205"/>
      <c r="D47" s="90"/>
      <c r="E47" s="1218" t="s">
        <v>31</v>
      </c>
      <c r="F47" s="1219"/>
      <c r="G47" s="1219"/>
      <c r="H47" s="1220"/>
      <c r="I47" s="86" t="s">
        <v>489</v>
      </c>
      <c r="J47" s="87" t="s">
        <v>489</v>
      </c>
      <c r="K47" s="87" t="s">
        <v>489</v>
      </c>
      <c r="L47" s="87" t="s">
        <v>489</v>
      </c>
      <c r="M47" s="88" t="s">
        <v>489</v>
      </c>
    </row>
    <row r="48" spans="2:13" ht="27.75" customHeight="1" x14ac:dyDescent="0.15">
      <c r="B48" s="1204"/>
      <c r="C48" s="1205"/>
      <c r="D48" s="85"/>
      <c r="E48" s="1208" t="s">
        <v>32</v>
      </c>
      <c r="F48" s="1208"/>
      <c r="G48" s="1208"/>
      <c r="H48" s="1209"/>
      <c r="I48" s="86" t="s">
        <v>489</v>
      </c>
      <c r="J48" s="87" t="s">
        <v>489</v>
      </c>
      <c r="K48" s="87" t="s">
        <v>489</v>
      </c>
      <c r="L48" s="87" t="s">
        <v>489</v>
      </c>
      <c r="M48" s="88" t="s">
        <v>489</v>
      </c>
    </row>
    <row r="49" spans="2:13" ht="27.75" customHeight="1" x14ac:dyDescent="0.15">
      <c r="B49" s="1206"/>
      <c r="C49" s="1207"/>
      <c r="D49" s="85"/>
      <c r="E49" s="1208" t="s">
        <v>33</v>
      </c>
      <c r="F49" s="1208"/>
      <c r="G49" s="1208"/>
      <c r="H49" s="1209"/>
      <c r="I49" s="86" t="s">
        <v>489</v>
      </c>
      <c r="J49" s="87" t="s">
        <v>489</v>
      </c>
      <c r="K49" s="87" t="s">
        <v>489</v>
      </c>
      <c r="L49" s="87" t="s">
        <v>489</v>
      </c>
      <c r="M49" s="88" t="s">
        <v>489</v>
      </c>
    </row>
    <row r="50" spans="2:13" ht="27.75" customHeight="1" x14ac:dyDescent="0.15">
      <c r="B50" s="1202" t="s">
        <v>34</v>
      </c>
      <c r="C50" s="1203"/>
      <c r="D50" s="91"/>
      <c r="E50" s="1208" t="s">
        <v>35</v>
      </c>
      <c r="F50" s="1208"/>
      <c r="G50" s="1208"/>
      <c r="H50" s="1209"/>
      <c r="I50" s="86">
        <v>4455</v>
      </c>
      <c r="J50" s="87">
        <v>4860</v>
      </c>
      <c r="K50" s="87">
        <v>5315</v>
      </c>
      <c r="L50" s="87">
        <v>6152</v>
      </c>
      <c r="M50" s="88">
        <v>6746</v>
      </c>
    </row>
    <row r="51" spans="2:13" ht="27.75" customHeight="1" x14ac:dyDescent="0.15">
      <c r="B51" s="1204"/>
      <c r="C51" s="1205"/>
      <c r="D51" s="85"/>
      <c r="E51" s="1208" t="s">
        <v>36</v>
      </c>
      <c r="F51" s="1208"/>
      <c r="G51" s="1208"/>
      <c r="H51" s="1209"/>
      <c r="I51" s="86">
        <v>4757</v>
      </c>
      <c r="J51" s="87">
        <v>4520</v>
      </c>
      <c r="K51" s="87">
        <v>4287</v>
      </c>
      <c r="L51" s="87">
        <v>3633</v>
      </c>
      <c r="M51" s="88">
        <v>3216</v>
      </c>
    </row>
    <row r="52" spans="2:13" ht="27.75" customHeight="1" x14ac:dyDescent="0.15">
      <c r="B52" s="1206"/>
      <c r="C52" s="1207"/>
      <c r="D52" s="85"/>
      <c r="E52" s="1208" t="s">
        <v>37</v>
      </c>
      <c r="F52" s="1208"/>
      <c r="G52" s="1208"/>
      <c r="H52" s="1209"/>
      <c r="I52" s="86">
        <v>30534</v>
      </c>
      <c r="J52" s="87">
        <v>30335</v>
      </c>
      <c r="K52" s="87">
        <v>29512</v>
      </c>
      <c r="L52" s="87">
        <v>28002</v>
      </c>
      <c r="M52" s="88">
        <v>26333</v>
      </c>
    </row>
    <row r="53" spans="2:13" ht="27.75" customHeight="1" thickBot="1" x14ac:dyDescent="0.2">
      <c r="B53" s="1210" t="s">
        <v>38</v>
      </c>
      <c r="C53" s="1211"/>
      <c r="D53" s="92"/>
      <c r="E53" s="1212" t="s">
        <v>39</v>
      </c>
      <c r="F53" s="1212"/>
      <c r="G53" s="1212"/>
      <c r="H53" s="1213"/>
      <c r="I53" s="93">
        <v>5824</v>
      </c>
      <c r="J53" s="94">
        <v>5150</v>
      </c>
      <c r="K53" s="94">
        <v>5154</v>
      </c>
      <c r="L53" s="94">
        <v>4204</v>
      </c>
      <c r="M53" s="95">
        <v>3084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WVY191"/>
  <sheetViews>
    <sheetView showGridLines="0" zoomScale="70" zoomScaleNormal="7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575</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575</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574</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570</v>
      </c>
      <c r="I42" s="354"/>
      <c r="J42" s="354"/>
      <c r="K42" s="354"/>
      <c r="L42" s="246"/>
      <c r="M42" s="246"/>
      <c r="N42" s="246"/>
      <c r="O42" s="246"/>
    </row>
    <row r="43" spans="2:17" ht="13.5" x14ac:dyDescent="0.15">
      <c r="B43" s="250"/>
      <c r="C43" s="246"/>
      <c r="D43" s="246"/>
      <c r="E43" s="246"/>
      <c r="F43" s="246"/>
      <c r="G43" s="1233" t="s">
        <v>578</v>
      </c>
      <c r="H43" s="1234"/>
      <c r="I43" s="1234"/>
      <c r="J43" s="1234"/>
      <c r="K43" s="1234"/>
      <c r="L43" s="1234"/>
      <c r="M43" s="1234"/>
      <c r="N43" s="1234"/>
      <c r="O43" s="1235"/>
    </row>
    <row r="44" spans="2:17" ht="13.5" x14ac:dyDescent="0.15">
      <c r="B44" s="250"/>
      <c r="C44" s="246"/>
      <c r="D44" s="246"/>
      <c r="E44" s="246"/>
      <c r="F44" s="246"/>
      <c r="G44" s="1236"/>
      <c r="H44" s="1237"/>
      <c r="I44" s="1237"/>
      <c r="J44" s="1237"/>
      <c r="K44" s="1237"/>
      <c r="L44" s="1237"/>
      <c r="M44" s="1237"/>
      <c r="N44" s="1237"/>
      <c r="O44" s="1238"/>
    </row>
    <row r="45" spans="2:17" ht="13.5" x14ac:dyDescent="0.15">
      <c r="B45" s="250"/>
      <c r="C45" s="246"/>
      <c r="D45" s="246"/>
      <c r="E45" s="246"/>
      <c r="F45" s="246"/>
      <c r="G45" s="1236"/>
      <c r="H45" s="1237"/>
      <c r="I45" s="1237"/>
      <c r="J45" s="1237"/>
      <c r="K45" s="1237"/>
      <c r="L45" s="1237"/>
      <c r="M45" s="1237"/>
      <c r="N45" s="1237"/>
      <c r="O45" s="1238"/>
    </row>
    <row r="46" spans="2:17" ht="13.5" x14ac:dyDescent="0.15">
      <c r="B46" s="250"/>
      <c r="C46" s="246"/>
      <c r="D46" s="246"/>
      <c r="E46" s="246"/>
      <c r="F46" s="246"/>
      <c r="G46" s="1236"/>
      <c r="H46" s="1237"/>
      <c r="I46" s="1237"/>
      <c r="J46" s="1237"/>
      <c r="K46" s="1237"/>
      <c r="L46" s="1237"/>
      <c r="M46" s="1237"/>
      <c r="N46" s="1237"/>
      <c r="O46" s="1238"/>
    </row>
    <row r="47" spans="2:17" ht="13.5" x14ac:dyDescent="0.15">
      <c r="B47" s="250"/>
      <c r="C47" s="246"/>
      <c r="D47" s="246"/>
      <c r="E47" s="246"/>
      <c r="F47" s="246"/>
      <c r="G47" s="1239"/>
      <c r="H47" s="1240"/>
      <c r="I47" s="1240"/>
      <c r="J47" s="1240"/>
      <c r="K47" s="1240"/>
      <c r="L47" s="1240"/>
      <c r="M47" s="1240"/>
      <c r="N47" s="1240"/>
      <c r="O47" s="1241"/>
    </row>
    <row r="48" spans="2:17" ht="13.5" x14ac:dyDescent="0.15">
      <c r="B48" s="250"/>
      <c r="C48" s="246"/>
      <c r="D48" s="246"/>
      <c r="E48" s="246"/>
      <c r="F48" s="246"/>
      <c r="G48" s="246"/>
      <c r="H48" s="365"/>
      <c r="I48" s="365"/>
      <c r="J48" s="365"/>
    </row>
    <row r="49" spans="1:17" ht="13.5" x14ac:dyDescent="0.15">
      <c r="B49" s="250"/>
      <c r="C49" s="246"/>
      <c r="D49" s="246"/>
      <c r="E49" s="246"/>
      <c r="F49" s="246"/>
      <c r="G49" s="245" t="s">
        <v>573</v>
      </c>
    </row>
    <row r="50" spans="1:17" ht="13.5" x14ac:dyDescent="0.15">
      <c r="B50" s="250"/>
      <c r="C50" s="246"/>
      <c r="D50" s="246"/>
      <c r="E50" s="246"/>
      <c r="F50" s="246"/>
      <c r="G50" s="1242"/>
      <c r="H50" s="1243"/>
      <c r="I50" s="1243"/>
      <c r="J50" s="1244"/>
      <c r="K50" s="347" t="s">
        <v>529</v>
      </c>
      <c r="L50" s="347" t="s">
        <v>530</v>
      </c>
      <c r="M50" s="347" t="s">
        <v>531</v>
      </c>
      <c r="N50" s="347" t="s">
        <v>532</v>
      </c>
      <c r="O50" s="347" t="s">
        <v>533</v>
      </c>
    </row>
    <row r="51" spans="1:17" ht="13.5" x14ac:dyDescent="0.15">
      <c r="B51" s="250"/>
      <c r="C51" s="246"/>
      <c r="D51" s="246"/>
      <c r="E51" s="246"/>
      <c r="F51" s="246"/>
      <c r="G51" s="1245" t="s">
        <v>568</v>
      </c>
      <c r="H51" s="1246"/>
      <c r="I51" s="1251" t="s">
        <v>566</v>
      </c>
      <c r="J51" s="1251"/>
      <c r="K51" s="1221"/>
      <c r="L51" s="1221"/>
      <c r="M51" s="1221"/>
      <c r="N51" s="1222">
        <v>53.6</v>
      </c>
      <c r="O51" s="1221"/>
    </row>
    <row r="52" spans="1:17" ht="13.5" x14ac:dyDescent="0.15">
      <c r="B52" s="250"/>
      <c r="C52" s="246"/>
      <c r="D52" s="246"/>
      <c r="E52" s="246"/>
      <c r="F52" s="246"/>
      <c r="G52" s="1247"/>
      <c r="H52" s="1248"/>
      <c r="I52" s="1252"/>
      <c r="J52" s="1252"/>
      <c r="K52" s="1222"/>
      <c r="L52" s="1222"/>
      <c r="M52" s="1222"/>
      <c r="N52" s="1222"/>
      <c r="O52" s="1222"/>
    </row>
    <row r="53" spans="1:17" ht="13.5" x14ac:dyDescent="0.15">
      <c r="A53" s="357"/>
      <c r="B53" s="250"/>
      <c r="C53" s="246"/>
      <c r="D53" s="246"/>
      <c r="E53" s="246"/>
      <c r="F53" s="246"/>
      <c r="G53" s="1247"/>
      <c r="H53" s="1248"/>
      <c r="I53" s="1223" t="s">
        <v>577</v>
      </c>
      <c r="J53" s="1223"/>
      <c r="K53" s="1224"/>
      <c r="L53" s="1224"/>
      <c r="M53" s="1224"/>
      <c r="N53" s="1226">
        <v>49.5</v>
      </c>
      <c r="O53" s="1224"/>
    </row>
    <row r="54" spans="1:17" ht="13.5" x14ac:dyDescent="0.15">
      <c r="A54" s="357"/>
      <c r="B54" s="250"/>
      <c r="C54" s="246"/>
      <c r="D54" s="246"/>
      <c r="E54" s="246"/>
      <c r="F54" s="246"/>
      <c r="G54" s="1249"/>
      <c r="H54" s="1250"/>
      <c r="I54" s="1223"/>
      <c r="J54" s="1223"/>
      <c r="K54" s="1225"/>
      <c r="L54" s="1225"/>
      <c r="M54" s="1225"/>
      <c r="N54" s="1225"/>
      <c r="O54" s="1225"/>
    </row>
    <row r="55" spans="1:17" ht="13.5" x14ac:dyDescent="0.15">
      <c r="A55" s="357"/>
      <c r="B55" s="250"/>
      <c r="C55" s="246"/>
      <c r="D55" s="246"/>
      <c r="E55" s="246"/>
      <c r="F55" s="246"/>
      <c r="G55" s="1227" t="s">
        <v>567</v>
      </c>
      <c r="H55" s="1228"/>
      <c r="I55" s="1223" t="s">
        <v>566</v>
      </c>
      <c r="J55" s="1223"/>
      <c r="K55" s="1221"/>
      <c r="L55" s="1221"/>
      <c r="M55" s="1221"/>
      <c r="N55" s="1222">
        <v>56.8</v>
      </c>
      <c r="O55" s="1221"/>
    </row>
    <row r="56" spans="1:17" ht="13.5" x14ac:dyDescent="0.15">
      <c r="A56" s="357"/>
      <c r="B56" s="250"/>
      <c r="C56" s="246"/>
      <c r="D56" s="246"/>
      <c r="E56" s="246"/>
      <c r="F56" s="246"/>
      <c r="G56" s="1229"/>
      <c r="H56" s="1230"/>
      <c r="I56" s="1223"/>
      <c r="J56" s="1223"/>
      <c r="K56" s="1222"/>
      <c r="L56" s="1222"/>
      <c r="M56" s="1222"/>
      <c r="N56" s="1222"/>
      <c r="O56" s="1222"/>
    </row>
    <row r="57" spans="1:17" s="357" customFormat="1" ht="13.5" x14ac:dyDescent="0.15">
      <c r="B57" s="358"/>
      <c r="C57" s="354"/>
      <c r="D57" s="354"/>
      <c r="E57" s="354"/>
      <c r="F57" s="354"/>
      <c r="G57" s="1229"/>
      <c r="H57" s="1230"/>
      <c r="I57" s="1253" t="s">
        <v>572</v>
      </c>
      <c r="J57" s="1253"/>
      <c r="K57" s="1224"/>
      <c r="L57" s="1224"/>
      <c r="M57" s="1224"/>
      <c r="N57" s="1226">
        <v>54</v>
      </c>
      <c r="O57" s="1224"/>
      <c r="P57" s="363"/>
      <c r="Q57" s="358"/>
    </row>
    <row r="58" spans="1:17" s="357" customFormat="1" ht="13.5" x14ac:dyDescent="0.15">
      <c r="A58" s="245"/>
      <c r="B58" s="358"/>
      <c r="C58" s="354"/>
      <c r="D58" s="354"/>
      <c r="E58" s="354"/>
      <c r="F58" s="354"/>
      <c r="G58" s="1231"/>
      <c r="H58" s="1232"/>
      <c r="I58" s="1253"/>
      <c r="J58" s="1253"/>
      <c r="K58" s="1225"/>
      <c r="L58" s="1225"/>
      <c r="M58" s="1225"/>
      <c r="N58" s="1225"/>
      <c r="O58" s="1225"/>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571</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570</v>
      </c>
      <c r="I64" s="354"/>
      <c r="J64" s="354"/>
      <c r="K64" s="354"/>
      <c r="L64" s="246"/>
      <c r="M64" s="246"/>
      <c r="N64" s="246"/>
      <c r="O64" s="246"/>
    </row>
    <row r="65" spans="2:30" ht="13.5" x14ac:dyDescent="0.15">
      <c r="B65" s="250"/>
      <c r="C65" s="246"/>
      <c r="D65" s="246"/>
      <c r="E65" s="246"/>
      <c r="F65" s="246"/>
      <c r="G65" s="1233" t="s">
        <v>576</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569</v>
      </c>
      <c r="I71" s="351"/>
      <c r="J71" s="350"/>
      <c r="K71" s="350"/>
      <c r="L71" s="349"/>
      <c r="M71" s="350"/>
      <c r="N71" s="349"/>
      <c r="O71" s="348"/>
    </row>
    <row r="72" spans="2:30" ht="13.5" x14ac:dyDescent="0.15">
      <c r="B72" s="250"/>
      <c r="C72" s="246"/>
      <c r="D72" s="246"/>
      <c r="E72" s="246"/>
      <c r="F72" s="246"/>
      <c r="G72" s="1242"/>
      <c r="H72" s="1243"/>
      <c r="I72" s="1243"/>
      <c r="J72" s="1244"/>
      <c r="K72" s="347" t="s">
        <v>529</v>
      </c>
      <c r="L72" s="347" t="s">
        <v>530</v>
      </c>
      <c r="M72" s="347" t="s">
        <v>531</v>
      </c>
      <c r="N72" s="347" t="s">
        <v>532</v>
      </c>
      <c r="O72" s="347" t="s">
        <v>533</v>
      </c>
    </row>
    <row r="73" spans="2:30" ht="13.5" x14ac:dyDescent="0.15">
      <c r="B73" s="250"/>
      <c r="C73" s="246"/>
      <c r="D73" s="246"/>
      <c r="E73" s="246"/>
      <c r="F73" s="246"/>
      <c r="G73" s="1245" t="s">
        <v>568</v>
      </c>
      <c r="H73" s="1246"/>
      <c r="I73" s="1251" t="s">
        <v>566</v>
      </c>
      <c r="J73" s="1251"/>
      <c r="K73" s="1254">
        <v>74.8</v>
      </c>
      <c r="L73" s="1254">
        <v>65.2</v>
      </c>
      <c r="M73" s="1222">
        <v>67.3</v>
      </c>
      <c r="N73" s="1222">
        <v>53.6</v>
      </c>
      <c r="O73" s="1222">
        <v>40.4</v>
      </c>
      <c r="S73" s="245">
        <v>9.9</v>
      </c>
    </row>
    <row r="74" spans="2:30" ht="13.5" x14ac:dyDescent="0.15">
      <c r="B74" s="250"/>
      <c r="C74" s="246"/>
      <c r="D74" s="246"/>
      <c r="E74" s="246"/>
      <c r="F74" s="246"/>
      <c r="G74" s="1247"/>
      <c r="H74" s="1248"/>
      <c r="I74" s="1252"/>
      <c r="J74" s="1252"/>
      <c r="K74" s="1254"/>
      <c r="L74" s="1254"/>
      <c r="M74" s="1222"/>
      <c r="N74" s="1222"/>
      <c r="O74" s="1222"/>
    </row>
    <row r="75" spans="2:30" ht="13.5" x14ac:dyDescent="0.15">
      <c r="B75" s="250"/>
      <c r="C75" s="246"/>
      <c r="D75" s="246"/>
      <c r="E75" s="246"/>
      <c r="F75" s="246"/>
      <c r="G75" s="1247"/>
      <c r="H75" s="1248"/>
      <c r="I75" s="1223" t="s">
        <v>565</v>
      </c>
      <c r="J75" s="1223"/>
      <c r="K75" s="1226">
        <v>11.5</v>
      </c>
      <c r="L75" s="1226">
        <v>10.7</v>
      </c>
      <c r="M75" s="1226">
        <v>9.9</v>
      </c>
      <c r="N75" s="1226">
        <v>9.6999999999999993</v>
      </c>
      <c r="O75" s="1226">
        <v>10.1</v>
      </c>
      <c r="U75" s="245">
        <v>81.2</v>
      </c>
      <c r="W75" s="245">
        <v>87.2</v>
      </c>
      <c r="Y75" s="245">
        <v>99.8</v>
      </c>
      <c r="AA75" s="245">
        <v>109.5</v>
      </c>
      <c r="AC75" s="245">
        <v>115.2</v>
      </c>
    </row>
    <row r="76" spans="2:30" ht="13.5" x14ac:dyDescent="0.15">
      <c r="B76" s="250"/>
      <c r="C76" s="246"/>
      <c r="D76" s="246"/>
      <c r="E76" s="246"/>
      <c r="F76" s="246"/>
      <c r="G76" s="1249"/>
      <c r="H76" s="1250"/>
      <c r="I76" s="1223"/>
      <c r="J76" s="1223"/>
      <c r="K76" s="1225"/>
      <c r="L76" s="1225"/>
      <c r="M76" s="1225"/>
      <c r="N76" s="1225"/>
      <c r="O76" s="1225"/>
    </row>
    <row r="77" spans="2:30" ht="13.5" x14ac:dyDescent="0.15">
      <c r="B77" s="250"/>
      <c r="C77" s="246"/>
      <c r="D77" s="246"/>
      <c r="E77" s="246"/>
      <c r="F77" s="246"/>
      <c r="G77" s="1227" t="s">
        <v>567</v>
      </c>
      <c r="H77" s="1228"/>
      <c r="I77" s="1223" t="s">
        <v>566</v>
      </c>
      <c r="J77" s="1223"/>
      <c r="K77" s="1254">
        <v>76.2</v>
      </c>
      <c r="L77" s="1254">
        <v>65.3</v>
      </c>
      <c r="M77" s="1222">
        <v>60.8</v>
      </c>
      <c r="N77" s="1222">
        <v>56.8</v>
      </c>
      <c r="O77" s="1222">
        <v>52.3</v>
      </c>
      <c r="R77" s="245">
        <v>12.3</v>
      </c>
      <c r="T77" s="245">
        <v>11.1</v>
      </c>
    </row>
    <row r="78" spans="2:30" ht="13.5" x14ac:dyDescent="0.15">
      <c r="B78" s="250"/>
      <c r="C78" s="246"/>
      <c r="D78" s="246"/>
      <c r="E78" s="246"/>
      <c r="F78" s="246"/>
      <c r="G78" s="1229"/>
      <c r="H78" s="1230"/>
      <c r="I78" s="1223"/>
      <c r="J78" s="1223"/>
      <c r="K78" s="1254"/>
      <c r="L78" s="1254"/>
      <c r="M78" s="1222"/>
      <c r="N78" s="1222"/>
      <c r="O78" s="1222"/>
    </row>
    <row r="79" spans="2:30" ht="13.5" x14ac:dyDescent="0.15">
      <c r="B79" s="250"/>
      <c r="C79" s="246"/>
      <c r="D79" s="246"/>
      <c r="E79" s="246"/>
      <c r="F79" s="246"/>
      <c r="G79" s="1229"/>
      <c r="H79" s="1230"/>
      <c r="I79" s="1255" t="s">
        <v>565</v>
      </c>
      <c r="J79" s="1253"/>
      <c r="K79" s="1256">
        <v>12.8</v>
      </c>
      <c r="L79" s="1256">
        <v>12</v>
      </c>
      <c r="M79" s="1256">
        <v>11.1</v>
      </c>
      <c r="N79" s="1256">
        <v>10.199999999999999</v>
      </c>
      <c r="O79" s="1256">
        <v>10</v>
      </c>
      <c r="V79" s="245">
        <v>53.5</v>
      </c>
      <c r="X79" s="245">
        <v>48.2</v>
      </c>
      <c r="Z79" s="245">
        <v>34.200000000000003</v>
      </c>
      <c r="AB79" s="245">
        <v>30.3</v>
      </c>
      <c r="AD79" s="245">
        <v>28.9</v>
      </c>
    </row>
    <row r="80" spans="2:30" ht="13.5" x14ac:dyDescent="0.15">
      <c r="B80" s="250"/>
      <c r="C80" s="246"/>
      <c r="D80" s="246"/>
      <c r="E80" s="246"/>
      <c r="F80" s="246"/>
      <c r="G80" s="1231"/>
      <c r="H80" s="1232"/>
      <c r="I80" s="1253"/>
      <c r="J80" s="1253"/>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G77:H80"/>
    <mergeCell ref="I77:J78"/>
    <mergeCell ref="K77:K78"/>
    <mergeCell ref="L77:L78"/>
    <mergeCell ref="M77:M78"/>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43:O47"/>
    <mergeCell ref="G50:J50"/>
    <mergeCell ref="G51:H54"/>
    <mergeCell ref="I51:J52"/>
    <mergeCell ref="K51:K52"/>
    <mergeCell ref="G55:H58"/>
    <mergeCell ref="I55:J56"/>
    <mergeCell ref="K55:K56"/>
    <mergeCell ref="L55:L56"/>
    <mergeCell ref="M55:M56"/>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528</v>
      </c>
      <c r="G2" s="113"/>
      <c r="H2" s="114"/>
    </row>
    <row r="3" spans="1:8" x14ac:dyDescent="0.15">
      <c r="A3" s="110" t="s">
        <v>521</v>
      </c>
      <c r="B3" s="115"/>
      <c r="C3" s="116"/>
      <c r="D3" s="117">
        <v>90176</v>
      </c>
      <c r="E3" s="118"/>
      <c r="F3" s="119">
        <v>75709</v>
      </c>
      <c r="G3" s="120"/>
      <c r="H3" s="121"/>
    </row>
    <row r="4" spans="1:8" x14ac:dyDescent="0.15">
      <c r="A4" s="122"/>
      <c r="B4" s="123"/>
      <c r="C4" s="124"/>
      <c r="D4" s="125">
        <v>67197</v>
      </c>
      <c r="E4" s="126"/>
      <c r="F4" s="127">
        <v>35212</v>
      </c>
      <c r="G4" s="128"/>
      <c r="H4" s="129"/>
    </row>
    <row r="5" spans="1:8" x14ac:dyDescent="0.15">
      <c r="A5" s="110" t="s">
        <v>523</v>
      </c>
      <c r="B5" s="115"/>
      <c r="C5" s="116"/>
      <c r="D5" s="117">
        <v>81630</v>
      </c>
      <c r="E5" s="118"/>
      <c r="F5" s="119">
        <v>90961</v>
      </c>
      <c r="G5" s="120"/>
      <c r="H5" s="121"/>
    </row>
    <row r="6" spans="1:8" x14ac:dyDescent="0.15">
      <c r="A6" s="122"/>
      <c r="B6" s="123"/>
      <c r="C6" s="124"/>
      <c r="D6" s="125">
        <v>53670</v>
      </c>
      <c r="E6" s="126"/>
      <c r="F6" s="127">
        <v>37720</v>
      </c>
      <c r="G6" s="128"/>
      <c r="H6" s="129"/>
    </row>
    <row r="7" spans="1:8" x14ac:dyDescent="0.15">
      <c r="A7" s="110" t="s">
        <v>524</v>
      </c>
      <c r="B7" s="115"/>
      <c r="C7" s="116"/>
      <c r="D7" s="117">
        <v>60963</v>
      </c>
      <c r="E7" s="118"/>
      <c r="F7" s="119">
        <v>106614</v>
      </c>
      <c r="G7" s="120"/>
      <c r="H7" s="121"/>
    </row>
    <row r="8" spans="1:8" x14ac:dyDescent="0.15">
      <c r="A8" s="122"/>
      <c r="B8" s="123"/>
      <c r="C8" s="124"/>
      <c r="D8" s="125">
        <v>43747</v>
      </c>
      <c r="E8" s="126"/>
      <c r="F8" s="127">
        <v>45545</v>
      </c>
      <c r="G8" s="128"/>
      <c r="H8" s="129"/>
    </row>
    <row r="9" spans="1:8" x14ac:dyDescent="0.15">
      <c r="A9" s="110" t="s">
        <v>525</v>
      </c>
      <c r="B9" s="115"/>
      <c r="C9" s="116"/>
      <c r="D9" s="117">
        <v>37915</v>
      </c>
      <c r="E9" s="118"/>
      <c r="F9" s="119">
        <v>81768</v>
      </c>
      <c r="G9" s="120"/>
      <c r="H9" s="121"/>
    </row>
    <row r="10" spans="1:8" x14ac:dyDescent="0.15">
      <c r="A10" s="122"/>
      <c r="B10" s="123"/>
      <c r="C10" s="124"/>
      <c r="D10" s="125">
        <v>21888</v>
      </c>
      <c r="E10" s="126"/>
      <c r="F10" s="127">
        <v>37917</v>
      </c>
      <c r="G10" s="128"/>
      <c r="H10" s="129"/>
    </row>
    <row r="11" spans="1:8" x14ac:dyDescent="0.15">
      <c r="A11" s="110" t="s">
        <v>526</v>
      </c>
      <c r="B11" s="115"/>
      <c r="C11" s="116"/>
      <c r="D11" s="117">
        <v>33329</v>
      </c>
      <c r="E11" s="118"/>
      <c r="F11" s="119">
        <v>65876</v>
      </c>
      <c r="G11" s="120"/>
      <c r="H11" s="121"/>
    </row>
    <row r="12" spans="1:8" x14ac:dyDescent="0.15">
      <c r="A12" s="122"/>
      <c r="B12" s="123"/>
      <c r="C12" s="130"/>
      <c r="D12" s="125">
        <v>16821</v>
      </c>
      <c r="E12" s="126"/>
      <c r="F12" s="127">
        <v>36484</v>
      </c>
      <c r="G12" s="128"/>
      <c r="H12" s="129"/>
    </row>
    <row r="13" spans="1:8" x14ac:dyDescent="0.15">
      <c r="A13" s="110"/>
      <c r="B13" s="115"/>
      <c r="C13" s="131"/>
      <c r="D13" s="132">
        <v>60803</v>
      </c>
      <c r="E13" s="133"/>
      <c r="F13" s="134">
        <v>84186</v>
      </c>
      <c r="G13" s="135"/>
      <c r="H13" s="121"/>
    </row>
    <row r="14" spans="1:8" x14ac:dyDescent="0.15">
      <c r="A14" s="122"/>
      <c r="B14" s="123"/>
      <c r="C14" s="124"/>
      <c r="D14" s="125">
        <v>40665</v>
      </c>
      <c r="E14" s="126"/>
      <c r="F14" s="127">
        <v>38576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3.83</v>
      </c>
      <c r="C19" s="136">
        <f>ROUND(VALUE(SUBSTITUTE(実質収支比率等に係る経年分析!G$48,"▲","-")),2)</f>
        <v>2.74</v>
      </c>
      <c r="D19" s="136">
        <f>ROUND(VALUE(SUBSTITUTE(実質収支比率等に係る経年分析!H$48,"▲","-")),2)</f>
        <v>8.5299999999999994</v>
      </c>
      <c r="E19" s="136">
        <f>ROUND(VALUE(SUBSTITUTE(実質収支比率等に係る経年分析!I$48,"▲","-")),2)</f>
        <v>8.56</v>
      </c>
      <c r="F19" s="136">
        <f>ROUND(VALUE(SUBSTITUTE(実質収支比率等に係る経年分析!J$48,"▲","-")),2)</f>
        <v>6.82</v>
      </c>
    </row>
    <row r="20" spans="1:11" x14ac:dyDescent="0.15">
      <c r="A20" s="136" t="s">
        <v>44</v>
      </c>
      <c r="B20" s="136">
        <f>ROUND(VALUE(SUBSTITUTE(実質収支比率等に係る経年分析!F$47,"▲","-")),2)</f>
        <v>38.47</v>
      </c>
      <c r="C20" s="136">
        <f>ROUND(VALUE(SUBSTITUTE(実質収支比率等に係る経年分析!G$47,"▲","-")),2)</f>
        <v>44.22</v>
      </c>
      <c r="D20" s="136">
        <f>ROUND(VALUE(SUBSTITUTE(実質収支比率等に係る経年分析!H$47,"▲","-")),2)</f>
        <v>46.89</v>
      </c>
      <c r="E20" s="136">
        <f>ROUND(VALUE(SUBSTITUTE(実質収支比率等に係る経年分析!I$47,"▲","-")),2)</f>
        <v>54.09</v>
      </c>
      <c r="F20" s="136">
        <f>ROUND(VALUE(SUBSTITUTE(実質収支比率等に係る経年分析!J$47,"▲","-")),2)</f>
        <v>59.29</v>
      </c>
    </row>
    <row r="21" spans="1:11" x14ac:dyDescent="0.15">
      <c r="A21" s="136" t="s">
        <v>45</v>
      </c>
      <c r="B21" s="136">
        <f>IF(ISNUMBER(VALUE(SUBSTITUTE(実質収支比率等に係る経年分析!F$49,"▲","-"))),ROUND(VALUE(SUBSTITUTE(実質収支比率等に係る経年分析!F$49,"▲","-")),2),NA())</f>
        <v>8.11</v>
      </c>
      <c r="C21" s="136">
        <f>IF(ISNUMBER(VALUE(SUBSTITUTE(実質収支比率等に係る経年分析!G$49,"▲","-"))),ROUND(VALUE(SUBSTITUTE(実質収支比率等に係る経年分析!G$49,"▲","-")),2),NA())</f>
        <v>3.56</v>
      </c>
      <c r="D21" s="136">
        <f>IF(ISNUMBER(VALUE(SUBSTITUTE(実質収支比率等に係る経年分析!H$49,"▲","-"))),ROUND(VALUE(SUBSTITUTE(実質収支比率等に係る経年分析!H$49,"▲","-")),2),NA())</f>
        <v>6.66</v>
      </c>
      <c r="E21" s="136">
        <f>IF(ISNUMBER(VALUE(SUBSTITUTE(実質収支比率等に係る経年分析!I$49,"▲","-"))),ROUND(VALUE(SUBSTITUTE(実質収支比率等に係る経年分析!I$49,"▲","-")),2),NA())</f>
        <v>3.94</v>
      </c>
      <c r="F21" s="136">
        <f>IF(ISNUMBER(VALUE(SUBSTITUTE(実質収支比率等に係る経年分析!J$49,"▲","-"))),ROUND(VALUE(SUBSTITUTE(実質収支比率等に係る経年分析!J$49,"▲","-")),2),NA())</f>
        <v>-1.47</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かほく市後期高齢者医療特別会計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かほく市営バス事業特別会計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かほく市ケーブルテレビ事業特別会計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0.28999999999999998</v>
      </c>
    </row>
    <row r="32" spans="1:11" x14ac:dyDescent="0.15">
      <c r="A32" s="137" t="str">
        <f>IF(連結実質赤字比率に係る赤字・黒字の構成分析!C$38="",NA(),連結実質赤字比率に係る赤字・黒字の構成分析!C$38)</f>
        <v>かほく市国民健康保険特別会計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0.85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1.71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1.56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0.28999999999999998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0.61</v>
      </c>
    </row>
    <row r="33" spans="1:16" x14ac:dyDescent="0.15">
      <c r="A33" s="137" t="str">
        <f>IF(連結実質赤字比率に係る赤字・黒字の構成分析!C$37="",NA(),連結実質赤字比率に係る赤字・黒字の構成分析!C$37)</f>
        <v>かほく市介護保険特別会計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0.72</v>
      </c>
    </row>
    <row r="34" spans="1:16" x14ac:dyDescent="0.15">
      <c r="A34" s="137" t="str">
        <f>IF(連結実質赤字比率に係る赤字・黒字の構成分析!C$36="",NA(),連結実質赤字比率に係る赤字・黒字の構成分析!C$36)</f>
        <v>かほく市下水道事業会計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3.66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2.54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8.31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8.31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6.49</v>
      </c>
    </row>
    <row r="36" spans="1:16" x14ac:dyDescent="0.15">
      <c r="A36" s="137" t="str">
        <f>IF(連結実質赤字比率に係る赤字・黒字の構成分析!C$34="",NA(),連結実質赤字比率に係る赤字・黒字の構成分析!C$34)</f>
        <v>かほく市水道事業会計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5.52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6.17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6.92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7.23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8.31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2718</v>
      </c>
      <c r="E42" s="138"/>
      <c r="F42" s="138"/>
      <c r="G42" s="138">
        <f>'実質公債費比率（分子）の構造'!L$52</f>
        <v>2705</v>
      </c>
      <c r="H42" s="138"/>
      <c r="I42" s="138"/>
      <c r="J42" s="138">
        <f>'実質公債費比率（分子）の構造'!M$52</f>
        <v>2844</v>
      </c>
      <c r="K42" s="138"/>
      <c r="L42" s="138"/>
      <c r="M42" s="138">
        <f>'実質公債費比率（分子）の構造'!N$52</f>
        <v>3039</v>
      </c>
      <c r="N42" s="138"/>
      <c r="O42" s="138"/>
      <c r="P42" s="138">
        <f>'実質公債費比率（分子）の構造'!O$52</f>
        <v>3146</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377</v>
      </c>
      <c r="C45" s="138"/>
      <c r="D45" s="138"/>
      <c r="E45" s="138">
        <f>'実質公債費比率（分子）の構造'!L$49</f>
        <v>356</v>
      </c>
      <c r="F45" s="138"/>
      <c r="G45" s="138"/>
      <c r="H45" s="138">
        <f>'実質公債費比率（分子）の構造'!M$49</f>
        <v>300</v>
      </c>
      <c r="I45" s="138"/>
      <c r="J45" s="138"/>
      <c r="K45" s="138">
        <f>'実質公債費比率（分子）の構造'!N$49</f>
        <v>301</v>
      </c>
      <c r="L45" s="138"/>
      <c r="M45" s="138"/>
      <c r="N45" s="138">
        <f>'実質公債費比率（分子）の構造'!O$49</f>
        <v>299</v>
      </c>
      <c r="O45" s="138"/>
      <c r="P45" s="138"/>
    </row>
    <row r="46" spans="1:16" x14ac:dyDescent="0.15">
      <c r="A46" s="138" t="s">
        <v>56</v>
      </c>
      <c r="B46" s="138">
        <f>'実質公債費比率（分子）の構造'!K$48</f>
        <v>685</v>
      </c>
      <c r="C46" s="138"/>
      <c r="D46" s="138"/>
      <c r="E46" s="138">
        <f>'実質公債費比率（分子）の構造'!L$48</f>
        <v>742</v>
      </c>
      <c r="F46" s="138"/>
      <c r="G46" s="138"/>
      <c r="H46" s="138">
        <f>'実質公債費比率（分子）の構造'!M$48</f>
        <v>920</v>
      </c>
      <c r="I46" s="138"/>
      <c r="J46" s="138"/>
      <c r="K46" s="138">
        <f>'実質公債費比率（分子）の構造'!N$48</f>
        <v>966</v>
      </c>
      <c r="L46" s="138"/>
      <c r="M46" s="138"/>
      <c r="N46" s="138">
        <f>'実質公債費比率（分子）の構造'!O$48</f>
        <v>976</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2458</v>
      </c>
      <c r="C49" s="138"/>
      <c r="D49" s="138"/>
      <c r="E49" s="138">
        <f>'実質公債費比率（分子）の構造'!L$45</f>
        <v>2402</v>
      </c>
      <c r="F49" s="138"/>
      <c r="G49" s="138"/>
      <c r="H49" s="138">
        <f>'実質公債費比率（分子）の構造'!M$45</f>
        <v>2346</v>
      </c>
      <c r="I49" s="138"/>
      <c r="J49" s="138"/>
      <c r="K49" s="138">
        <f>'実質公債費比率（分子）の構造'!N$45</f>
        <v>2539</v>
      </c>
      <c r="L49" s="138"/>
      <c r="M49" s="138"/>
      <c r="N49" s="138">
        <f>'実質公債費比率（分子）の構造'!O$45</f>
        <v>2730</v>
      </c>
      <c r="O49" s="138"/>
      <c r="P49" s="138"/>
    </row>
    <row r="50" spans="1:16" x14ac:dyDescent="0.15">
      <c r="A50" s="138" t="s">
        <v>60</v>
      </c>
      <c r="B50" s="138" t="e">
        <f>NA()</f>
        <v>#N/A</v>
      </c>
      <c r="C50" s="138">
        <f>IF(ISNUMBER('実質公債費比率（分子）の構造'!K$53),'実質公債費比率（分子）の構造'!K$53,NA())</f>
        <v>802</v>
      </c>
      <c r="D50" s="138" t="e">
        <f>NA()</f>
        <v>#N/A</v>
      </c>
      <c r="E50" s="138" t="e">
        <f>NA()</f>
        <v>#N/A</v>
      </c>
      <c r="F50" s="138">
        <f>IF(ISNUMBER('実質公債費比率（分子）の構造'!L$53),'実質公債費比率（分子）の構造'!L$53,NA())</f>
        <v>795</v>
      </c>
      <c r="G50" s="138" t="e">
        <f>NA()</f>
        <v>#N/A</v>
      </c>
      <c r="H50" s="138" t="e">
        <f>NA()</f>
        <v>#N/A</v>
      </c>
      <c r="I50" s="138">
        <f>IF(ISNUMBER('実質公債費比率（分子）の構造'!M$53),'実質公債費比率（分子）の構造'!M$53,NA())</f>
        <v>722</v>
      </c>
      <c r="J50" s="138" t="e">
        <f>NA()</f>
        <v>#N/A</v>
      </c>
      <c r="K50" s="138" t="e">
        <f>NA()</f>
        <v>#N/A</v>
      </c>
      <c r="L50" s="138">
        <f>IF(ISNUMBER('実質公債費比率（分子）の構造'!N$53),'実質公債費比率（分子）の構造'!N$53,NA())</f>
        <v>767</v>
      </c>
      <c r="M50" s="138" t="e">
        <f>NA()</f>
        <v>#N/A</v>
      </c>
      <c r="N50" s="138" t="e">
        <f>NA()</f>
        <v>#N/A</v>
      </c>
      <c r="O50" s="138">
        <f>IF(ISNUMBER('実質公債費比率（分子）の構造'!O$53),'実質公債費比率（分子）の構造'!O$53,NA())</f>
        <v>859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30534</v>
      </c>
      <c r="E56" s="137"/>
      <c r="F56" s="137"/>
      <c r="G56" s="137">
        <f>'将来負担比率（分子）の構造'!J$52</f>
        <v>30335</v>
      </c>
      <c r="H56" s="137"/>
      <c r="I56" s="137"/>
      <c r="J56" s="137">
        <f>'将来負担比率（分子）の構造'!K$52</f>
        <v>29512</v>
      </c>
      <c r="K56" s="137"/>
      <c r="L56" s="137"/>
      <c r="M56" s="137">
        <f>'将来負担比率（分子）の構造'!L$52</f>
        <v>28002</v>
      </c>
      <c r="N56" s="137"/>
      <c r="O56" s="137"/>
      <c r="P56" s="137">
        <f>'将来負担比率（分子）の構造'!M$52</f>
        <v>26333</v>
      </c>
    </row>
    <row r="57" spans="1:16" x14ac:dyDescent="0.15">
      <c r="A57" s="137" t="s">
        <v>36</v>
      </c>
      <c r="B57" s="137"/>
      <c r="C57" s="137"/>
      <c r="D57" s="137">
        <f>'将来負担比率（分子）の構造'!I$51</f>
        <v>4757</v>
      </c>
      <c r="E57" s="137"/>
      <c r="F57" s="137"/>
      <c r="G57" s="137">
        <f>'将来負担比率（分子）の構造'!J$51</f>
        <v>4520</v>
      </c>
      <c r="H57" s="137"/>
      <c r="I57" s="137"/>
      <c r="J57" s="137">
        <f>'将来負担比率（分子）の構造'!K$51</f>
        <v>4287</v>
      </c>
      <c r="K57" s="137"/>
      <c r="L57" s="137"/>
      <c r="M57" s="137">
        <f>'将来負担比率（分子）の構造'!L$51</f>
        <v>3633</v>
      </c>
      <c r="N57" s="137"/>
      <c r="O57" s="137"/>
      <c r="P57" s="137">
        <f>'将来負担比率（分子）の構造'!M$51</f>
        <v>3216</v>
      </c>
    </row>
    <row r="58" spans="1:16" x14ac:dyDescent="0.15">
      <c r="A58" s="137" t="s">
        <v>35</v>
      </c>
      <c r="B58" s="137"/>
      <c r="C58" s="137"/>
      <c r="D58" s="137">
        <f>'将来負担比率（分子）の構造'!I$50</f>
        <v>4455</v>
      </c>
      <c r="E58" s="137"/>
      <c r="F58" s="137"/>
      <c r="G58" s="137">
        <f>'将来負担比率（分子）の構造'!J$50</f>
        <v>4860</v>
      </c>
      <c r="H58" s="137"/>
      <c r="I58" s="137"/>
      <c r="J58" s="137">
        <f>'将来負担比率（分子）の構造'!K$50</f>
        <v>5315</v>
      </c>
      <c r="K58" s="137"/>
      <c r="L58" s="137"/>
      <c r="M58" s="137">
        <f>'将来負担比率（分子）の構造'!L$50</f>
        <v>6152</v>
      </c>
      <c r="N58" s="137"/>
      <c r="O58" s="137"/>
      <c r="P58" s="137">
        <f>'将来負担比率（分子）の構造'!M$50</f>
        <v>6746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349</v>
      </c>
      <c r="C61" s="137"/>
      <c r="D61" s="137"/>
      <c r="E61" s="137">
        <f>'将来負担比率（分子）の構造'!J$46</f>
        <v>109</v>
      </c>
      <c r="F61" s="137"/>
      <c r="G61" s="137"/>
      <c r="H61" s="137">
        <f>'将来負担比率（分子）の構造'!K$46</f>
        <v>109</v>
      </c>
      <c r="I61" s="137"/>
      <c r="J61" s="137"/>
      <c r="K61" s="137">
        <f>'将来負担比率（分子）の構造'!L$46</f>
        <v>109</v>
      </c>
      <c r="L61" s="137"/>
      <c r="M61" s="137"/>
      <c r="N61" s="137">
        <f>'将来負担比率（分子）の構造'!M$46</f>
        <v>85</v>
      </c>
      <c r="O61" s="137"/>
      <c r="P61" s="137"/>
    </row>
    <row r="62" spans="1:16" x14ac:dyDescent="0.15">
      <c r="A62" s="137" t="s">
        <v>29</v>
      </c>
      <c r="B62" s="137">
        <f>'将来負担比率（分子）の構造'!I$45</f>
        <v>2954</v>
      </c>
      <c r="C62" s="137"/>
      <c r="D62" s="137"/>
      <c r="E62" s="137">
        <f>'将来負担比率（分子）の構造'!J$45</f>
        <v>2669</v>
      </c>
      <c r="F62" s="137"/>
      <c r="G62" s="137"/>
      <c r="H62" s="137">
        <f>'将来負担比率（分子）の構造'!K$45</f>
        <v>2584</v>
      </c>
      <c r="I62" s="137"/>
      <c r="J62" s="137"/>
      <c r="K62" s="137">
        <f>'将来負担比率（分子）の構造'!L$45</f>
        <v>2476</v>
      </c>
      <c r="L62" s="137"/>
      <c r="M62" s="137"/>
      <c r="N62" s="137">
        <f>'将来負担比率（分子）の構造'!M$45</f>
        <v>2459</v>
      </c>
      <c r="O62" s="137"/>
      <c r="P62" s="137"/>
    </row>
    <row r="63" spans="1:16" x14ac:dyDescent="0.15">
      <c r="A63" s="137" t="s">
        <v>28</v>
      </c>
      <c r="B63" s="137">
        <f>'将来負担比率（分子）の構造'!I$44</f>
        <v>1591</v>
      </c>
      <c r="C63" s="137"/>
      <c r="D63" s="137"/>
      <c r="E63" s="137">
        <f>'将来負担比率（分子）の構造'!J$44</f>
        <v>1304</v>
      </c>
      <c r="F63" s="137"/>
      <c r="G63" s="137"/>
      <c r="H63" s="137">
        <f>'将来負担比率（分子）の構造'!K$44</f>
        <v>1158</v>
      </c>
      <c r="I63" s="137"/>
      <c r="J63" s="137"/>
      <c r="K63" s="137">
        <f>'将来負担比率（分子）の構造'!L$44</f>
        <v>866</v>
      </c>
      <c r="L63" s="137"/>
      <c r="M63" s="137"/>
      <c r="N63" s="137">
        <f>'将来負担比率（分子）の構造'!M$44</f>
        <v>574</v>
      </c>
      <c r="O63" s="137"/>
      <c r="P63" s="137"/>
    </row>
    <row r="64" spans="1:16" x14ac:dyDescent="0.15">
      <c r="A64" s="137" t="s">
        <v>27</v>
      </c>
      <c r="B64" s="137">
        <f>'将来負担比率（分子）の構造'!I$43</f>
        <v>12034</v>
      </c>
      <c r="C64" s="137"/>
      <c r="D64" s="137"/>
      <c r="E64" s="137">
        <f>'将来負担比率（分子）の構造'!J$43</f>
        <v>11995</v>
      </c>
      <c r="F64" s="137"/>
      <c r="G64" s="137"/>
      <c r="H64" s="137">
        <f>'将来負担比率（分子）の構造'!K$43</f>
        <v>11849</v>
      </c>
      <c r="I64" s="137"/>
      <c r="J64" s="137"/>
      <c r="K64" s="137">
        <f>'将来負担比率（分子）の構造'!L$43</f>
        <v>10944</v>
      </c>
      <c r="L64" s="137"/>
      <c r="M64" s="137"/>
      <c r="N64" s="137">
        <f>'将来負担比率（分子）の構造'!M$43</f>
        <v>9909</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f>'将来負担比率（分子）の構造'!M$42</f>
        <v>41</v>
      </c>
      <c r="O65" s="137"/>
      <c r="P65" s="137"/>
    </row>
    <row r="66" spans="1:16" x14ac:dyDescent="0.15">
      <c r="A66" s="137" t="s">
        <v>25</v>
      </c>
      <c r="B66" s="137">
        <f>'将来負担比率（分子）の構造'!I$41</f>
        <v>28642</v>
      </c>
      <c r="C66" s="137"/>
      <c r="D66" s="137"/>
      <c r="E66" s="137">
        <f>'将来負担比率（分子）の構造'!J$41</f>
        <v>28788</v>
      </c>
      <c r="F66" s="137"/>
      <c r="G66" s="137"/>
      <c r="H66" s="137">
        <f>'将来負担比率（分子）の構造'!K$41</f>
        <v>28568</v>
      </c>
      <c r="I66" s="137"/>
      <c r="J66" s="137"/>
      <c r="K66" s="137">
        <f>'将来負担比率（分子）の構造'!L$41</f>
        <v>27597</v>
      </c>
      <c r="L66" s="137"/>
      <c r="M66" s="137"/>
      <c r="N66" s="137">
        <f>'将来負担比率（分子）の構造'!M$41</f>
        <v>26310</v>
      </c>
      <c r="O66" s="137"/>
      <c r="P66" s="137"/>
    </row>
    <row r="67" spans="1:16" x14ac:dyDescent="0.15">
      <c r="A67" s="137" t="s">
        <v>64</v>
      </c>
      <c r="B67" s="137" t="e">
        <f>NA()</f>
        <v>#N/A</v>
      </c>
      <c r="C67" s="137">
        <f>IF(ISNUMBER('将来負担比率（分子）の構造'!I$53), IF('将来負担比率（分子）の構造'!I$53 &lt; 0, 0, '将来負担比率（分子）の構造'!I$53), NA())</f>
        <v>5824</v>
      </c>
      <c r="D67" s="137" t="e">
        <f>NA()</f>
        <v>#N/A</v>
      </c>
      <c r="E67" s="137" t="e">
        <f>NA()</f>
        <v>#N/A</v>
      </c>
      <c r="F67" s="137">
        <f>IF(ISNUMBER('将来負担比率（分子）の構造'!J$53), IF('将来負担比率（分子）の構造'!J$53 &lt; 0, 0, '将来負担比率（分子）の構造'!J$53), NA())</f>
        <v>5150</v>
      </c>
      <c r="G67" s="137" t="e">
        <f>NA()</f>
        <v>#N/A</v>
      </c>
      <c r="H67" s="137" t="e">
        <f>NA()</f>
        <v>#N/A</v>
      </c>
      <c r="I67" s="137">
        <f>IF(ISNUMBER('将来負担比率（分子）の構造'!K$53), IF('将来負担比率（分子）の構造'!K$53 &lt; 0, 0, '将来負担比率（分子）の構造'!K$53), NA())</f>
        <v>5154</v>
      </c>
      <c r="J67" s="137" t="e">
        <f>NA()</f>
        <v>#N/A</v>
      </c>
      <c r="K67" s="137" t="e">
        <f>NA()</f>
        <v>#N/A</v>
      </c>
      <c r="L67" s="137">
        <f>IF(ISNUMBER('将来負担比率（分子）の構造'!L$53), IF('将来負担比率（分子）の構造'!L$53 &lt; 0, 0, '将来負担比率（分子）の構造'!L$53), NA())</f>
        <v>4204</v>
      </c>
      <c r="M67" s="137" t="e">
        <f>NA()</f>
        <v>#N/A</v>
      </c>
      <c r="N67" s="137" t="e">
        <f>NA()</f>
        <v>#N/A</v>
      </c>
      <c r="O67" s="137">
        <f>IF(ISNUMBER('将来負担比率（分子）の構造'!M$53), IF('将来負担比率（分子）の構造'!M$53 &lt; 0, 0, '将来負担比率（分子）の構造'!M$53), NA())</f>
        <v>3084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zoomScale="70" zoomScaleNormal="7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4075456</v>
      </c>
      <c r="S5" s="671"/>
      <c r="T5" s="671"/>
      <c r="U5" s="671"/>
      <c r="V5" s="671"/>
      <c r="W5" s="671"/>
      <c r="X5" s="671"/>
      <c r="Y5" s="718"/>
      <c r="Z5" s="731">
        <v>25.4</v>
      </c>
      <c r="AA5" s="731"/>
      <c r="AB5" s="731"/>
      <c r="AC5" s="731"/>
      <c r="AD5" s="732">
        <v>3758539</v>
      </c>
      <c r="AE5" s="732"/>
      <c r="AF5" s="732"/>
      <c r="AG5" s="732"/>
      <c r="AH5" s="732"/>
      <c r="AI5" s="732"/>
      <c r="AJ5" s="732"/>
      <c r="AK5" s="732"/>
      <c r="AL5" s="719">
        <v>37.799999999999997</v>
      </c>
      <c r="AM5" s="688"/>
      <c r="AN5" s="688"/>
      <c r="AO5" s="720"/>
      <c r="AP5" s="707" t="s">
        <v>212</v>
      </c>
      <c r="AQ5" s="708"/>
      <c r="AR5" s="708"/>
      <c r="AS5" s="708"/>
      <c r="AT5" s="708"/>
      <c r="AU5" s="708"/>
      <c r="AV5" s="708"/>
      <c r="AW5" s="708"/>
      <c r="AX5" s="708"/>
      <c r="AY5" s="708"/>
      <c r="AZ5" s="708"/>
      <c r="BA5" s="708"/>
      <c r="BB5" s="708"/>
      <c r="BC5" s="708"/>
      <c r="BD5" s="708"/>
      <c r="BE5" s="708"/>
      <c r="BF5" s="709"/>
      <c r="BG5" s="620">
        <v>3758539</v>
      </c>
      <c r="BH5" s="621"/>
      <c r="BI5" s="621"/>
      <c r="BJ5" s="621"/>
      <c r="BK5" s="621"/>
      <c r="BL5" s="621"/>
      <c r="BM5" s="621"/>
      <c r="BN5" s="622"/>
      <c r="BO5" s="673">
        <v>92.2</v>
      </c>
      <c r="BP5" s="673"/>
      <c r="BQ5" s="673"/>
      <c r="BR5" s="673"/>
      <c r="BS5" s="674">
        <v>39861</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205</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112478</v>
      </c>
      <c r="S6" s="621"/>
      <c r="T6" s="621"/>
      <c r="U6" s="621"/>
      <c r="V6" s="621"/>
      <c r="W6" s="621"/>
      <c r="X6" s="621"/>
      <c r="Y6" s="622"/>
      <c r="Z6" s="673">
        <v>0.7</v>
      </c>
      <c r="AA6" s="673"/>
      <c r="AB6" s="673"/>
      <c r="AC6" s="673"/>
      <c r="AD6" s="674">
        <v>112478</v>
      </c>
      <c r="AE6" s="674"/>
      <c r="AF6" s="674"/>
      <c r="AG6" s="674"/>
      <c r="AH6" s="674"/>
      <c r="AI6" s="674"/>
      <c r="AJ6" s="674"/>
      <c r="AK6" s="674"/>
      <c r="AL6" s="643">
        <v>1.1000000000000001</v>
      </c>
      <c r="AM6" s="675"/>
      <c r="AN6" s="675"/>
      <c r="AO6" s="676"/>
      <c r="AP6" s="617" t="s">
        <v>217</v>
      </c>
      <c r="AQ6" s="618"/>
      <c r="AR6" s="618"/>
      <c r="AS6" s="618"/>
      <c r="AT6" s="618"/>
      <c r="AU6" s="618"/>
      <c r="AV6" s="618"/>
      <c r="AW6" s="618"/>
      <c r="AX6" s="618"/>
      <c r="AY6" s="618"/>
      <c r="AZ6" s="618"/>
      <c r="BA6" s="618"/>
      <c r="BB6" s="618"/>
      <c r="BC6" s="618"/>
      <c r="BD6" s="618"/>
      <c r="BE6" s="618"/>
      <c r="BF6" s="619"/>
      <c r="BG6" s="620">
        <v>3758539</v>
      </c>
      <c r="BH6" s="621"/>
      <c r="BI6" s="621"/>
      <c r="BJ6" s="621"/>
      <c r="BK6" s="621"/>
      <c r="BL6" s="621"/>
      <c r="BM6" s="621"/>
      <c r="BN6" s="622"/>
      <c r="BO6" s="673">
        <v>92.2</v>
      </c>
      <c r="BP6" s="673"/>
      <c r="BQ6" s="673"/>
      <c r="BR6" s="673"/>
      <c r="BS6" s="674">
        <v>39861</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152465</v>
      </c>
      <c r="CS6" s="621"/>
      <c r="CT6" s="621"/>
      <c r="CU6" s="621"/>
      <c r="CV6" s="621"/>
      <c r="CW6" s="621"/>
      <c r="CX6" s="621"/>
      <c r="CY6" s="622"/>
      <c r="CZ6" s="673">
        <v>1</v>
      </c>
      <c r="DA6" s="673"/>
      <c r="DB6" s="673"/>
      <c r="DC6" s="673"/>
      <c r="DD6" s="626" t="s">
        <v>219</v>
      </c>
      <c r="DE6" s="621"/>
      <c r="DF6" s="621"/>
      <c r="DG6" s="621"/>
      <c r="DH6" s="621"/>
      <c r="DI6" s="621"/>
      <c r="DJ6" s="621"/>
      <c r="DK6" s="621"/>
      <c r="DL6" s="621"/>
      <c r="DM6" s="621"/>
      <c r="DN6" s="621"/>
      <c r="DO6" s="621"/>
      <c r="DP6" s="622"/>
      <c r="DQ6" s="626">
        <v>152465</v>
      </c>
      <c r="DR6" s="621"/>
      <c r="DS6" s="621"/>
      <c r="DT6" s="621"/>
      <c r="DU6" s="621"/>
      <c r="DV6" s="621"/>
      <c r="DW6" s="621"/>
      <c r="DX6" s="621"/>
      <c r="DY6" s="621"/>
      <c r="DZ6" s="621"/>
      <c r="EA6" s="621"/>
      <c r="EB6" s="621"/>
      <c r="EC6" s="656"/>
    </row>
    <row r="7" spans="2:143" ht="11.25" customHeight="1" x14ac:dyDescent="0.15">
      <c r="B7" s="617" t="s">
        <v>220</v>
      </c>
      <c r="C7" s="618"/>
      <c r="D7" s="618"/>
      <c r="E7" s="618"/>
      <c r="F7" s="618"/>
      <c r="G7" s="618"/>
      <c r="H7" s="618"/>
      <c r="I7" s="618"/>
      <c r="J7" s="618"/>
      <c r="K7" s="618"/>
      <c r="L7" s="618"/>
      <c r="M7" s="618"/>
      <c r="N7" s="618"/>
      <c r="O7" s="618"/>
      <c r="P7" s="618"/>
      <c r="Q7" s="619"/>
      <c r="R7" s="620">
        <v>3949</v>
      </c>
      <c r="S7" s="621"/>
      <c r="T7" s="621"/>
      <c r="U7" s="621"/>
      <c r="V7" s="621"/>
      <c r="W7" s="621"/>
      <c r="X7" s="621"/>
      <c r="Y7" s="622"/>
      <c r="Z7" s="673">
        <v>0</v>
      </c>
      <c r="AA7" s="673"/>
      <c r="AB7" s="673"/>
      <c r="AC7" s="673"/>
      <c r="AD7" s="674">
        <v>3949</v>
      </c>
      <c r="AE7" s="674"/>
      <c r="AF7" s="674"/>
      <c r="AG7" s="674"/>
      <c r="AH7" s="674"/>
      <c r="AI7" s="674"/>
      <c r="AJ7" s="674"/>
      <c r="AK7" s="674"/>
      <c r="AL7" s="643">
        <v>0</v>
      </c>
      <c r="AM7" s="675"/>
      <c r="AN7" s="675"/>
      <c r="AO7" s="676"/>
      <c r="AP7" s="617" t="s">
        <v>221</v>
      </c>
      <c r="AQ7" s="618"/>
      <c r="AR7" s="618"/>
      <c r="AS7" s="618"/>
      <c r="AT7" s="618"/>
      <c r="AU7" s="618"/>
      <c r="AV7" s="618"/>
      <c r="AW7" s="618"/>
      <c r="AX7" s="618"/>
      <c r="AY7" s="618"/>
      <c r="AZ7" s="618"/>
      <c r="BA7" s="618"/>
      <c r="BB7" s="618"/>
      <c r="BC7" s="618"/>
      <c r="BD7" s="618"/>
      <c r="BE7" s="618"/>
      <c r="BF7" s="619"/>
      <c r="BG7" s="620">
        <v>1848868</v>
      </c>
      <c r="BH7" s="621"/>
      <c r="BI7" s="621"/>
      <c r="BJ7" s="621"/>
      <c r="BK7" s="621"/>
      <c r="BL7" s="621"/>
      <c r="BM7" s="621"/>
      <c r="BN7" s="622"/>
      <c r="BO7" s="673">
        <v>45.4</v>
      </c>
      <c r="BP7" s="673"/>
      <c r="BQ7" s="673"/>
      <c r="BR7" s="673"/>
      <c r="BS7" s="674">
        <v>39861</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1983420</v>
      </c>
      <c r="CS7" s="621"/>
      <c r="CT7" s="621"/>
      <c r="CU7" s="621"/>
      <c r="CV7" s="621"/>
      <c r="CW7" s="621"/>
      <c r="CX7" s="621"/>
      <c r="CY7" s="622"/>
      <c r="CZ7" s="673">
        <v>13</v>
      </c>
      <c r="DA7" s="673"/>
      <c r="DB7" s="673"/>
      <c r="DC7" s="673"/>
      <c r="DD7" s="626">
        <v>120530</v>
      </c>
      <c r="DE7" s="621"/>
      <c r="DF7" s="621"/>
      <c r="DG7" s="621"/>
      <c r="DH7" s="621"/>
      <c r="DI7" s="621"/>
      <c r="DJ7" s="621"/>
      <c r="DK7" s="621"/>
      <c r="DL7" s="621"/>
      <c r="DM7" s="621"/>
      <c r="DN7" s="621"/>
      <c r="DO7" s="621"/>
      <c r="DP7" s="622"/>
      <c r="DQ7" s="626">
        <v>1525126</v>
      </c>
      <c r="DR7" s="621"/>
      <c r="DS7" s="621"/>
      <c r="DT7" s="621"/>
      <c r="DU7" s="621"/>
      <c r="DV7" s="621"/>
      <c r="DW7" s="621"/>
      <c r="DX7" s="621"/>
      <c r="DY7" s="621"/>
      <c r="DZ7" s="621"/>
      <c r="EA7" s="621"/>
      <c r="EB7" s="621"/>
      <c r="EC7" s="656"/>
    </row>
    <row r="8" spans="2:143" ht="11.25" customHeight="1" x14ac:dyDescent="0.15">
      <c r="B8" s="617" t="s">
        <v>223</v>
      </c>
      <c r="C8" s="618"/>
      <c r="D8" s="618"/>
      <c r="E8" s="618"/>
      <c r="F8" s="618"/>
      <c r="G8" s="618"/>
      <c r="H8" s="618"/>
      <c r="I8" s="618"/>
      <c r="J8" s="618"/>
      <c r="K8" s="618"/>
      <c r="L8" s="618"/>
      <c r="M8" s="618"/>
      <c r="N8" s="618"/>
      <c r="O8" s="618"/>
      <c r="P8" s="618"/>
      <c r="Q8" s="619"/>
      <c r="R8" s="620">
        <v>12659</v>
      </c>
      <c r="S8" s="621"/>
      <c r="T8" s="621"/>
      <c r="U8" s="621"/>
      <c r="V8" s="621"/>
      <c r="W8" s="621"/>
      <c r="X8" s="621"/>
      <c r="Y8" s="622"/>
      <c r="Z8" s="673">
        <v>0.1</v>
      </c>
      <c r="AA8" s="673"/>
      <c r="AB8" s="673"/>
      <c r="AC8" s="673"/>
      <c r="AD8" s="674">
        <v>12659</v>
      </c>
      <c r="AE8" s="674"/>
      <c r="AF8" s="674"/>
      <c r="AG8" s="674"/>
      <c r="AH8" s="674"/>
      <c r="AI8" s="674"/>
      <c r="AJ8" s="674"/>
      <c r="AK8" s="674"/>
      <c r="AL8" s="643">
        <v>0.1</v>
      </c>
      <c r="AM8" s="675"/>
      <c r="AN8" s="675"/>
      <c r="AO8" s="676"/>
      <c r="AP8" s="617" t="s">
        <v>224</v>
      </c>
      <c r="AQ8" s="618"/>
      <c r="AR8" s="618"/>
      <c r="AS8" s="618"/>
      <c r="AT8" s="618"/>
      <c r="AU8" s="618"/>
      <c r="AV8" s="618"/>
      <c r="AW8" s="618"/>
      <c r="AX8" s="618"/>
      <c r="AY8" s="618"/>
      <c r="AZ8" s="618"/>
      <c r="BA8" s="618"/>
      <c r="BB8" s="618"/>
      <c r="BC8" s="618"/>
      <c r="BD8" s="618"/>
      <c r="BE8" s="618"/>
      <c r="BF8" s="619"/>
      <c r="BG8" s="620">
        <v>62094</v>
      </c>
      <c r="BH8" s="621"/>
      <c r="BI8" s="621"/>
      <c r="BJ8" s="621"/>
      <c r="BK8" s="621"/>
      <c r="BL8" s="621"/>
      <c r="BM8" s="621"/>
      <c r="BN8" s="622"/>
      <c r="BO8" s="673">
        <v>1.5</v>
      </c>
      <c r="BP8" s="673"/>
      <c r="BQ8" s="673"/>
      <c r="BR8" s="673"/>
      <c r="BS8" s="626" t="s">
        <v>114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4857334</v>
      </c>
      <c r="CS8" s="621"/>
      <c r="CT8" s="621"/>
      <c r="CU8" s="621"/>
      <c r="CV8" s="621"/>
      <c r="CW8" s="621"/>
      <c r="CX8" s="621"/>
      <c r="CY8" s="622"/>
      <c r="CZ8" s="673">
        <v>31.8</v>
      </c>
      <c r="DA8" s="673"/>
      <c r="DB8" s="673"/>
      <c r="DC8" s="673"/>
      <c r="DD8" s="626">
        <v>121804</v>
      </c>
      <c r="DE8" s="621"/>
      <c r="DF8" s="621"/>
      <c r="DG8" s="621"/>
      <c r="DH8" s="621"/>
      <c r="DI8" s="621"/>
      <c r="DJ8" s="621"/>
      <c r="DK8" s="621"/>
      <c r="DL8" s="621"/>
      <c r="DM8" s="621"/>
      <c r="DN8" s="621"/>
      <c r="DO8" s="621"/>
      <c r="DP8" s="622"/>
      <c r="DQ8" s="626">
        <v>2705931</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7910</v>
      </c>
      <c r="S9" s="621"/>
      <c r="T9" s="621"/>
      <c r="U9" s="621"/>
      <c r="V9" s="621"/>
      <c r="W9" s="621"/>
      <c r="X9" s="621"/>
      <c r="Y9" s="622"/>
      <c r="Z9" s="673">
        <v>0</v>
      </c>
      <c r="AA9" s="673"/>
      <c r="AB9" s="673"/>
      <c r="AC9" s="673"/>
      <c r="AD9" s="674">
        <v>7910</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1489041</v>
      </c>
      <c r="BH9" s="621"/>
      <c r="BI9" s="621"/>
      <c r="BJ9" s="621"/>
      <c r="BK9" s="621"/>
      <c r="BL9" s="621"/>
      <c r="BM9" s="621"/>
      <c r="BN9" s="622"/>
      <c r="BO9" s="673">
        <v>36.5</v>
      </c>
      <c r="BP9" s="673"/>
      <c r="BQ9" s="673"/>
      <c r="BR9" s="673"/>
      <c r="BS9" s="626" t="s">
        <v>114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1087233</v>
      </c>
      <c r="CS9" s="621"/>
      <c r="CT9" s="621"/>
      <c r="CU9" s="621"/>
      <c r="CV9" s="621"/>
      <c r="CW9" s="621"/>
      <c r="CX9" s="621"/>
      <c r="CY9" s="622"/>
      <c r="CZ9" s="673">
        <v>7.1</v>
      </c>
      <c r="DA9" s="673"/>
      <c r="DB9" s="673"/>
      <c r="DC9" s="673"/>
      <c r="DD9" s="626">
        <v>3812</v>
      </c>
      <c r="DE9" s="621"/>
      <c r="DF9" s="621"/>
      <c r="DG9" s="621"/>
      <c r="DH9" s="621"/>
      <c r="DI9" s="621"/>
      <c r="DJ9" s="621"/>
      <c r="DK9" s="621"/>
      <c r="DL9" s="621"/>
      <c r="DM9" s="621"/>
      <c r="DN9" s="621"/>
      <c r="DO9" s="621"/>
      <c r="DP9" s="622"/>
      <c r="DQ9" s="626">
        <v>1025151</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608765</v>
      </c>
      <c r="S10" s="621"/>
      <c r="T10" s="621"/>
      <c r="U10" s="621"/>
      <c r="V10" s="621"/>
      <c r="W10" s="621"/>
      <c r="X10" s="621"/>
      <c r="Y10" s="622"/>
      <c r="Z10" s="673">
        <v>3.8</v>
      </c>
      <c r="AA10" s="673"/>
      <c r="AB10" s="673"/>
      <c r="AC10" s="673"/>
      <c r="AD10" s="674">
        <v>608765</v>
      </c>
      <c r="AE10" s="674"/>
      <c r="AF10" s="674"/>
      <c r="AG10" s="674"/>
      <c r="AH10" s="674"/>
      <c r="AI10" s="674"/>
      <c r="AJ10" s="674"/>
      <c r="AK10" s="674"/>
      <c r="AL10" s="643">
        <v>6.1</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96454</v>
      </c>
      <c r="BH10" s="621"/>
      <c r="BI10" s="621"/>
      <c r="BJ10" s="621"/>
      <c r="BK10" s="621"/>
      <c r="BL10" s="621"/>
      <c r="BM10" s="621"/>
      <c r="BN10" s="622"/>
      <c r="BO10" s="673">
        <v>2.4</v>
      </c>
      <c r="BP10" s="673"/>
      <c r="BQ10" s="673"/>
      <c r="BR10" s="673"/>
      <c r="BS10" s="626" t="s">
        <v>114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37167</v>
      </c>
      <c r="CS10" s="621"/>
      <c r="CT10" s="621"/>
      <c r="CU10" s="621"/>
      <c r="CV10" s="621"/>
      <c r="CW10" s="621"/>
      <c r="CX10" s="621"/>
      <c r="CY10" s="622"/>
      <c r="CZ10" s="673">
        <v>0.2</v>
      </c>
      <c r="DA10" s="673"/>
      <c r="DB10" s="673"/>
      <c r="DC10" s="673"/>
      <c r="DD10" s="626">
        <v>889</v>
      </c>
      <c r="DE10" s="621"/>
      <c r="DF10" s="621"/>
      <c r="DG10" s="621"/>
      <c r="DH10" s="621"/>
      <c r="DI10" s="621"/>
      <c r="DJ10" s="621"/>
      <c r="DK10" s="621"/>
      <c r="DL10" s="621"/>
      <c r="DM10" s="621"/>
      <c r="DN10" s="621"/>
      <c r="DO10" s="621"/>
      <c r="DP10" s="622"/>
      <c r="DQ10" s="626">
        <v>27614</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v>30711</v>
      </c>
      <c r="S11" s="621"/>
      <c r="T11" s="621"/>
      <c r="U11" s="621"/>
      <c r="V11" s="621"/>
      <c r="W11" s="621"/>
      <c r="X11" s="621"/>
      <c r="Y11" s="622"/>
      <c r="Z11" s="673">
        <v>0.2</v>
      </c>
      <c r="AA11" s="673"/>
      <c r="AB11" s="673"/>
      <c r="AC11" s="673"/>
      <c r="AD11" s="674">
        <v>30711</v>
      </c>
      <c r="AE11" s="674"/>
      <c r="AF11" s="674"/>
      <c r="AG11" s="674"/>
      <c r="AH11" s="674"/>
      <c r="AI11" s="674"/>
      <c r="AJ11" s="674"/>
      <c r="AK11" s="674"/>
      <c r="AL11" s="643">
        <v>0.3</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201279</v>
      </c>
      <c r="BH11" s="621"/>
      <c r="BI11" s="621"/>
      <c r="BJ11" s="621"/>
      <c r="BK11" s="621"/>
      <c r="BL11" s="621"/>
      <c r="BM11" s="621"/>
      <c r="BN11" s="622"/>
      <c r="BO11" s="673">
        <v>4.9000000000000004</v>
      </c>
      <c r="BP11" s="673"/>
      <c r="BQ11" s="673"/>
      <c r="BR11" s="673"/>
      <c r="BS11" s="626">
        <v>39861</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348258</v>
      </c>
      <c r="CS11" s="621"/>
      <c r="CT11" s="621"/>
      <c r="CU11" s="621"/>
      <c r="CV11" s="621"/>
      <c r="CW11" s="621"/>
      <c r="CX11" s="621"/>
      <c r="CY11" s="622"/>
      <c r="CZ11" s="673">
        <v>2.2999999999999998</v>
      </c>
      <c r="DA11" s="673"/>
      <c r="DB11" s="673"/>
      <c r="DC11" s="673"/>
      <c r="DD11" s="626">
        <v>36147</v>
      </c>
      <c r="DE11" s="621"/>
      <c r="DF11" s="621"/>
      <c r="DG11" s="621"/>
      <c r="DH11" s="621"/>
      <c r="DI11" s="621"/>
      <c r="DJ11" s="621"/>
      <c r="DK11" s="621"/>
      <c r="DL11" s="621"/>
      <c r="DM11" s="621"/>
      <c r="DN11" s="621"/>
      <c r="DO11" s="621"/>
      <c r="DP11" s="622"/>
      <c r="DQ11" s="626">
        <v>234362</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114</v>
      </c>
      <c r="S12" s="621"/>
      <c r="T12" s="621"/>
      <c r="U12" s="621"/>
      <c r="V12" s="621"/>
      <c r="W12" s="621"/>
      <c r="X12" s="621"/>
      <c r="Y12" s="622"/>
      <c r="Z12" s="673" t="s">
        <v>114</v>
      </c>
      <c r="AA12" s="673"/>
      <c r="AB12" s="673"/>
      <c r="AC12" s="673"/>
      <c r="AD12" s="674" t="s">
        <v>114</v>
      </c>
      <c r="AE12" s="674"/>
      <c r="AF12" s="674"/>
      <c r="AG12" s="674"/>
      <c r="AH12" s="674"/>
      <c r="AI12" s="674"/>
      <c r="AJ12" s="674"/>
      <c r="AK12" s="674"/>
      <c r="AL12" s="643" t="s">
        <v>114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1605107</v>
      </c>
      <c r="BH12" s="621"/>
      <c r="BI12" s="621"/>
      <c r="BJ12" s="621"/>
      <c r="BK12" s="621"/>
      <c r="BL12" s="621"/>
      <c r="BM12" s="621"/>
      <c r="BN12" s="622"/>
      <c r="BO12" s="673">
        <v>39.4</v>
      </c>
      <c r="BP12" s="673"/>
      <c r="BQ12" s="673"/>
      <c r="BR12" s="673"/>
      <c r="BS12" s="626" t="s">
        <v>114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397324</v>
      </c>
      <c r="CS12" s="621"/>
      <c r="CT12" s="621"/>
      <c r="CU12" s="621"/>
      <c r="CV12" s="621"/>
      <c r="CW12" s="621"/>
      <c r="CX12" s="621"/>
      <c r="CY12" s="622"/>
      <c r="CZ12" s="673">
        <v>2.6</v>
      </c>
      <c r="DA12" s="673"/>
      <c r="DB12" s="673"/>
      <c r="DC12" s="673"/>
      <c r="DD12" s="626">
        <v>130079</v>
      </c>
      <c r="DE12" s="621"/>
      <c r="DF12" s="621"/>
      <c r="DG12" s="621"/>
      <c r="DH12" s="621"/>
      <c r="DI12" s="621"/>
      <c r="DJ12" s="621"/>
      <c r="DK12" s="621"/>
      <c r="DL12" s="621"/>
      <c r="DM12" s="621"/>
      <c r="DN12" s="621"/>
      <c r="DO12" s="621"/>
      <c r="DP12" s="622"/>
      <c r="DQ12" s="626">
        <v>104843</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26718</v>
      </c>
      <c r="S13" s="621"/>
      <c r="T13" s="621"/>
      <c r="U13" s="621"/>
      <c r="V13" s="621"/>
      <c r="W13" s="621"/>
      <c r="X13" s="621"/>
      <c r="Y13" s="622"/>
      <c r="Z13" s="673">
        <v>0.2</v>
      </c>
      <c r="AA13" s="673"/>
      <c r="AB13" s="673"/>
      <c r="AC13" s="673"/>
      <c r="AD13" s="674">
        <v>26718</v>
      </c>
      <c r="AE13" s="674"/>
      <c r="AF13" s="674"/>
      <c r="AG13" s="674"/>
      <c r="AH13" s="674"/>
      <c r="AI13" s="674"/>
      <c r="AJ13" s="674"/>
      <c r="AK13" s="674"/>
      <c r="AL13" s="643">
        <v>0.3</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1605107</v>
      </c>
      <c r="BH13" s="621"/>
      <c r="BI13" s="621"/>
      <c r="BJ13" s="621"/>
      <c r="BK13" s="621"/>
      <c r="BL13" s="621"/>
      <c r="BM13" s="621"/>
      <c r="BN13" s="622"/>
      <c r="BO13" s="673">
        <v>39.4</v>
      </c>
      <c r="BP13" s="673"/>
      <c r="BQ13" s="673"/>
      <c r="BR13" s="673"/>
      <c r="BS13" s="626" t="s">
        <v>114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1763980</v>
      </c>
      <c r="CS13" s="621"/>
      <c r="CT13" s="621"/>
      <c r="CU13" s="621"/>
      <c r="CV13" s="621"/>
      <c r="CW13" s="621"/>
      <c r="CX13" s="621"/>
      <c r="CY13" s="622"/>
      <c r="CZ13" s="673">
        <v>11.5</v>
      </c>
      <c r="DA13" s="673"/>
      <c r="DB13" s="673"/>
      <c r="DC13" s="673"/>
      <c r="DD13" s="626">
        <v>476274</v>
      </c>
      <c r="DE13" s="621"/>
      <c r="DF13" s="621"/>
      <c r="DG13" s="621"/>
      <c r="DH13" s="621"/>
      <c r="DI13" s="621"/>
      <c r="DJ13" s="621"/>
      <c r="DK13" s="621"/>
      <c r="DL13" s="621"/>
      <c r="DM13" s="621"/>
      <c r="DN13" s="621"/>
      <c r="DO13" s="621"/>
      <c r="DP13" s="622"/>
      <c r="DQ13" s="626">
        <v>1229864</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114</v>
      </c>
      <c r="S14" s="621"/>
      <c r="T14" s="621"/>
      <c r="U14" s="621"/>
      <c r="V14" s="621"/>
      <c r="W14" s="621"/>
      <c r="X14" s="621"/>
      <c r="Y14" s="622"/>
      <c r="Z14" s="673" t="s">
        <v>114</v>
      </c>
      <c r="AA14" s="673"/>
      <c r="AB14" s="673"/>
      <c r="AC14" s="673"/>
      <c r="AD14" s="674" t="s">
        <v>114</v>
      </c>
      <c r="AE14" s="674"/>
      <c r="AF14" s="674"/>
      <c r="AG14" s="674"/>
      <c r="AH14" s="674"/>
      <c r="AI14" s="674"/>
      <c r="AJ14" s="674"/>
      <c r="AK14" s="674"/>
      <c r="AL14" s="643" t="s">
        <v>114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83826</v>
      </c>
      <c r="BH14" s="621"/>
      <c r="BI14" s="621"/>
      <c r="BJ14" s="621"/>
      <c r="BK14" s="621"/>
      <c r="BL14" s="621"/>
      <c r="BM14" s="621"/>
      <c r="BN14" s="622"/>
      <c r="BO14" s="673">
        <v>2.1</v>
      </c>
      <c r="BP14" s="673"/>
      <c r="BQ14" s="673"/>
      <c r="BR14" s="673"/>
      <c r="BS14" s="626" t="s">
        <v>114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491489</v>
      </c>
      <c r="CS14" s="621"/>
      <c r="CT14" s="621"/>
      <c r="CU14" s="621"/>
      <c r="CV14" s="621"/>
      <c r="CW14" s="621"/>
      <c r="CX14" s="621"/>
      <c r="CY14" s="622"/>
      <c r="CZ14" s="673">
        <v>3.2</v>
      </c>
      <c r="DA14" s="673"/>
      <c r="DB14" s="673"/>
      <c r="DC14" s="673"/>
      <c r="DD14" s="626">
        <v>31079</v>
      </c>
      <c r="DE14" s="621"/>
      <c r="DF14" s="621"/>
      <c r="DG14" s="621"/>
      <c r="DH14" s="621"/>
      <c r="DI14" s="621"/>
      <c r="DJ14" s="621"/>
      <c r="DK14" s="621"/>
      <c r="DL14" s="621"/>
      <c r="DM14" s="621"/>
      <c r="DN14" s="621"/>
      <c r="DO14" s="621"/>
      <c r="DP14" s="622"/>
      <c r="DQ14" s="626">
        <v>459242</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21734</v>
      </c>
      <c r="S15" s="621"/>
      <c r="T15" s="621"/>
      <c r="U15" s="621"/>
      <c r="V15" s="621"/>
      <c r="W15" s="621"/>
      <c r="X15" s="621"/>
      <c r="Y15" s="622"/>
      <c r="Z15" s="673">
        <v>0.1</v>
      </c>
      <c r="AA15" s="673"/>
      <c r="AB15" s="673"/>
      <c r="AC15" s="673"/>
      <c r="AD15" s="674">
        <v>21734</v>
      </c>
      <c r="AE15" s="674"/>
      <c r="AF15" s="674"/>
      <c r="AG15" s="674"/>
      <c r="AH15" s="674"/>
      <c r="AI15" s="674"/>
      <c r="AJ15" s="674"/>
      <c r="AK15" s="674"/>
      <c r="AL15" s="643">
        <v>0.2</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220738</v>
      </c>
      <c r="BH15" s="621"/>
      <c r="BI15" s="621"/>
      <c r="BJ15" s="621"/>
      <c r="BK15" s="621"/>
      <c r="BL15" s="621"/>
      <c r="BM15" s="621"/>
      <c r="BN15" s="622"/>
      <c r="BO15" s="673">
        <v>5.4</v>
      </c>
      <c r="BP15" s="673"/>
      <c r="BQ15" s="673"/>
      <c r="BR15" s="673"/>
      <c r="BS15" s="626" t="s">
        <v>114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1433754</v>
      </c>
      <c r="CS15" s="621"/>
      <c r="CT15" s="621"/>
      <c r="CU15" s="621"/>
      <c r="CV15" s="621"/>
      <c r="CW15" s="621"/>
      <c r="CX15" s="621"/>
      <c r="CY15" s="622"/>
      <c r="CZ15" s="673">
        <v>9.4</v>
      </c>
      <c r="DA15" s="673"/>
      <c r="DB15" s="673"/>
      <c r="DC15" s="673"/>
      <c r="DD15" s="626">
        <v>247978</v>
      </c>
      <c r="DE15" s="621"/>
      <c r="DF15" s="621"/>
      <c r="DG15" s="621"/>
      <c r="DH15" s="621"/>
      <c r="DI15" s="621"/>
      <c r="DJ15" s="621"/>
      <c r="DK15" s="621"/>
      <c r="DL15" s="621"/>
      <c r="DM15" s="621"/>
      <c r="DN15" s="621"/>
      <c r="DO15" s="621"/>
      <c r="DP15" s="622"/>
      <c r="DQ15" s="626">
        <v>979153</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5815551</v>
      </c>
      <c r="S16" s="621"/>
      <c r="T16" s="621"/>
      <c r="U16" s="621"/>
      <c r="V16" s="621"/>
      <c r="W16" s="621"/>
      <c r="X16" s="621"/>
      <c r="Y16" s="622"/>
      <c r="Z16" s="673">
        <v>36.299999999999997</v>
      </c>
      <c r="AA16" s="673"/>
      <c r="AB16" s="673"/>
      <c r="AC16" s="673"/>
      <c r="AD16" s="674">
        <v>5323279</v>
      </c>
      <c r="AE16" s="674"/>
      <c r="AF16" s="674"/>
      <c r="AG16" s="674"/>
      <c r="AH16" s="674"/>
      <c r="AI16" s="674"/>
      <c r="AJ16" s="674"/>
      <c r="AK16" s="674"/>
      <c r="AL16" s="643">
        <v>53.5</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114</v>
      </c>
      <c r="BH16" s="621"/>
      <c r="BI16" s="621"/>
      <c r="BJ16" s="621"/>
      <c r="BK16" s="621"/>
      <c r="BL16" s="621"/>
      <c r="BM16" s="621"/>
      <c r="BN16" s="622"/>
      <c r="BO16" s="673" t="s">
        <v>114</v>
      </c>
      <c r="BP16" s="673"/>
      <c r="BQ16" s="673"/>
      <c r="BR16" s="673"/>
      <c r="BS16" s="626" t="s">
        <v>114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t="s">
        <v>114</v>
      </c>
      <c r="CS16" s="621"/>
      <c r="CT16" s="621"/>
      <c r="CU16" s="621"/>
      <c r="CV16" s="621"/>
      <c r="CW16" s="621"/>
      <c r="CX16" s="621"/>
      <c r="CY16" s="622"/>
      <c r="CZ16" s="673" t="s">
        <v>114</v>
      </c>
      <c r="DA16" s="673"/>
      <c r="DB16" s="673"/>
      <c r="DC16" s="673"/>
      <c r="DD16" s="626" t="s">
        <v>114</v>
      </c>
      <c r="DE16" s="621"/>
      <c r="DF16" s="621"/>
      <c r="DG16" s="621"/>
      <c r="DH16" s="621"/>
      <c r="DI16" s="621"/>
      <c r="DJ16" s="621"/>
      <c r="DK16" s="621"/>
      <c r="DL16" s="621"/>
      <c r="DM16" s="621"/>
      <c r="DN16" s="621"/>
      <c r="DO16" s="621"/>
      <c r="DP16" s="622"/>
      <c r="DQ16" s="626" t="s">
        <v>114</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5323279</v>
      </c>
      <c r="S17" s="621"/>
      <c r="T17" s="621"/>
      <c r="U17" s="621"/>
      <c r="V17" s="621"/>
      <c r="W17" s="621"/>
      <c r="X17" s="621"/>
      <c r="Y17" s="622"/>
      <c r="Z17" s="673">
        <v>33.200000000000003</v>
      </c>
      <c r="AA17" s="673"/>
      <c r="AB17" s="673"/>
      <c r="AC17" s="673"/>
      <c r="AD17" s="674">
        <v>5323279</v>
      </c>
      <c r="AE17" s="674"/>
      <c r="AF17" s="674"/>
      <c r="AG17" s="674"/>
      <c r="AH17" s="674"/>
      <c r="AI17" s="674"/>
      <c r="AJ17" s="674"/>
      <c r="AK17" s="674"/>
      <c r="AL17" s="643">
        <v>53.5</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114</v>
      </c>
      <c r="BH17" s="621"/>
      <c r="BI17" s="621"/>
      <c r="BJ17" s="621"/>
      <c r="BK17" s="621"/>
      <c r="BL17" s="621"/>
      <c r="BM17" s="621"/>
      <c r="BN17" s="622"/>
      <c r="BO17" s="673" t="s">
        <v>114</v>
      </c>
      <c r="BP17" s="673"/>
      <c r="BQ17" s="673"/>
      <c r="BR17" s="673"/>
      <c r="BS17" s="626" t="s">
        <v>114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2730013</v>
      </c>
      <c r="CS17" s="621"/>
      <c r="CT17" s="621"/>
      <c r="CU17" s="621"/>
      <c r="CV17" s="621"/>
      <c r="CW17" s="621"/>
      <c r="CX17" s="621"/>
      <c r="CY17" s="622"/>
      <c r="CZ17" s="673">
        <v>17.899999999999999</v>
      </c>
      <c r="DA17" s="673"/>
      <c r="DB17" s="673"/>
      <c r="DC17" s="673"/>
      <c r="DD17" s="626" t="s">
        <v>114</v>
      </c>
      <c r="DE17" s="621"/>
      <c r="DF17" s="621"/>
      <c r="DG17" s="621"/>
      <c r="DH17" s="621"/>
      <c r="DI17" s="621"/>
      <c r="DJ17" s="621"/>
      <c r="DK17" s="621"/>
      <c r="DL17" s="621"/>
      <c r="DM17" s="621"/>
      <c r="DN17" s="621"/>
      <c r="DO17" s="621"/>
      <c r="DP17" s="622"/>
      <c r="DQ17" s="626">
        <v>2663735</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492272</v>
      </c>
      <c r="S18" s="621"/>
      <c r="T18" s="621"/>
      <c r="U18" s="621"/>
      <c r="V18" s="621"/>
      <c r="W18" s="621"/>
      <c r="X18" s="621"/>
      <c r="Y18" s="622"/>
      <c r="Z18" s="673">
        <v>3.1</v>
      </c>
      <c r="AA18" s="673"/>
      <c r="AB18" s="673"/>
      <c r="AC18" s="673"/>
      <c r="AD18" s="674" t="s">
        <v>114</v>
      </c>
      <c r="AE18" s="674"/>
      <c r="AF18" s="674"/>
      <c r="AG18" s="674"/>
      <c r="AH18" s="674"/>
      <c r="AI18" s="674"/>
      <c r="AJ18" s="674"/>
      <c r="AK18" s="674"/>
      <c r="AL18" s="643" t="s">
        <v>114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114</v>
      </c>
      <c r="BH18" s="621"/>
      <c r="BI18" s="621"/>
      <c r="BJ18" s="621"/>
      <c r="BK18" s="621"/>
      <c r="BL18" s="621"/>
      <c r="BM18" s="621"/>
      <c r="BN18" s="622"/>
      <c r="BO18" s="673" t="s">
        <v>114</v>
      </c>
      <c r="BP18" s="673"/>
      <c r="BQ18" s="673"/>
      <c r="BR18" s="673"/>
      <c r="BS18" s="626" t="s">
        <v>114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114</v>
      </c>
      <c r="CS18" s="621"/>
      <c r="CT18" s="621"/>
      <c r="CU18" s="621"/>
      <c r="CV18" s="621"/>
      <c r="CW18" s="621"/>
      <c r="CX18" s="621"/>
      <c r="CY18" s="622"/>
      <c r="CZ18" s="673" t="s">
        <v>114</v>
      </c>
      <c r="DA18" s="673"/>
      <c r="DB18" s="673"/>
      <c r="DC18" s="673"/>
      <c r="DD18" s="626" t="s">
        <v>114</v>
      </c>
      <c r="DE18" s="621"/>
      <c r="DF18" s="621"/>
      <c r="DG18" s="621"/>
      <c r="DH18" s="621"/>
      <c r="DI18" s="621"/>
      <c r="DJ18" s="621"/>
      <c r="DK18" s="621"/>
      <c r="DL18" s="621"/>
      <c r="DM18" s="621"/>
      <c r="DN18" s="621"/>
      <c r="DO18" s="621"/>
      <c r="DP18" s="622"/>
      <c r="DQ18" s="626" t="s">
        <v>114</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114</v>
      </c>
      <c r="S19" s="621"/>
      <c r="T19" s="621"/>
      <c r="U19" s="621"/>
      <c r="V19" s="621"/>
      <c r="W19" s="621"/>
      <c r="X19" s="621"/>
      <c r="Y19" s="622"/>
      <c r="Z19" s="673" t="s">
        <v>114</v>
      </c>
      <c r="AA19" s="673"/>
      <c r="AB19" s="673"/>
      <c r="AC19" s="673"/>
      <c r="AD19" s="674" t="s">
        <v>114</v>
      </c>
      <c r="AE19" s="674"/>
      <c r="AF19" s="674"/>
      <c r="AG19" s="674"/>
      <c r="AH19" s="674"/>
      <c r="AI19" s="674"/>
      <c r="AJ19" s="674"/>
      <c r="AK19" s="674"/>
      <c r="AL19" s="643" t="s">
        <v>114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316917</v>
      </c>
      <c r="BH19" s="621"/>
      <c r="BI19" s="621"/>
      <c r="BJ19" s="621"/>
      <c r="BK19" s="621"/>
      <c r="BL19" s="621"/>
      <c r="BM19" s="621"/>
      <c r="BN19" s="622"/>
      <c r="BO19" s="673">
        <v>7.8</v>
      </c>
      <c r="BP19" s="673"/>
      <c r="BQ19" s="673"/>
      <c r="BR19" s="673"/>
      <c r="BS19" s="626" t="s">
        <v>114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114</v>
      </c>
      <c r="CS19" s="621"/>
      <c r="CT19" s="621"/>
      <c r="CU19" s="621"/>
      <c r="CV19" s="621"/>
      <c r="CW19" s="621"/>
      <c r="CX19" s="621"/>
      <c r="CY19" s="622"/>
      <c r="CZ19" s="673" t="s">
        <v>114</v>
      </c>
      <c r="DA19" s="673"/>
      <c r="DB19" s="673"/>
      <c r="DC19" s="673"/>
      <c r="DD19" s="626" t="s">
        <v>114</v>
      </c>
      <c r="DE19" s="621"/>
      <c r="DF19" s="621"/>
      <c r="DG19" s="621"/>
      <c r="DH19" s="621"/>
      <c r="DI19" s="621"/>
      <c r="DJ19" s="621"/>
      <c r="DK19" s="621"/>
      <c r="DL19" s="621"/>
      <c r="DM19" s="621"/>
      <c r="DN19" s="621"/>
      <c r="DO19" s="621"/>
      <c r="DP19" s="622"/>
      <c r="DQ19" s="626" t="s">
        <v>114</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10715931</v>
      </c>
      <c r="S20" s="621"/>
      <c r="T20" s="621"/>
      <c r="U20" s="621"/>
      <c r="V20" s="621"/>
      <c r="W20" s="621"/>
      <c r="X20" s="621"/>
      <c r="Y20" s="622"/>
      <c r="Z20" s="673">
        <v>66.900000000000006</v>
      </c>
      <c r="AA20" s="673"/>
      <c r="AB20" s="673"/>
      <c r="AC20" s="673"/>
      <c r="AD20" s="674">
        <v>9906742</v>
      </c>
      <c r="AE20" s="674"/>
      <c r="AF20" s="674"/>
      <c r="AG20" s="674"/>
      <c r="AH20" s="674"/>
      <c r="AI20" s="674"/>
      <c r="AJ20" s="674"/>
      <c r="AK20" s="674"/>
      <c r="AL20" s="643">
        <v>99.5</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316917</v>
      </c>
      <c r="BH20" s="621"/>
      <c r="BI20" s="621"/>
      <c r="BJ20" s="621"/>
      <c r="BK20" s="621"/>
      <c r="BL20" s="621"/>
      <c r="BM20" s="621"/>
      <c r="BN20" s="622"/>
      <c r="BO20" s="673">
        <v>7.8</v>
      </c>
      <c r="BP20" s="673"/>
      <c r="BQ20" s="673"/>
      <c r="BR20" s="673"/>
      <c r="BS20" s="626" t="s">
        <v>114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15282437</v>
      </c>
      <c r="CS20" s="621"/>
      <c r="CT20" s="621"/>
      <c r="CU20" s="621"/>
      <c r="CV20" s="621"/>
      <c r="CW20" s="621"/>
      <c r="CX20" s="621"/>
      <c r="CY20" s="622"/>
      <c r="CZ20" s="673">
        <v>100</v>
      </c>
      <c r="DA20" s="673"/>
      <c r="DB20" s="673"/>
      <c r="DC20" s="673"/>
      <c r="DD20" s="626">
        <v>1168592</v>
      </c>
      <c r="DE20" s="621"/>
      <c r="DF20" s="621"/>
      <c r="DG20" s="621"/>
      <c r="DH20" s="621"/>
      <c r="DI20" s="621"/>
      <c r="DJ20" s="621"/>
      <c r="DK20" s="621"/>
      <c r="DL20" s="621"/>
      <c r="DM20" s="621"/>
      <c r="DN20" s="621"/>
      <c r="DO20" s="621"/>
      <c r="DP20" s="622"/>
      <c r="DQ20" s="626">
        <v>11107486</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2589</v>
      </c>
      <c r="S21" s="621"/>
      <c r="T21" s="621"/>
      <c r="U21" s="621"/>
      <c r="V21" s="621"/>
      <c r="W21" s="621"/>
      <c r="X21" s="621"/>
      <c r="Y21" s="622"/>
      <c r="Z21" s="673">
        <v>0</v>
      </c>
      <c r="AA21" s="673"/>
      <c r="AB21" s="673"/>
      <c r="AC21" s="673"/>
      <c r="AD21" s="674">
        <v>2589</v>
      </c>
      <c r="AE21" s="674"/>
      <c r="AF21" s="674"/>
      <c r="AG21" s="674"/>
      <c r="AH21" s="674"/>
      <c r="AI21" s="674"/>
      <c r="AJ21" s="674"/>
      <c r="AK21" s="674"/>
      <c r="AL21" s="643">
        <v>0</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t="s">
        <v>114</v>
      </c>
      <c r="BH21" s="621"/>
      <c r="BI21" s="621"/>
      <c r="BJ21" s="621"/>
      <c r="BK21" s="621"/>
      <c r="BL21" s="621"/>
      <c r="BM21" s="621"/>
      <c r="BN21" s="622"/>
      <c r="BO21" s="673" t="s">
        <v>114</v>
      </c>
      <c r="BP21" s="673"/>
      <c r="BQ21" s="673"/>
      <c r="BR21" s="673"/>
      <c r="BS21" s="626" t="s">
        <v>114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32614</v>
      </c>
      <c r="S22" s="621"/>
      <c r="T22" s="621"/>
      <c r="U22" s="621"/>
      <c r="V22" s="621"/>
      <c r="W22" s="621"/>
      <c r="X22" s="621"/>
      <c r="Y22" s="622"/>
      <c r="Z22" s="673">
        <v>0.2</v>
      </c>
      <c r="AA22" s="673"/>
      <c r="AB22" s="673"/>
      <c r="AC22" s="673"/>
      <c r="AD22" s="674" t="s">
        <v>114</v>
      </c>
      <c r="AE22" s="674"/>
      <c r="AF22" s="674"/>
      <c r="AG22" s="674"/>
      <c r="AH22" s="674"/>
      <c r="AI22" s="674"/>
      <c r="AJ22" s="674"/>
      <c r="AK22" s="674"/>
      <c r="AL22" s="643" t="s">
        <v>114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114</v>
      </c>
      <c r="BH22" s="621"/>
      <c r="BI22" s="621"/>
      <c r="BJ22" s="621"/>
      <c r="BK22" s="621"/>
      <c r="BL22" s="621"/>
      <c r="BM22" s="621"/>
      <c r="BN22" s="622"/>
      <c r="BO22" s="673" t="s">
        <v>114</v>
      </c>
      <c r="BP22" s="673"/>
      <c r="BQ22" s="673"/>
      <c r="BR22" s="673"/>
      <c r="BS22" s="626" t="s">
        <v>114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388307</v>
      </c>
      <c r="S23" s="621"/>
      <c r="T23" s="621"/>
      <c r="U23" s="621"/>
      <c r="V23" s="621"/>
      <c r="W23" s="621"/>
      <c r="X23" s="621"/>
      <c r="Y23" s="622"/>
      <c r="Z23" s="673">
        <v>2.4</v>
      </c>
      <c r="AA23" s="673"/>
      <c r="AB23" s="673"/>
      <c r="AC23" s="673"/>
      <c r="AD23" s="674">
        <v>1812</v>
      </c>
      <c r="AE23" s="674"/>
      <c r="AF23" s="674"/>
      <c r="AG23" s="674"/>
      <c r="AH23" s="674"/>
      <c r="AI23" s="674"/>
      <c r="AJ23" s="674"/>
      <c r="AK23" s="674"/>
      <c r="AL23" s="643">
        <v>0</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v>316917</v>
      </c>
      <c r="BH23" s="621"/>
      <c r="BI23" s="621"/>
      <c r="BJ23" s="621"/>
      <c r="BK23" s="621"/>
      <c r="BL23" s="621"/>
      <c r="BM23" s="621"/>
      <c r="BN23" s="622"/>
      <c r="BO23" s="673">
        <v>7.8</v>
      </c>
      <c r="BP23" s="673"/>
      <c r="BQ23" s="673"/>
      <c r="BR23" s="673"/>
      <c r="BS23" s="626" t="s">
        <v>114</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16767</v>
      </c>
      <c r="S24" s="621"/>
      <c r="T24" s="621"/>
      <c r="U24" s="621"/>
      <c r="V24" s="621"/>
      <c r="W24" s="621"/>
      <c r="X24" s="621"/>
      <c r="Y24" s="622"/>
      <c r="Z24" s="673">
        <v>0.1</v>
      </c>
      <c r="AA24" s="673"/>
      <c r="AB24" s="673"/>
      <c r="AC24" s="673"/>
      <c r="AD24" s="674" t="s">
        <v>114</v>
      </c>
      <c r="AE24" s="674"/>
      <c r="AF24" s="674"/>
      <c r="AG24" s="674"/>
      <c r="AH24" s="674"/>
      <c r="AI24" s="674"/>
      <c r="AJ24" s="674"/>
      <c r="AK24" s="674"/>
      <c r="AL24" s="643" t="s">
        <v>114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114</v>
      </c>
      <c r="BH24" s="621"/>
      <c r="BI24" s="621"/>
      <c r="BJ24" s="621"/>
      <c r="BK24" s="621"/>
      <c r="BL24" s="621"/>
      <c r="BM24" s="621"/>
      <c r="BN24" s="622"/>
      <c r="BO24" s="673" t="s">
        <v>114</v>
      </c>
      <c r="BP24" s="673"/>
      <c r="BQ24" s="673"/>
      <c r="BR24" s="673"/>
      <c r="BS24" s="626" t="s">
        <v>114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7577288</v>
      </c>
      <c r="CS24" s="671"/>
      <c r="CT24" s="671"/>
      <c r="CU24" s="671"/>
      <c r="CV24" s="671"/>
      <c r="CW24" s="671"/>
      <c r="CX24" s="671"/>
      <c r="CY24" s="718"/>
      <c r="CZ24" s="722">
        <v>49.6</v>
      </c>
      <c r="DA24" s="723"/>
      <c r="DB24" s="723"/>
      <c r="DC24" s="724"/>
      <c r="DD24" s="717">
        <v>5843338</v>
      </c>
      <c r="DE24" s="671"/>
      <c r="DF24" s="671"/>
      <c r="DG24" s="671"/>
      <c r="DH24" s="671"/>
      <c r="DI24" s="671"/>
      <c r="DJ24" s="671"/>
      <c r="DK24" s="718"/>
      <c r="DL24" s="717">
        <v>5760752</v>
      </c>
      <c r="DM24" s="671"/>
      <c r="DN24" s="671"/>
      <c r="DO24" s="671"/>
      <c r="DP24" s="671"/>
      <c r="DQ24" s="671"/>
      <c r="DR24" s="671"/>
      <c r="DS24" s="671"/>
      <c r="DT24" s="671"/>
      <c r="DU24" s="671"/>
      <c r="DV24" s="718"/>
      <c r="DW24" s="719">
        <v>55</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1550299</v>
      </c>
      <c r="S25" s="621"/>
      <c r="T25" s="621"/>
      <c r="U25" s="621"/>
      <c r="V25" s="621"/>
      <c r="W25" s="621"/>
      <c r="X25" s="621"/>
      <c r="Y25" s="622"/>
      <c r="Z25" s="673">
        <v>9.6999999999999993</v>
      </c>
      <c r="AA25" s="673"/>
      <c r="AB25" s="673"/>
      <c r="AC25" s="673"/>
      <c r="AD25" s="674" t="s">
        <v>114</v>
      </c>
      <c r="AE25" s="674"/>
      <c r="AF25" s="674"/>
      <c r="AG25" s="674"/>
      <c r="AH25" s="674"/>
      <c r="AI25" s="674"/>
      <c r="AJ25" s="674"/>
      <c r="AK25" s="674"/>
      <c r="AL25" s="643" t="s">
        <v>114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114</v>
      </c>
      <c r="BH25" s="621"/>
      <c r="BI25" s="621"/>
      <c r="BJ25" s="621"/>
      <c r="BK25" s="621"/>
      <c r="BL25" s="621"/>
      <c r="BM25" s="621"/>
      <c r="BN25" s="622"/>
      <c r="BO25" s="673" t="s">
        <v>114</v>
      </c>
      <c r="BP25" s="673"/>
      <c r="BQ25" s="673"/>
      <c r="BR25" s="673"/>
      <c r="BS25" s="626" t="s">
        <v>114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2372103</v>
      </c>
      <c r="CS25" s="639"/>
      <c r="CT25" s="639"/>
      <c r="CU25" s="639"/>
      <c r="CV25" s="639"/>
      <c r="CW25" s="639"/>
      <c r="CX25" s="639"/>
      <c r="CY25" s="640"/>
      <c r="CZ25" s="623">
        <v>15.5</v>
      </c>
      <c r="DA25" s="641"/>
      <c r="DB25" s="641"/>
      <c r="DC25" s="642"/>
      <c r="DD25" s="626">
        <v>2214436</v>
      </c>
      <c r="DE25" s="639"/>
      <c r="DF25" s="639"/>
      <c r="DG25" s="639"/>
      <c r="DH25" s="639"/>
      <c r="DI25" s="639"/>
      <c r="DJ25" s="639"/>
      <c r="DK25" s="640"/>
      <c r="DL25" s="626">
        <v>2156690</v>
      </c>
      <c r="DM25" s="639"/>
      <c r="DN25" s="639"/>
      <c r="DO25" s="639"/>
      <c r="DP25" s="639"/>
      <c r="DQ25" s="639"/>
      <c r="DR25" s="639"/>
      <c r="DS25" s="639"/>
      <c r="DT25" s="639"/>
      <c r="DU25" s="639"/>
      <c r="DV25" s="640"/>
      <c r="DW25" s="643">
        <v>20.6</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114</v>
      </c>
      <c r="S26" s="621"/>
      <c r="T26" s="621"/>
      <c r="U26" s="621"/>
      <c r="V26" s="621"/>
      <c r="W26" s="621"/>
      <c r="X26" s="621"/>
      <c r="Y26" s="622"/>
      <c r="Z26" s="673" t="s">
        <v>114</v>
      </c>
      <c r="AA26" s="673"/>
      <c r="AB26" s="673"/>
      <c r="AC26" s="673"/>
      <c r="AD26" s="674" t="s">
        <v>114</v>
      </c>
      <c r="AE26" s="674"/>
      <c r="AF26" s="674"/>
      <c r="AG26" s="674"/>
      <c r="AH26" s="674"/>
      <c r="AI26" s="674"/>
      <c r="AJ26" s="674"/>
      <c r="AK26" s="674"/>
      <c r="AL26" s="643" t="s">
        <v>114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114</v>
      </c>
      <c r="BH26" s="621"/>
      <c r="BI26" s="621"/>
      <c r="BJ26" s="621"/>
      <c r="BK26" s="621"/>
      <c r="BL26" s="621"/>
      <c r="BM26" s="621"/>
      <c r="BN26" s="622"/>
      <c r="BO26" s="673" t="s">
        <v>114</v>
      </c>
      <c r="BP26" s="673"/>
      <c r="BQ26" s="673"/>
      <c r="BR26" s="673"/>
      <c r="BS26" s="626" t="s">
        <v>114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1552463</v>
      </c>
      <c r="CS26" s="621"/>
      <c r="CT26" s="621"/>
      <c r="CU26" s="621"/>
      <c r="CV26" s="621"/>
      <c r="CW26" s="621"/>
      <c r="CX26" s="621"/>
      <c r="CY26" s="622"/>
      <c r="CZ26" s="623">
        <v>10.199999999999999</v>
      </c>
      <c r="DA26" s="641"/>
      <c r="DB26" s="641"/>
      <c r="DC26" s="642"/>
      <c r="DD26" s="626">
        <v>1403040</v>
      </c>
      <c r="DE26" s="621"/>
      <c r="DF26" s="621"/>
      <c r="DG26" s="621"/>
      <c r="DH26" s="621"/>
      <c r="DI26" s="621"/>
      <c r="DJ26" s="621"/>
      <c r="DK26" s="622"/>
      <c r="DL26" s="626" t="s">
        <v>219</v>
      </c>
      <c r="DM26" s="621"/>
      <c r="DN26" s="621"/>
      <c r="DO26" s="621"/>
      <c r="DP26" s="621"/>
      <c r="DQ26" s="621"/>
      <c r="DR26" s="621"/>
      <c r="DS26" s="621"/>
      <c r="DT26" s="621"/>
      <c r="DU26" s="621"/>
      <c r="DV26" s="622"/>
      <c r="DW26" s="643" t="s">
        <v>219</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815625</v>
      </c>
      <c r="S27" s="621"/>
      <c r="T27" s="621"/>
      <c r="U27" s="621"/>
      <c r="V27" s="621"/>
      <c r="W27" s="621"/>
      <c r="X27" s="621"/>
      <c r="Y27" s="622"/>
      <c r="Z27" s="673">
        <v>5.0999999999999996</v>
      </c>
      <c r="AA27" s="673"/>
      <c r="AB27" s="673"/>
      <c r="AC27" s="673"/>
      <c r="AD27" s="674" t="s">
        <v>114</v>
      </c>
      <c r="AE27" s="674"/>
      <c r="AF27" s="674"/>
      <c r="AG27" s="674"/>
      <c r="AH27" s="674"/>
      <c r="AI27" s="674"/>
      <c r="AJ27" s="674"/>
      <c r="AK27" s="674"/>
      <c r="AL27" s="643" t="s">
        <v>114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4075456</v>
      </c>
      <c r="BH27" s="621"/>
      <c r="BI27" s="621"/>
      <c r="BJ27" s="621"/>
      <c r="BK27" s="621"/>
      <c r="BL27" s="621"/>
      <c r="BM27" s="621"/>
      <c r="BN27" s="622"/>
      <c r="BO27" s="673">
        <v>100</v>
      </c>
      <c r="BP27" s="673"/>
      <c r="BQ27" s="673"/>
      <c r="BR27" s="673"/>
      <c r="BS27" s="626">
        <v>39861</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2475172</v>
      </c>
      <c r="CS27" s="639"/>
      <c r="CT27" s="639"/>
      <c r="CU27" s="639"/>
      <c r="CV27" s="639"/>
      <c r="CW27" s="639"/>
      <c r="CX27" s="639"/>
      <c r="CY27" s="640"/>
      <c r="CZ27" s="623">
        <v>16.2</v>
      </c>
      <c r="DA27" s="641"/>
      <c r="DB27" s="641"/>
      <c r="DC27" s="642"/>
      <c r="DD27" s="626">
        <v>965167</v>
      </c>
      <c r="DE27" s="639"/>
      <c r="DF27" s="639"/>
      <c r="DG27" s="639"/>
      <c r="DH27" s="639"/>
      <c r="DI27" s="639"/>
      <c r="DJ27" s="639"/>
      <c r="DK27" s="640"/>
      <c r="DL27" s="626">
        <v>940327</v>
      </c>
      <c r="DM27" s="639"/>
      <c r="DN27" s="639"/>
      <c r="DO27" s="639"/>
      <c r="DP27" s="639"/>
      <c r="DQ27" s="639"/>
      <c r="DR27" s="639"/>
      <c r="DS27" s="639"/>
      <c r="DT27" s="639"/>
      <c r="DU27" s="639"/>
      <c r="DV27" s="640"/>
      <c r="DW27" s="643">
        <v>9</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108082</v>
      </c>
      <c r="S28" s="621"/>
      <c r="T28" s="621"/>
      <c r="U28" s="621"/>
      <c r="V28" s="621"/>
      <c r="W28" s="621"/>
      <c r="X28" s="621"/>
      <c r="Y28" s="622"/>
      <c r="Z28" s="673">
        <v>0.7</v>
      </c>
      <c r="AA28" s="673"/>
      <c r="AB28" s="673"/>
      <c r="AC28" s="673"/>
      <c r="AD28" s="674">
        <v>34761</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2730013</v>
      </c>
      <c r="CS28" s="621"/>
      <c r="CT28" s="621"/>
      <c r="CU28" s="621"/>
      <c r="CV28" s="621"/>
      <c r="CW28" s="621"/>
      <c r="CX28" s="621"/>
      <c r="CY28" s="622"/>
      <c r="CZ28" s="623">
        <v>17.899999999999999</v>
      </c>
      <c r="DA28" s="641"/>
      <c r="DB28" s="641"/>
      <c r="DC28" s="642"/>
      <c r="DD28" s="626">
        <v>2663735</v>
      </c>
      <c r="DE28" s="621"/>
      <c r="DF28" s="621"/>
      <c r="DG28" s="621"/>
      <c r="DH28" s="621"/>
      <c r="DI28" s="621"/>
      <c r="DJ28" s="621"/>
      <c r="DK28" s="622"/>
      <c r="DL28" s="626">
        <v>2663735</v>
      </c>
      <c r="DM28" s="621"/>
      <c r="DN28" s="621"/>
      <c r="DO28" s="621"/>
      <c r="DP28" s="621"/>
      <c r="DQ28" s="621"/>
      <c r="DR28" s="621"/>
      <c r="DS28" s="621"/>
      <c r="DT28" s="621"/>
      <c r="DU28" s="621"/>
      <c r="DV28" s="622"/>
      <c r="DW28" s="643">
        <v>25.4</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93800</v>
      </c>
      <c r="S29" s="621"/>
      <c r="T29" s="621"/>
      <c r="U29" s="621"/>
      <c r="V29" s="621"/>
      <c r="W29" s="621"/>
      <c r="X29" s="621"/>
      <c r="Y29" s="622"/>
      <c r="Z29" s="673">
        <v>0.6</v>
      </c>
      <c r="AA29" s="673"/>
      <c r="AB29" s="673"/>
      <c r="AC29" s="673"/>
      <c r="AD29" s="674" t="s">
        <v>114</v>
      </c>
      <c r="AE29" s="674"/>
      <c r="AF29" s="674"/>
      <c r="AG29" s="674"/>
      <c r="AH29" s="674"/>
      <c r="AI29" s="674"/>
      <c r="AJ29" s="674"/>
      <c r="AK29" s="674"/>
      <c r="AL29" s="643" t="s">
        <v>114</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2730013</v>
      </c>
      <c r="CS29" s="639"/>
      <c r="CT29" s="639"/>
      <c r="CU29" s="639"/>
      <c r="CV29" s="639"/>
      <c r="CW29" s="639"/>
      <c r="CX29" s="639"/>
      <c r="CY29" s="640"/>
      <c r="CZ29" s="623">
        <v>17.899999999999999</v>
      </c>
      <c r="DA29" s="641"/>
      <c r="DB29" s="641"/>
      <c r="DC29" s="642"/>
      <c r="DD29" s="626">
        <v>2663735</v>
      </c>
      <c r="DE29" s="639"/>
      <c r="DF29" s="639"/>
      <c r="DG29" s="639"/>
      <c r="DH29" s="639"/>
      <c r="DI29" s="639"/>
      <c r="DJ29" s="639"/>
      <c r="DK29" s="640"/>
      <c r="DL29" s="626">
        <v>2663735</v>
      </c>
      <c r="DM29" s="639"/>
      <c r="DN29" s="639"/>
      <c r="DO29" s="639"/>
      <c r="DP29" s="639"/>
      <c r="DQ29" s="639"/>
      <c r="DR29" s="639"/>
      <c r="DS29" s="639"/>
      <c r="DT29" s="639"/>
      <c r="DU29" s="639"/>
      <c r="DV29" s="640"/>
      <c r="DW29" s="643">
        <v>25.4</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217284</v>
      </c>
      <c r="S30" s="621"/>
      <c r="T30" s="621"/>
      <c r="U30" s="621"/>
      <c r="V30" s="621"/>
      <c r="W30" s="621"/>
      <c r="X30" s="621"/>
      <c r="Y30" s="622"/>
      <c r="Z30" s="673">
        <v>1.4</v>
      </c>
      <c r="AA30" s="673"/>
      <c r="AB30" s="673"/>
      <c r="AC30" s="673"/>
      <c r="AD30" s="674" t="s">
        <v>114</v>
      </c>
      <c r="AE30" s="674"/>
      <c r="AF30" s="674"/>
      <c r="AG30" s="674"/>
      <c r="AH30" s="674"/>
      <c r="AI30" s="674"/>
      <c r="AJ30" s="674"/>
      <c r="AK30" s="674"/>
      <c r="AL30" s="643" t="s">
        <v>114</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98.8</v>
      </c>
      <c r="BH30" s="687"/>
      <c r="BI30" s="687"/>
      <c r="BJ30" s="687"/>
      <c r="BK30" s="687"/>
      <c r="BL30" s="687"/>
      <c r="BM30" s="688">
        <v>92</v>
      </c>
      <c r="BN30" s="687"/>
      <c r="BO30" s="687"/>
      <c r="BP30" s="687"/>
      <c r="BQ30" s="689"/>
      <c r="BR30" s="686">
        <v>98.7</v>
      </c>
      <c r="BS30" s="687"/>
      <c r="BT30" s="687"/>
      <c r="BU30" s="687"/>
      <c r="BV30" s="687"/>
      <c r="BW30" s="687"/>
      <c r="BX30" s="688">
        <v>91.4</v>
      </c>
      <c r="BY30" s="687"/>
      <c r="BZ30" s="687"/>
      <c r="CA30" s="687"/>
      <c r="CB30" s="689"/>
      <c r="CD30" s="692"/>
      <c r="CE30" s="693"/>
      <c r="CF30" s="657" t="s">
        <v>295</v>
      </c>
      <c r="CG30" s="654"/>
      <c r="CH30" s="654"/>
      <c r="CI30" s="654"/>
      <c r="CJ30" s="654"/>
      <c r="CK30" s="654"/>
      <c r="CL30" s="654"/>
      <c r="CM30" s="654"/>
      <c r="CN30" s="654"/>
      <c r="CO30" s="654"/>
      <c r="CP30" s="654"/>
      <c r="CQ30" s="655"/>
      <c r="CR30" s="620">
        <v>2468672</v>
      </c>
      <c r="CS30" s="621"/>
      <c r="CT30" s="621"/>
      <c r="CU30" s="621"/>
      <c r="CV30" s="621"/>
      <c r="CW30" s="621"/>
      <c r="CX30" s="621"/>
      <c r="CY30" s="622"/>
      <c r="CZ30" s="623">
        <v>16.2</v>
      </c>
      <c r="DA30" s="641"/>
      <c r="DB30" s="641"/>
      <c r="DC30" s="642"/>
      <c r="DD30" s="626">
        <v>2402394</v>
      </c>
      <c r="DE30" s="621"/>
      <c r="DF30" s="621"/>
      <c r="DG30" s="621"/>
      <c r="DH30" s="621"/>
      <c r="DI30" s="621"/>
      <c r="DJ30" s="621"/>
      <c r="DK30" s="622"/>
      <c r="DL30" s="626">
        <v>2402394</v>
      </c>
      <c r="DM30" s="621"/>
      <c r="DN30" s="621"/>
      <c r="DO30" s="621"/>
      <c r="DP30" s="621"/>
      <c r="DQ30" s="621"/>
      <c r="DR30" s="621"/>
      <c r="DS30" s="621"/>
      <c r="DT30" s="621"/>
      <c r="DU30" s="621"/>
      <c r="DV30" s="622"/>
      <c r="DW30" s="643">
        <v>22.9</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538034</v>
      </c>
      <c r="S31" s="621"/>
      <c r="T31" s="621"/>
      <c r="U31" s="621"/>
      <c r="V31" s="621"/>
      <c r="W31" s="621"/>
      <c r="X31" s="621"/>
      <c r="Y31" s="622"/>
      <c r="Z31" s="673">
        <v>3.4</v>
      </c>
      <c r="AA31" s="673"/>
      <c r="AB31" s="673"/>
      <c r="AC31" s="673"/>
      <c r="AD31" s="674" t="s">
        <v>114</v>
      </c>
      <c r="AE31" s="674"/>
      <c r="AF31" s="674"/>
      <c r="AG31" s="674"/>
      <c r="AH31" s="674"/>
      <c r="AI31" s="674"/>
      <c r="AJ31" s="674"/>
      <c r="AK31" s="674"/>
      <c r="AL31" s="643" t="s">
        <v>114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99.3</v>
      </c>
      <c r="BH31" s="639"/>
      <c r="BI31" s="639"/>
      <c r="BJ31" s="639"/>
      <c r="BK31" s="639"/>
      <c r="BL31" s="639"/>
      <c r="BM31" s="675">
        <v>96.9</v>
      </c>
      <c r="BN31" s="685"/>
      <c r="BO31" s="685"/>
      <c r="BP31" s="685"/>
      <c r="BQ31" s="649"/>
      <c r="BR31" s="684">
        <v>99.2</v>
      </c>
      <c r="BS31" s="639"/>
      <c r="BT31" s="639"/>
      <c r="BU31" s="639"/>
      <c r="BV31" s="639"/>
      <c r="BW31" s="639"/>
      <c r="BX31" s="675">
        <v>96.5</v>
      </c>
      <c r="BY31" s="685"/>
      <c r="BZ31" s="685"/>
      <c r="CA31" s="685"/>
      <c r="CB31" s="649"/>
      <c r="CD31" s="692"/>
      <c r="CE31" s="693"/>
      <c r="CF31" s="657" t="s">
        <v>299</v>
      </c>
      <c r="CG31" s="654"/>
      <c r="CH31" s="654"/>
      <c r="CI31" s="654"/>
      <c r="CJ31" s="654"/>
      <c r="CK31" s="654"/>
      <c r="CL31" s="654"/>
      <c r="CM31" s="654"/>
      <c r="CN31" s="654"/>
      <c r="CO31" s="654"/>
      <c r="CP31" s="654"/>
      <c r="CQ31" s="655"/>
      <c r="CR31" s="620">
        <v>261341</v>
      </c>
      <c r="CS31" s="639"/>
      <c r="CT31" s="639"/>
      <c r="CU31" s="639"/>
      <c r="CV31" s="639"/>
      <c r="CW31" s="639"/>
      <c r="CX31" s="639"/>
      <c r="CY31" s="640"/>
      <c r="CZ31" s="623">
        <v>1.7</v>
      </c>
      <c r="DA31" s="641"/>
      <c r="DB31" s="641"/>
      <c r="DC31" s="642"/>
      <c r="DD31" s="626">
        <v>261341</v>
      </c>
      <c r="DE31" s="639"/>
      <c r="DF31" s="639"/>
      <c r="DG31" s="639"/>
      <c r="DH31" s="639"/>
      <c r="DI31" s="639"/>
      <c r="DJ31" s="639"/>
      <c r="DK31" s="640"/>
      <c r="DL31" s="626">
        <v>261341</v>
      </c>
      <c r="DM31" s="639"/>
      <c r="DN31" s="639"/>
      <c r="DO31" s="639"/>
      <c r="DP31" s="639"/>
      <c r="DQ31" s="639"/>
      <c r="DR31" s="639"/>
      <c r="DS31" s="639"/>
      <c r="DT31" s="639"/>
      <c r="DU31" s="639"/>
      <c r="DV31" s="640"/>
      <c r="DW31" s="643">
        <v>2.5</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352786</v>
      </c>
      <c r="S32" s="621"/>
      <c r="T32" s="621"/>
      <c r="U32" s="621"/>
      <c r="V32" s="621"/>
      <c r="W32" s="621"/>
      <c r="X32" s="621"/>
      <c r="Y32" s="622"/>
      <c r="Z32" s="673">
        <v>2.2000000000000002</v>
      </c>
      <c r="AA32" s="673"/>
      <c r="AB32" s="673"/>
      <c r="AC32" s="673"/>
      <c r="AD32" s="674">
        <v>6229</v>
      </c>
      <c r="AE32" s="674"/>
      <c r="AF32" s="674"/>
      <c r="AG32" s="674"/>
      <c r="AH32" s="674"/>
      <c r="AI32" s="674"/>
      <c r="AJ32" s="674"/>
      <c r="AK32" s="674"/>
      <c r="AL32" s="643">
        <v>0.1</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98.2</v>
      </c>
      <c r="BH32" s="605"/>
      <c r="BI32" s="605"/>
      <c r="BJ32" s="605"/>
      <c r="BK32" s="605"/>
      <c r="BL32" s="605"/>
      <c r="BM32" s="668">
        <v>86.8</v>
      </c>
      <c r="BN32" s="605"/>
      <c r="BO32" s="605"/>
      <c r="BP32" s="605"/>
      <c r="BQ32" s="662"/>
      <c r="BR32" s="683">
        <v>98</v>
      </c>
      <c r="BS32" s="605"/>
      <c r="BT32" s="605"/>
      <c r="BU32" s="605"/>
      <c r="BV32" s="605"/>
      <c r="BW32" s="605"/>
      <c r="BX32" s="668">
        <v>85.9</v>
      </c>
      <c r="BY32" s="605"/>
      <c r="BZ32" s="605"/>
      <c r="CA32" s="605"/>
      <c r="CB32" s="662"/>
      <c r="CD32" s="694"/>
      <c r="CE32" s="695"/>
      <c r="CF32" s="657" t="s">
        <v>302</v>
      </c>
      <c r="CG32" s="654"/>
      <c r="CH32" s="654"/>
      <c r="CI32" s="654"/>
      <c r="CJ32" s="654"/>
      <c r="CK32" s="654"/>
      <c r="CL32" s="654"/>
      <c r="CM32" s="654"/>
      <c r="CN32" s="654"/>
      <c r="CO32" s="654"/>
      <c r="CP32" s="654"/>
      <c r="CQ32" s="655"/>
      <c r="CR32" s="620" t="s">
        <v>114</v>
      </c>
      <c r="CS32" s="621"/>
      <c r="CT32" s="621"/>
      <c r="CU32" s="621"/>
      <c r="CV32" s="621"/>
      <c r="CW32" s="621"/>
      <c r="CX32" s="621"/>
      <c r="CY32" s="622"/>
      <c r="CZ32" s="623" t="s">
        <v>114</v>
      </c>
      <c r="DA32" s="641"/>
      <c r="DB32" s="641"/>
      <c r="DC32" s="642"/>
      <c r="DD32" s="626" t="s">
        <v>114</v>
      </c>
      <c r="DE32" s="621"/>
      <c r="DF32" s="621"/>
      <c r="DG32" s="621"/>
      <c r="DH32" s="621"/>
      <c r="DI32" s="621"/>
      <c r="DJ32" s="621"/>
      <c r="DK32" s="622"/>
      <c r="DL32" s="626" t="s">
        <v>114</v>
      </c>
      <c r="DM32" s="621"/>
      <c r="DN32" s="621"/>
      <c r="DO32" s="621"/>
      <c r="DP32" s="621"/>
      <c r="DQ32" s="621"/>
      <c r="DR32" s="621"/>
      <c r="DS32" s="621"/>
      <c r="DT32" s="621"/>
      <c r="DU32" s="621"/>
      <c r="DV32" s="622"/>
      <c r="DW32" s="643" t="s">
        <v>114</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1181900</v>
      </c>
      <c r="S33" s="621"/>
      <c r="T33" s="621"/>
      <c r="U33" s="621"/>
      <c r="V33" s="621"/>
      <c r="W33" s="621"/>
      <c r="X33" s="621"/>
      <c r="Y33" s="622"/>
      <c r="Z33" s="673">
        <v>7.4</v>
      </c>
      <c r="AA33" s="673"/>
      <c r="AB33" s="673"/>
      <c r="AC33" s="673"/>
      <c r="AD33" s="674" t="s">
        <v>114</v>
      </c>
      <c r="AE33" s="674"/>
      <c r="AF33" s="674"/>
      <c r="AG33" s="674"/>
      <c r="AH33" s="674"/>
      <c r="AI33" s="674"/>
      <c r="AJ33" s="674"/>
      <c r="AK33" s="674"/>
      <c r="AL33" s="643" t="s">
        <v>114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6536557</v>
      </c>
      <c r="CS33" s="639"/>
      <c r="CT33" s="639"/>
      <c r="CU33" s="639"/>
      <c r="CV33" s="639"/>
      <c r="CW33" s="639"/>
      <c r="CX33" s="639"/>
      <c r="CY33" s="640"/>
      <c r="CZ33" s="623">
        <v>42.8</v>
      </c>
      <c r="DA33" s="641"/>
      <c r="DB33" s="641"/>
      <c r="DC33" s="642"/>
      <c r="DD33" s="626">
        <v>5030100</v>
      </c>
      <c r="DE33" s="639"/>
      <c r="DF33" s="639"/>
      <c r="DG33" s="639"/>
      <c r="DH33" s="639"/>
      <c r="DI33" s="639"/>
      <c r="DJ33" s="639"/>
      <c r="DK33" s="640"/>
      <c r="DL33" s="626">
        <v>3670824</v>
      </c>
      <c r="DM33" s="639"/>
      <c r="DN33" s="639"/>
      <c r="DO33" s="639"/>
      <c r="DP33" s="639"/>
      <c r="DQ33" s="639"/>
      <c r="DR33" s="639"/>
      <c r="DS33" s="639"/>
      <c r="DT33" s="639"/>
      <c r="DU33" s="639"/>
      <c r="DV33" s="640"/>
      <c r="DW33" s="643">
        <v>35.1</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114</v>
      </c>
      <c r="S34" s="621"/>
      <c r="T34" s="621"/>
      <c r="U34" s="621"/>
      <c r="V34" s="621"/>
      <c r="W34" s="621"/>
      <c r="X34" s="621"/>
      <c r="Y34" s="622"/>
      <c r="Z34" s="673" t="s">
        <v>114</v>
      </c>
      <c r="AA34" s="673"/>
      <c r="AB34" s="673"/>
      <c r="AC34" s="673"/>
      <c r="AD34" s="674" t="s">
        <v>114</v>
      </c>
      <c r="AE34" s="674"/>
      <c r="AF34" s="674"/>
      <c r="AG34" s="674"/>
      <c r="AH34" s="674"/>
      <c r="AI34" s="674"/>
      <c r="AJ34" s="674"/>
      <c r="AK34" s="674"/>
      <c r="AL34" s="643" t="s">
        <v>114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2545483</v>
      </c>
      <c r="CS34" s="621"/>
      <c r="CT34" s="621"/>
      <c r="CU34" s="621"/>
      <c r="CV34" s="621"/>
      <c r="CW34" s="621"/>
      <c r="CX34" s="621"/>
      <c r="CY34" s="622"/>
      <c r="CZ34" s="623">
        <v>16.7</v>
      </c>
      <c r="DA34" s="641"/>
      <c r="DB34" s="641"/>
      <c r="DC34" s="642"/>
      <c r="DD34" s="626">
        <v>1617954</v>
      </c>
      <c r="DE34" s="621"/>
      <c r="DF34" s="621"/>
      <c r="DG34" s="621"/>
      <c r="DH34" s="621"/>
      <c r="DI34" s="621"/>
      <c r="DJ34" s="621"/>
      <c r="DK34" s="622"/>
      <c r="DL34" s="626">
        <v>1300070</v>
      </c>
      <c r="DM34" s="621"/>
      <c r="DN34" s="621"/>
      <c r="DO34" s="621"/>
      <c r="DP34" s="621"/>
      <c r="DQ34" s="621"/>
      <c r="DR34" s="621"/>
      <c r="DS34" s="621"/>
      <c r="DT34" s="621"/>
      <c r="DU34" s="621"/>
      <c r="DV34" s="622"/>
      <c r="DW34" s="643">
        <v>12.4</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517500</v>
      </c>
      <c r="S35" s="621"/>
      <c r="T35" s="621"/>
      <c r="U35" s="621"/>
      <c r="V35" s="621"/>
      <c r="W35" s="621"/>
      <c r="X35" s="621"/>
      <c r="Y35" s="622"/>
      <c r="Z35" s="673">
        <v>3.2</v>
      </c>
      <c r="AA35" s="673"/>
      <c r="AB35" s="673"/>
      <c r="AC35" s="673"/>
      <c r="AD35" s="674" t="s">
        <v>114</v>
      </c>
      <c r="AE35" s="674"/>
      <c r="AF35" s="674"/>
      <c r="AG35" s="674"/>
      <c r="AH35" s="674"/>
      <c r="AI35" s="674"/>
      <c r="AJ35" s="674"/>
      <c r="AK35" s="674"/>
      <c r="AL35" s="643" t="s">
        <v>114</v>
      </c>
      <c r="AM35" s="675"/>
      <c r="AN35" s="675"/>
      <c r="AO35" s="676"/>
      <c r="AP35" s="188"/>
      <c r="AQ35" s="677" t="s">
        <v>310</v>
      </c>
      <c r="AR35" s="678"/>
      <c r="AS35" s="678"/>
      <c r="AT35" s="678"/>
      <c r="AU35" s="678"/>
      <c r="AV35" s="678"/>
      <c r="AW35" s="678"/>
      <c r="AX35" s="678"/>
      <c r="AY35" s="679"/>
      <c r="AZ35" s="670">
        <v>2247024</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64574</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75929</v>
      </c>
      <c r="CS35" s="639"/>
      <c r="CT35" s="639"/>
      <c r="CU35" s="639"/>
      <c r="CV35" s="639"/>
      <c r="CW35" s="639"/>
      <c r="CX35" s="639"/>
      <c r="CY35" s="640"/>
      <c r="CZ35" s="623">
        <v>0.5</v>
      </c>
      <c r="DA35" s="641"/>
      <c r="DB35" s="641"/>
      <c r="DC35" s="642"/>
      <c r="DD35" s="626">
        <v>70935</v>
      </c>
      <c r="DE35" s="639"/>
      <c r="DF35" s="639"/>
      <c r="DG35" s="639"/>
      <c r="DH35" s="639"/>
      <c r="DI35" s="639"/>
      <c r="DJ35" s="639"/>
      <c r="DK35" s="640"/>
      <c r="DL35" s="626">
        <v>70935</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16014018</v>
      </c>
      <c r="S36" s="661"/>
      <c r="T36" s="661"/>
      <c r="U36" s="661"/>
      <c r="V36" s="661"/>
      <c r="W36" s="661"/>
      <c r="X36" s="661"/>
      <c r="Y36" s="664"/>
      <c r="Z36" s="665">
        <v>100</v>
      </c>
      <c r="AA36" s="665"/>
      <c r="AB36" s="665"/>
      <c r="AC36" s="665"/>
      <c r="AD36" s="666">
        <v>9952133</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1100000</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13590</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2428221</v>
      </c>
      <c r="CS36" s="621"/>
      <c r="CT36" s="621"/>
      <c r="CU36" s="621"/>
      <c r="CV36" s="621"/>
      <c r="CW36" s="621"/>
      <c r="CX36" s="621"/>
      <c r="CY36" s="622"/>
      <c r="CZ36" s="623">
        <v>15.9</v>
      </c>
      <c r="DA36" s="641"/>
      <c r="DB36" s="641"/>
      <c r="DC36" s="642"/>
      <c r="DD36" s="626">
        <v>2290856</v>
      </c>
      <c r="DE36" s="621"/>
      <c r="DF36" s="621"/>
      <c r="DG36" s="621"/>
      <c r="DH36" s="621"/>
      <c r="DI36" s="621"/>
      <c r="DJ36" s="621"/>
      <c r="DK36" s="622"/>
      <c r="DL36" s="626">
        <v>1434908</v>
      </c>
      <c r="DM36" s="621"/>
      <c r="DN36" s="621"/>
      <c r="DO36" s="621"/>
      <c r="DP36" s="621"/>
      <c r="DQ36" s="621"/>
      <c r="DR36" s="621"/>
      <c r="DS36" s="621"/>
      <c r="DT36" s="621"/>
      <c r="DU36" s="621"/>
      <c r="DV36" s="622"/>
      <c r="DW36" s="643">
        <v>13.7</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30869</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4126</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627620</v>
      </c>
      <c r="CS37" s="639"/>
      <c r="CT37" s="639"/>
      <c r="CU37" s="639"/>
      <c r="CV37" s="639"/>
      <c r="CW37" s="639"/>
      <c r="CX37" s="639"/>
      <c r="CY37" s="640"/>
      <c r="CZ37" s="623">
        <v>4.0999999999999996</v>
      </c>
      <c r="DA37" s="641"/>
      <c r="DB37" s="641"/>
      <c r="DC37" s="642"/>
      <c r="DD37" s="626">
        <v>627620</v>
      </c>
      <c r="DE37" s="639"/>
      <c r="DF37" s="639"/>
      <c r="DG37" s="639"/>
      <c r="DH37" s="639"/>
      <c r="DI37" s="639"/>
      <c r="DJ37" s="639"/>
      <c r="DK37" s="640"/>
      <c r="DL37" s="626">
        <v>624714</v>
      </c>
      <c r="DM37" s="639"/>
      <c r="DN37" s="639"/>
      <c r="DO37" s="639"/>
      <c r="DP37" s="639"/>
      <c r="DQ37" s="639"/>
      <c r="DR37" s="639"/>
      <c r="DS37" s="639"/>
      <c r="DT37" s="639"/>
      <c r="DU37" s="639"/>
      <c r="DV37" s="640"/>
      <c r="DW37" s="643">
        <v>6</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6947</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1116155</v>
      </c>
      <c r="CS38" s="621"/>
      <c r="CT38" s="621"/>
      <c r="CU38" s="621"/>
      <c r="CV38" s="621"/>
      <c r="CW38" s="621"/>
      <c r="CX38" s="621"/>
      <c r="CY38" s="622"/>
      <c r="CZ38" s="623">
        <v>7.3</v>
      </c>
      <c r="DA38" s="641"/>
      <c r="DB38" s="641"/>
      <c r="DC38" s="642"/>
      <c r="DD38" s="626">
        <v>913345</v>
      </c>
      <c r="DE38" s="621"/>
      <c r="DF38" s="621"/>
      <c r="DG38" s="621"/>
      <c r="DH38" s="621"/>
      <c r="DI38" s="621"/>
      <c r="DJ38" s="621"/>
      <c r="DK38" s="622"/>
      <c r="DL38" s="626">
        <v>864911</v>
      </c>
      <c r="DM38" s="621"/>
      <c r="DN38" s="621"/>
      <c r="DO38" s="621"/>
      <c r="DP38" s="621"/>
      <c r="DQ38" s="621"/>
      <c r="DR38" s="621"/>
      <c r="DS38" s="621"/>
      <c r="DT38" s="621"/>
      <c r="DU38" s="621"/>
      <c r="DV38" s="622"/>
      <c r="DW38" s="643">
        <v>8.3000000000000007</v>
      </c>
      <c r="DX38" s="644"/>
      <c r="DY38" s="644"/>
      <c r="DZ38" s="644"/>
      <c r="EA38" s="644"/>
      <c r="EB38" s="644"/>
      <c r="EC38" s="645"/>
    </row>
    <row r="39" spans="2:133" ht="11.25" customHeight="1" x14ac:dyDescent="0.15">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97</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228520</v>
      </c>
      <c r="CS39" s="639"/>
      <c r="CT39" s="639"/>
      <c r="CU39" s="639"/>
      <c r="CV39" s="639"/>
      <c r="CW39" s="639"/>
      <c r="CX39" s="639"/>
      <c r="CY39" s="640"/>
      <c r="CZ39" s="623">
        <v>1.5</v>
      </c>
      <c r="DA39" s="641"/>
      <c r="DB39" s="641"/>
      <c r="DC39" s="642"/>
      <c r="DD39" s="626">
        <v>137010</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226253</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116</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142249</v>
      </c>
      <c r="CS40" s="621"/>
      <c r="CT40" s="621"/>
      <c r="CU40" s="621"/>
      <c r="CV40" s="621"/>
      <c r="CW40" s="621"/>
      <c r="CX40" s="621"/>
      <c r="CY40" s="622"/>
      <c r="CZ40" s="623">
        <v>0.9</v>
      </c>
      <c r="DA40" s="641"/>
      <c r="DB40" s="641"/>
      <c r="DC40" s="642"/>
      <c r="DD40" s="626" t="s">
        <v>321</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889902</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362</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1168592</v>
      </c>
      <c r="CS42" s="621"/>
      <c r="CT42" s="621"/>
      <c r="CU42" s="621"/>
      <c r="CV42" s="621"/>
      <c r="CW42" s="621"/>
      <c r="CX42" s="621"/>
      <c r="CY42" s="622"/>
      <c r="CZ42" s="623">
        <v>7.6</v>
      </c>
      <c r="DA42" s="624"/>
      <c r="DB42" s="624"/>
      <c r="DC42" s="625"/>
      <c r="DD42" s="626">
        <v>234048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24939</v>
      </c>
      <c r="CS43" s="639"/>
      <c r="CT43" s="639"/>
      <c r="CU43" s="639"/>
      <c r="CV43" s="639"/>
      <c r="CW43" s="639"/>
      <c r="CX43" s="639"/>
      <c r="CY43" s="640"/>
      <c r="CZ43" s="623">
        <v>0.2</v>
      </c>
      <c r="DA43" s="641"/>
      <c r="DB43" s="641"/>
      <c r="DC43" s="642"/>
      <c r="DD43" s="626">
        <v>24939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1168592</v>
      </c>
      <c r="CS44" s="621"/>
      <c r="CT44" s="621"/>
      <c r="CU44" s="621"/>
      <c r="CV44" s="621"/>
      <c r="CW44" s="621"/>
      <c r="CX44" s="621"/>
      <c r="CY44" s="622"/>
      <c r="CZ44" s="623">
        <v>7.6</v>
      </c>
      <c r="DA44" s="624"/>
      <c r="DB44" s="624"/>
      <c r="DC44" s="625"/>
      <c r="DD44" s="626">
        <v>234048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522469</v>
      </c>
      <c r="CS45" s="639"/>
      <c r="CT45" s="639"/>
      <c r="CU45" s="639"/>
      <c r="CV45" s="639"/>
      <c r="CW45" s="639"/>
      <c r="CX45" s="639"/>
      <c r="CY45" s="640"/>
      <c r="CZ45" s="623">
        <v>3.4</v>
      </c>
      <c r="DA45" s="641"/>
      <c r="DB45" s="641"/>
      <c r="DC45" s="642"/>
      <c r="DD45" s="626">
        <v>29255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589791</v>
      </c>
      <c r="CS46" s="621"/>
      <c r="CT46" s="621"/>
      <c r="CU46" s="621"/>
      <c r="CV46" s="621"/>
      <c r="CW46" s="621"/>
      <c r="CX46" s="621"/>
      <c r="CY46" s="622"/>
      <c r="CZ46" s="623">
        <v>3.9</v>
      </c>
      <c r="DA46" s="624"/>
      <c r="DB46" s="624"/>
      <c r="DC46" s="625"/>
      <c r="DD46" s="626">
        <v>198753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t="s">
        <v>114</v>
      </c>
      <c r="CS47" s="639"/>
      <c r="CT47" s="639"/>
      <c r="CU47" s="639"/>
      <c r="CV47" s="639"/>
      <c r="CW47" s="639"/>
      <c r="CX47" s="639"/>
      <c r="CY47" s="640"/>
      <c r="CZ47" s="623" t="s">
        <v>114</v>
      </c>
      <c r="DA47" s="641"/>
      <c r="DB47" s="641"/>
      <c r="DC47" s="642"/>
      <c r="DD47" s="626" t="s">
        <v>114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114</v>
      </c>
      <c r="CS48" s="621"/>
      <c r="CT48" s="621"/>
      <c r="CU48" s="621"/>
      <c r="CV48" s="621"/>
      <c r="CW48" s="621"/>
      <c r="CX48" s="621"/>
      <c r="CY48" s="622"/>
      <c r="CZ48" s="623" t="s">
        <v>114</v>
      </c>
      <c r="DA48" s="624"/>
      <c r="DB48" s="624"/>
      <c r="DC48" s="625"/>
      <c r="DD48" s="626" t="s">
        <v>114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15282437</v>
      </c>
      <c r="CS49" s="605"/>
      <c r="CT49" s="605"/>
      <c r="CU49" s="605"/>
      <c r="CV49" s="605"/>
      <c r="CW49" s="605"/>
      <c r="CX49" s="605"/>
      <c r="CY49" s="606"/>
      <c r="CZ49" s="607">
        <v>100</v>
      </c>
      <c r="DA49" s="608"/>
      <c r="DB49" s="608"/>
      <c r="DC49" s="609"/>
      <c r="DD49" s="610">
        <v>11107486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15884</v>
      </c>
      <c r="R7" s="1134"/>
      <c r="S7" s="1134"/>
      <c r="T7" s="1134"/>
      <c r="U7" s="1134"/>
      <c r="V7" s="1134">
        <v>15485</v>
      </c>
      <c r="W7" s="1134"/>
      <c r="X7" s="1134"/>
      <c r="Y7" s="1134"/>
      <c r="Z7" s="1134"/>
      <c r="AA7" s="1134">
        <v>698</v>
      </c>
      <c r="AB7" s="1134"/>
      <c r="AC7" s="1134"/>
      <c r="AD7" s="1134"/>
      <c r="AE7" s="1135"/>
      <c r="AF7" s="1136">
        <v>678</v>
      </c>
      <c r="AG7" s="1137"/>
      <c r="AH7" s="1137"/>
      <c r="AI7" s="1137"/>
      <c r="AJ7" s="1138"/>
      <c r="AK7" s="1120">
        <v>212</v>
      </c>
      <c r="AL7" s="1121"/>
      <c r="AM7" s="1121"/>
      <c r="AN7" s="1121"/>
      <c r="AO7" s="1121"/>
      <c r="AP7" s="1121">
        <v>26233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553</v>
      </c>
      <c r="BS7" s="1124" t="s">
        <v>554</v>
      </c>
      <c r="BT7" s="1125"/>
      <c r="BU7" s="1125"/>
      <c r="BV7" s="1125"/>
      <c r="BW7" s="1125"/>
      <c r="BX7" s="1125"/>
      <c r="BY7" s="1125"/>
      <c r="BZ7" s="1125"/>
      <c r="CA7" s="1125"/>
      <c r="CB7" s="1125"/>
      <c r="CC7" s="1125"/>
      <c r="CD7" s="1125"/>
      <c r="CE7" s="1125"/>
      <c r="CF7" s="1125"/>
      <c r="CG7" s="1126"/>
      <c r="CH7" s="1117">
        <v>16</v>
      </c>
      <c r="CI7" s="1118"/>
      <c r="CJ7" s="1118"/>
      <c r="CK7" s="1118"/>
      <c r="CL7" s="1119"/>
      <c r="CM7" s="1117">
        <v>144</v>
      </c>
      <c r="CN7" s="1118"/>
      <c r="CO7" s="1118"/>
      <c r="CP7" s="1118"/>
      <c r="CQ7" s="1119"/>
      <c r="CR7" s="1117">
        <v>10</v>
      </c>
      <c r="CS7" s="1118"/>
      <c r="CT7" s="1118"/>
      <c r="CU7" s="1118"/>
      <c r="CV7" s="1119"/>
      <c r="CW7" s="1117" t="s">
        <v>563</v>
      </c>
      <c r="CX7" s="1118"/>
      <c r="CY7" s="1118"/>
      <c r="CZ7" s="1118"/>
      <c r="DA7" s="1119"/>
      <c r="DB7" s="1117" t="s">
        <v>545</v>
      </c>
      <c r="DC7" s="1118"/>
      <c r="DD7" s="1118"/>
      <c r="DE7" s="1118"/>
      <c r="DF7" s="1119"/>
      <c r="DG7" s="1117">
        <v>142</v>
      </c>
      <c r="DH7" s="1118"/>
      <c r="DI7" s="1118"/>
      <c r="DJ7" s="1118"/>
      <c r="DK7" s="1119"/>
      <c r="DL7" s="1117" t="s">
        <v>545</v>
      </c>
      <c r="DM7" s="1118"/>
      <c r="DN7" s="1118"/>
      <c r="DO7" s="1118"/>
      <c r="DP7" s="1119"/>
      <c r="DQ7" s="1117">
        <v>76</v>
      </c>
      <c r="DR7" s="1118"/>
      <c r="DS7" s="1118"/>
      <c r="DT7" s="1118"/>
      <c r="DU7" s="1119"/>
      <c r="DV7" s="1144"/>
      <c r="DW7" s="1145"/>
      <c r="DX7" s="1145"/>
      <c r="DY7" s="1145"/>
      <c r="DZ7" s="1146"/>
      <c r="EA7" s="207"/>
    </row>
    <row r="8" spans="1:131" s="208" customFormat="1" ht="26.25" customHeight="1" x14ac:dyDescent="0.15">
      <c r="A8" s="214">
        <v>2</v>
      </c>
      <c r="B8" s="1066" t="s">
        <v>369</v>
      </c>
      <c r="C8" s="1067"/>
      <c r="D8" s="1067"/>
      <c r="E8" s="1067"/>
      <c r="F8" s="1067"/>
      <c r="G8" s="1067"/>
      <c r="H8" s="1067"/>
      <c r="I8" s="1067"/>
      <c r="J8" s="1067"/>
      <c r="K8" s="1067"/>
      <c r="L8" s="1067"/>
      <c r="M8" s="1067"/>
      <c r="N8" s="1067"/>
      <c r="O8" s="1067"/>
      <c r="P8" s="1068"/>
      <c r="Q8" s="1072">
        <v>16</v>
      </c>
      <c r="R8" s="1073"/>
      <c r="S8" s="1073"/>
      <c r="T8" s="1073"/>
      <c r="U8" s="1073"/>
      <c r="V8" s="1073">
        <v>14</v>
      </c>
      <c r="W8" s="1073"/>
      <c r="X8" s="1073"/>
      <c r="Y8" s="1073"/>
      <c r="Z8" s="1073"/>
      <c r="AA8" s="1073">
        <v>2</v>
      </c>
      <c r="AB8" s="1073"/>
      <c r="AC8" s="1073"/>
      <c r="AD8" s="1073"/>
      <c r="AE8" s="1074"/>
      <c r="AF8" s="1048">
        <v>2</v>
      </c>
      <c r="AG8" s="1049"/>
      <c r="AH8" s="1049"/>
      <c r="AI8" s="1049"/>
      <c r="AJ8" s="1050"/>
      <c r="AK8" s="1115">
        <v>9</v>
      </c>
      <c r="AL8" s="1116"/>
      <c r="AM8" s="1116"/>
      <c r="AN8" s="1116"/>
      <c r="AO8" s="1116"/>
      <c r="AP8" s="1116" t="s">
        <v>562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555</v>
      </c>
      <c r="BT8" s="1044"/>
      <c r="BU8" s="1044"/>
      <c r="BV8" s="1044"/>
      <c r="BW8" s="1044"/>
      <c r="BX8" s="1044"/>
      <c r="BY8" s="1044"/>
      <c r="BZ8" s="1044"/>
      <c r="CA8" s="1044"/>
      <c r="CB8" s="1044"/>
      <c r="CC8" s="1044"/>
      <c r="CD8" s="1044"/>
      <c r="CE8" s="1044"/>
      <c r="CF8" s="1044"/>
      <c r="CG8" s="1045"/>
      <c r="CH8" s="1018">
        <v>3</v>
      </c>
      <c r="CI8" s="1019"/>
      <c r="CJ8" s="1019"/>
      <c r="CK8" s="1019"/>
      <c r="CL8" s="1020"/>
      <c r="CM8" s="1018">
        <v>16</v>
      </c>
      <c r="CN8" s="1019"/>
      <c r="CO8" s="1019"/>
      <c r="CP8" s="1019"/>
      <c r="CQ8" s="1020"/>
      <c r="CR8" s="1018">
        <v>10</v>
      </c>
      <c r="CS8" s="1019"/>
      <c r="CT8" s="1019"/>
      <c r="CU8" s="1019"/>
      <c r="CV8" s="1020"/>
      <c r="CW8" s="1018">
        <v>13</v>
      </c>
      <c r="CX8" s="1019"/>
      <c r="CY8" s="1019"/>
      <c r="CZ8" s="1019"/>
      <c r="DA8" s="1020"/>
      <c r="DB8" s="1018" t="s">
        <v>545</v>
      </c>
      <c r="DC8" s="1019"/>
      <c r="DD8" s="1019"/>
      <c r="DE8" s="1019"/>
      <c r="DF8" s="1020"/>
      <c r="DG8" s="1018" t="s">
        <v>546</v>
      </c>
      <c r="DH8" s="1019"/>
      <c r="DI8" s="1019"/>
      <c r="DJ8" s="1019"/>
      <c r="DK8" s="1020"/>
      <c r="DL8" s="1018" t="s">
        <v>545</v>
      </c>
      <c r="DM8" s="1019"/>
      <c r="DN8" s="1019"/>
      <c r="DO8" s="1019"/>
      <c r="DP8" s="1020"/>
      <c r="DQ8" s="1018" t="s">
        <v>545</v>
      </c>
      <c r="DR8" s="1019"/>
      <c r="DS8" s="1019"/>
      <c r="DT8" s="1019"/>
      <c r="DU8" s="1020"/>
      <c r="DV8" s="1021"/>
      <c r="DW8" s="1022"/>
      <c r="DX8" s="1022"/>
      <c r="DY8" s="1022"/>
      <c r="DZ8" s="1023"/>
      <c r="EA8" s="207"/>
    </row>
    <row r="9" spans="1:131" s="208" customFormat="1" ht="26.25" customHeight="1" x14ac:dyDescent="0.15">
      <c r="A9" s="214">
        <v>3</v>
      </c>
      <c r="B9" s="1066" t="s">
        <v>370</v>
      </c>
      <c r="C9" s="1067"/>
      <c r="D9" s="1067"/>
      <c r="E9" s="1067"/>
      <c r="F9" s="1067"/>
      <c r="G9" s="1067"/>
      <c r="H9" s="1067"/>
      <c r="I9" s="1067"/>
      <c r="J9" s="1067"/>
      <c r="K9" s="1067"/>
      <c r="L9" s="1067"/>
      <c r="M9" s="1067"/>
      <c r="N9" s="1067"/>
      <c r="O9" s="1067"/>
      <c r="P9" s="1068"/>
      <c r="Q9" s="1072">
        <v>17</v>
      </c>
      <c r="R9" s="1073"/>
      <c r="S9" s="1073"/>
      <c r="T9" s="1073"/>
      <c r="U9" s="1073"/>
      <c r="V9" s="1073">
        <v>17</v>
      </c>
      <c r="W9" s="1073"/>
      <c r="X9" s="1073"/>
      <c r="Y9" s="1073"/>
      <c r="Z9" s="1073"/>
      <c r="AA9" s="1073">
        <v>0</v>
      </c>
      <c r="AB9" s="1073"/>
      <c r="AC9" s="1073"/>
      <c r="AD9" s="1073"/>
      <c r="AE9" s="1074"/>
      <c r="AF9" s="1048">
        <v>0</v>
      </c>
      <c r="AG9" s="1049"/>
      <c r="AH9" s="1049"/>
      <c r="AI9" s="1049"/>
      <c r="AJ9" s="1050"/>
      <c r="AK9" s="1115">
        <v>5</v>
      </c>
      <c r="AL9" s="1116"/>
      <c r="AM9" s="1116"/>
      <c r="AN9" s="1116"/>
      <c r="AO9" s="1116"/>
      <c r="AP9" s="1116">
        <v>77</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556</v>
      </c>
      <c r="BT9" s="1044"/>
      <c r="BU9" s="1044"/>
      <c r="BV9" s="1044"/>
      <c r="BW9" s="1044"/>
      <c r="BX9" s="1044"/>
      <c r="BY9" s="1044"/>
      <c r="BZ9" s="1044"/>
      <c r="CA9" s="1044"/>
      <c r="CB9" s="1044"/>
      <c r="CC9" s="1044"/>
      <c r="CD9" s="1044"/>
      <c r="CE9" s="1044"/>
      <c r="CF9" s="1044"/>
      <c r="CG9" s="1045"/>
      <c r="CH9" s="1018">
        <v>19</v>
      </c>
      <c r="CI9" s="1019"/>
      <c r="CJ9" s="1019"/>
      <c r="CK9" s="1019"/>
      <c r="CL9" s="1020"/>
      <c r="CM9" s="1018">
        <v>65</v>
      </c>
      <c r="CN9" s="1019"/>
      <c r="CO9" s="1019"/>
      <c r="CP9" s="1019"/>
      <c r="CQ9" s="1020"/>
      <c r="CR9" s="1018">
        <v>12</v>
      </c>
      <c r="CS9" s="1019"/>
      <c r="CT9" s="1019"/>
      <c r="CU9" s="1019"/>
      <c r="CV9" s="1020"/>
      <c r="CW9" s="1018">
        <v>1</v>
      </c>
      <c r="CX9" s="1019"/>
      <c r="CY9" s="1019"/>
      <c r="CZ9" s="1019"/>
      <c r="DA9" s="1020"/>
      <c r="DB9" s="1018" t="s">
        <v>545</v>
      </c>
      <c r="DC9" s="1019"/>
      <c r="DD9" s="1019"/>
      <c r="DE9" s="1019"/>
      <c r="DF9" s="1020"/>
      <c r="DG9" s="1018" t="s">
        <v>559</v>
      </c>
      <c r="DH9" s="1019"/>
      <c r="DI9" s="1019"/>
      <c r="DJ9" s="1019"/>
      <c r="DK9" s="1020"/>
      <c r="DL9" s="1018" t="s">
        <v>545</v>
      </c>
      <c r="DM9" s="1019"/>
      <c r="DN9" s="1019"/>
      <c r="DO9" s="1019"/>
      <c r="DP9" s="1020"/>
      <c r="DQ9" s="1018" t="s">
        <v>559</v>
      </c>
      <c r="DR9" s="1019"/>
      <c r="DS9" s="1019"/>
      <c r="DT9" s="1019"/>
      <c r="DU9" s="1020"/>
      <c r="DV9" s="1021"/>
      <c r="DW9" s="1022"/>
      <c r="DX9" s="1022"/>
      <c r="DY9" s="1022"/>
      <c r="DZ9" s="1023"/>
      <c r="EA9" s="207"/>
    </row>
    <row r="10" spans="1:131" s="208" customFormat="1" ht="26.25" customHeight="1" x14ac:dyDescent="0.15">
      <c r="A10" s="214">
        <v>4</v>
      </c>
      <c r="B10" s="1066" t="s">
        <v>371</v>
      </c>
      <c r="C10" s="1067"/>
      <c r="D10" s="1067"/>
      <c r="E10" s="1067"/>
      <c r="F10" s="1067"/>
      <c r="G10" s="1067"/>
      <c r="H10" s="1067"/>
      <c r="I10" s="1067"/>
      <c r="J10" s="1067"/>
      <c r="K10" s="1067"/>
      <c r="L10" s="1067"/>
      <c r="M10" s="1067"/>
      <c r="N10" s="1067"/>
      <c r="O10" s="1067"/>
      <c r="P10" s="1068"/>
      <c r="Q10" s="1072">
        <v>116</v>
      </c>
      <c r="R10" s="1073"/>
      <c r="S10" s="1073"/>
      <c r="T10" s="1073"/>
      <c r="U10" s="1073"/>
      <c r="V10" s="1073">
        <v>85</v>
      </c>
      <c r="W10" s="1073"/>
      <c r="X10" s="1073"/>
      <c r="Y10" s="1073"/>
      <c r="Z10" s="1073"/>
      <c r="AA10" s="1073">
        <v>31</v>
      </c>
      <c r="AB10" s="1073"/>
      <c r="AC10" s="1073"/>
      <c r="AD10" s="1073"/>
      <c r="AE10" s="1074"/>
      <c r="AF10" s="1048">
        <v>31</v>
      </c>
      <c r="AG10" s="1049"/>
      <c r="AH10" s="1049"/>
      <c r="AI10" s="1049"/>
      <c r="AJ10" s="1050"/>
      <c r="AK10" s="1115" t="s">
        <v>562</v>
      </c>
      <c r="AL10" s="1116"/>
      <c r="AM10" s="1116"/>
      <c r="AN10" s="1116"/>
      <c r="AO10" s="1116"/>
      <c r="AP10" s="1116" t="s">
        <v>562</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t="s">
        <v>553</v>
      </c>
      <c r="BS10" s="1043" t="s">
        <v>557</v>
      </c>
      <c r="BT10" s="1044"/>
      <c r="BU10" s="1044"/>
      <c r="BV10" s="1044"/>
      <c r="BW10" s="1044"/>
      <c r="BX10" s="1044"/>
      <c r="BY10" s="1044"/>
      <c r="BZ10" s="1044"/>
      <c r="CA10" s="1044"/>
      <c r="CB10" s="1044"/>
      <c r="CC10" s="1044"/>
      <c r="CD10" s="1044"/>
      <c r="CE10" s="1044"/>
      <c r="CF10" s="1044"/>
      <c r="CG10" s="1045"/>
      <c r="CH10" s="1018">
        <v>61</v>
      </c>
      <c r="CI10" s="1019"/>
      <c r="CJ10" s="1019"/>
      <c r="CK10" s="1019"/>
      <c r="CL10" s="1020"/>
      <c r="CM10" s="1018">
        <v>1847</v>
      </c>
      <c r="CN10" s="1019"/>
      <c r="CO10" s="1019"/>
      <c r="CP10" s="1019"/>
      <c r="CQ10" s="1020"/>
      <c r="CR10" s="1018">
        <v>6</v>
      </c>
      <c r="CS10" s="1019"/>
      <c r="CT10" s="1019"/>
      <c r="CU10" s="1019"/>
      <c r="CV10" s="1020"/>
      <c r="CW10" s="1018">
        <v>15</v>
      </c>
      <c r="CX10" s="1019"/>
      <c r="CY10" s="1019"/>
      <c r="CZ10" s="1019"/>
      <c r="DA10" s="1020"/>
      <c r="DB10" s="1018" t="s">
        <v>545</v>
      </c>
      <c r="DC10" s="1019"/>
      <c r="DD10" s="1019"/>
      <c r="DE10" s="1019"/>
      <c r="DF10" s="1020"/>
      <c r="DG10" s="1018" t="s">
        <v>545</v>
      </c>
      <c r="DH10" s="1019"/>
      <c r="DI10" s="1019"/>
      <c r="DJ10" s="1019"/>
      <c r="DK10" s="1020"/>
      <c r="DL10" s="1018">
        <v>93</v>
      </c>
      <c r="DM10" s="1019"/>
      <c r="DN10" s="1019"/>
      <c r="DO10" s="1019"/>
      <c r="DP10" s="1020"/>
      <c r="DQ10" s="1018">
        <v>9</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372</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373</v>
      </c>
      <c r="B23" s="973" t="s">
        <v>374</v>
      </c>
      <c r="C23" s="974"/>
      <c r="D23" s="974"/>
      <c r="E23" s="974"/>
      <c r="F23" s="974"/>
      <c r="G23" s="974"/>
      <c r="H23" s="974"/>
      <c r="I23" s="974"/>
      <c r="J23" s="974"/>
      <c r="K23" s="974"/>
      <c r="L23" s="974"/>
      <c r="M23" s="974"/>
      <c r="N23" s="974"/>
      <c r="O23" s="974"/>
      <c r="P23" s="975"/>
      <c r="Q23" s="1097">
        <v>16014</v>
      </c>
      <c r="R23" s="1098"/>
      <c r="S23" s="1098"/>
      <c r="T23" s="1098"/>
      <c r="U23" s="1098"/>
      <c r="V23" s="1098">
        <v>15282</v>
      </c>
      <c r="W23" s="1098"/>
      <c r="X23" s="1098"/>
      <c r="Y23" s="1098"/>
      <c r="Z23" s="1098"/>
      <c r="AA23" s="1098">
        <v>732</v>
      </c>
      <c r="AB23" s="1098"/>
      <c r="AC23" s="1098"/>
      <c r="AD23" s="1098"/>
      <c r="AE23" s="1099"/>
      <c r="AF23" s="1100">
        <v>712</v>
      </c>
      <c r="AG23" s="1098"/>
      <c r="AH23" s="1098"/>
      <c r="AI23" s="1098"/>
      <c r="AJ23" s="1101"/>
      <c r="AK23" s="1102"/>
      <c r="AL23" s="1103"/>
      <c r="AM23" s="1103"/>
      <c r="AN23" s="1103"/>
      <c r="AO23" s="1103"/>
      <c r="AP23" s="1098">
        <v>26310</v>
      </c>
      <c r="AQ23" s="1098"/>
      <c r="AR23" s="1098"/>
      <c r="AS23" s="1098"/>
      <c r="AT23" s="1098"/>
      <c r="AU23" s="1104"/>
      <c r="AV23" s="1104"/>
      <c r="AW23" s="1104"/>
      <c r="AX23" s="1104"/>
      <c r="AY23" s="1105"/>
      <c r="AZ23" s="1094" t="s">
        <v>375</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376</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377</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378</v>
      </c>
      <c r="R26" s="1031"/>
      <c r="S26" s="1031"/>
      <c r="T26" s="1031"/>
      <c r="U26" s="1032"/>
      <c r="V26" s="1030" t="s">
        <v>379</v>
      </c>
      <c r="W26" s="1031"/>
      <c r="X26" s="1031"/>
      <c r="Y26" s="1031"/>
      <c r="Z26" s="1032"/>
      <c r="AA26" s="1030" t="s">
        <v>380</v>
      </c>
      <c r="AB26" s="1031"/>
      <c r="AC26" s="1031"/>
      <c r="AD26" s="1031"/>
      <c r="AE26" s="1031"/>
      <c r="AF26" s="1088" t="s">
        <v>381</v>
      </c>
      <c r="AG26" s="1037"/>
      <c r="AH26" s="1037"/>
      <c r="AI26" s="1037"/>
      <c r="AJ26" s="1089"/>
      <c r="AK26" s="1031" t="s">
        <v>382</v>
      </c>
      <c r="AL26" s="1031"/>
      <c r="AM26" s="1031"/>
      <c r="AN26" s="1031"/>
      <c r="AO26" s="1032"/>
      <c r="AP26" s="1030" t="s">
        <v>383</v>
      </c>
      <c r="AQ26" s="1031"/>
      <c r="AR26" s="1031"/>
      <c r="AS26" s="1031"/>
      <c r="AT26" s="1032"/>
      <c r="AU26" s="1030" t="s">
        <v>384</v>
      </c>
      <c r="AV26" s="1031"/>
      <c r="AW26" s="1031"/>
      <c r="AX26" s="1031"/>
      <c r="AY26" s="1032"/>
      <c r="AZ26" s="1030" t="s">
        <v>385</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386</v>
      </c>
      <c r="C28" s="1080"/>
      <c r="D28" s="1080"/>
      <c r="E28" s="1080"/>
      <c r="F28" s="1080"/>
      <c r="G28" s="1080"/>
      <c r="H28" s="1080"/>
      <c r="I28" s="1080"/>
      <c r="J28" s="1080"/>
      <c r="K28" s="1080"/>
      <c r="L28" s="1080"/>
      <c r="M28" s="1080"/>
      <c r="N28" s="1080"/>
      <c r="O28" s="1080"/>
      <c r="P28" s="1081"/>
      <c r="Q28" s="1082">
        <v>3986</v>
      </c>
      <c r="R28" s="1083"/>
      <c r="S28" s="1083"/>
      <c r="T28" s="1083"/>
      <c r="U28" s="1083"/>
      <c r="V28" s="1083">
        <v>3922</v>
      </c>
      <c r="W28" s="1083"/>
      <c r="X28" s="1083"/>
      <c r="Y28" s="1083"/>
      <c r="Z28" s="1083"/>
      <c r="AA28" s="1083">
        <v>65</v>
      </c>
      <c r="AB28" s="1083"/>
      <c r="AC28" s="1083"/>
      <c r="AD28" s="1083"/>
      <c r="AE28" s="1084"/>
      <c r="AF28" s="1085">
        <v>65</v>
      </c>
      <c r="AG28" s="1083"/>
      <c r="AH28" s="1083"/>
      <c r="AI28" s="1083"/>
      <c r="AJ28" s="1086"/>
      <c r="AK28" s="1087">
        <v>287</v>
      </c>
      <c r="AL28" s="1075"/>
      <c r="AM28" s="1075"/>
      <c r="AN28" s="1075"/>
      <c r="AO28" s="1075"/>
      <c r="AP28" s="1075" t="s">
        <v>545</v>
      </c>
      <c r="AQ28" s="1075"/>
      <c r="AR28" s="1075"/>
      <c r="AS28" s="1075"/>
      <c r="AT28" s="1075"/>
      <c r="AU28" s="1075" t="s">
        <v>545</v>
      </c>
      <c r="AV28" s="1075"/>
      <c r="AW28" s="1075"/>
      <c r="AX28" s="1075"/>
      <c r="AY28" s="1075"/>
      <c r="AZ28" s="1076" t="s">
        <v>545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387</v>
      </c>
      <c r="C29" s="1067"/>
      <c r="D29" s="1067"/>
      <c r="E29" s="1067"/>
      <c r="F29" s="1067"/>
      <c r="G29" s="1067"/>
      <c r="H29" s="1067"/>
      <c r="I29" s="1067"/>
      <c r="J29" s="1067"/>
      <c r="K29" s="1067"/>
      <c r="L29" s="1067"/>
      <c r="M29" s="1067"/>
      <c r="N29" s="1067"/>
      <c r="O29" s="1067"/>
      <c r="P29" s="1068"/>
      <c r="Q29" s="1072">
        <v>358</v>
      </c>
      <c r="R29" s="1073"/>
      <c r="S29" s="1073"/>
      <c r="T29" s="1073"/>
      <c r="U29" s="1073"/>
      <c r="V29" s="1073">
        <v>358</v>
      </c>
      <c r="W29" s="1073"/>
      <c r="X29" s="1073"/>
      <c r="Y29" s="1073"/>
      <c r="Z29" s="1073"/>
      <c r="AA29" s="1073">
        <v>0</v>
      </c>
      <c r="AB29" s="1073"/>
      <c r="AC29" s="1073"/>
      <c r="AD29" s="1073"/>
      <c r="AE29" s="1074"/>
      <c r="AF29" s="1048">
        <v>0</v>
      </c>
      <c r="AG29" s="1049"/>
      <c r="AH29" s="1049"/>
      <c r="AI29" s="1049"/>
      <c r="AJ29" s="1050"/>
      <c r="AK29" s="1009">
        <v>117</v>
      </c>
      <c r="AL29" s="1000"/>
      <c r="AM29" s="1000"/>
      <c r="AN29" s="1000"/>
      <c r="AO29" s="1000"/>
      <c r="AP29" s="1000" t="s">
        <v>545</v>
      </c>
      <c r="AQ29" s="1000"/>
      <c r="AR29" s="1000"/>
      <c r="AS29" s="1000"/>
      <c r="AT29" s="1000"/>
      <c r="AU29" s="1000" t="s">
        <v>560</v>
      </c>
      <c r="AV29" s="1000"/>
      <c r="AW29" s="1000"/>
      <c r="AX29" s="1000"/>
      <c r="AY29" s="1000"/>
      <c r="AZ29" s="1071" t="s">
        <v>561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388</v>
      </c>
      <c r="C30" s="1067"/>
      <c r="D30" s="1067"/>
      <c r="E30" s="1067"/>
      <c r="F30" s="1067"/>
      <c r="G30" s="1067"/>
      <c r="H30" s="1067"/>
      <c r="I30" s="1067"/>
      <c r="J30" s="1067"/>
      <c r="K30" s="1067"/>
      <c r="L30" s="1067"/>
      <c r="M30" s="1067"/>
      <c r="N30" s="1067"/>
      <c r="O30" s="1067"/>
      <c r="P30" s="1068"/>
      <c r="Q30" s="1072">
        <v>2959</v>
      </c>
      <c r="R30" s="1073"/>
      <c r="S30" s="1073"/>
      <c r="T30" s="1073"/>
      <c r="U30" s="1073"/>
      <c r="V30" s="1073">
        <v>2883</v>
      </c>
      <c r="W30" s="1073"/>
      <c r="X30" s="1073"/>
      <c r="Y30" s="1073"/>
      <c r="Z30" s="1073"/>
      <c r="AA30" s="1073">
        <v>76</v>
      </c>
      <c r="AB30" s="1073"/>
      <c r="AC30" s="1073"/>
      <c r="AD30" s="1073"/>
      <c r="AE30" s="1074"/>
      <c r="AF30" s="1048">
        <v>76</v>
      </c>
      <c r="AG30" s="1049"/>
      <c r="AH30" s="1049"/>
      <c r="AI30" s="1049"/>
      <c r="AJ30" s="1050"/>
      <c r="AK30" s="1009">
        <v>404</v>
      </c>
      <c r="AL30" s="1000"/>
      <c r="AM30" s="1000"/>
      <c r="AN30" s="1000"/>
      <c r="AO30" s="1000"/>
      <c r="AP30" s="1000" t="s">
        <v>545</v>
      </c>
      <c r="AQ30" s="1000"/>
      <c r="AR30" s="1000"/>
      <c r="AS30" s="1000"/>
      <c r="AT30" s="1000"/>
      <c r="AU30" s="1000" t="s">
        <v>545</v>
      </c>
      <c r="AV30" s="1000"/>
      <c r="AW30" s="1000"/>
      <c r="AX30" s="1000"/>
      <c r="AY30" s="1000"/>
      <c r="AZ30" s="1071" t="s">
        <v>545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389</v>
      </c>
      <c r="C31" s="1067"/>
      <c r="D31" s="1067"/>
      <c r="E31" s="1067"/>
      <c r="F31" s="1067"/>
      <c r="G31" s="1067"/>
      <c r="H31" s="1067"/>
      <c r="I31" s="1067"/>
      <c r="J31" s="1067"/>
      <c r="K31" s="1067"/>
      <c r="L31" s="1067"/>
      <c r="M31" s="1067"/>
      <c r="N31" s="1067"/>
      <c r="O31" s="1067"/>
      <c r="P31" s="1068"/>
      <c r="Q31" s="1072">
        <v>675</v>
      </c>
      <c r="R31" s="1073"/>
      <c r="S31" s="1073"/>
      <c r="T31" s="1073"/>
      <c r="U31" s="1073"/>
      <c r="V31" s="1073">
        <v>586</v>
      </c>
      <c r="W31" s="1073"/>
      <c r="X31" s="1073"/>
      <c r="Y31" s="1073"/>
      <c r="Z31" s="1073"/>
      <c r="AA31" s="1073">
        <v>88</v>
      </c>
      <c r="AB31" s="1073"/>
      <c r="AC31" s="1073"/>
      <c r="AD31" s="1073"/>
      <c r="AE31" s="1074"/>
      <c r="AF31" s="1048">
        <v>868</v>
      </c>
      <c r="AG31" s="1049"/>
      <c r="AH31" s="1049"/>
      <c r="AI31" s="1049"/>
      <c r="AJ31" s="1050"/>
      <c r="AK31" s="1009">
        <v>1</v>
      </c>
      <c r="AL31" s="1000"/>
      <c r="AM31" s="1000"/>
      <c r="AN31" s="1000"/>
      <c r="AO31" s="1000"/>
      <c r="AP31" s="1000">
        <v>2930</v>
      </c>
      <c r="AQ31" s="1000"/>
      <c r="AR31" s="1000"/>
      <c r="AS31" s="1000"/>
      <c r="AT31" s="1000"/>
      <c r="AU31" s="1000">
        <v>6</v>
      </c>
      <c r="AV31" s="1000"/>
      <c r="AW31" s="1000"/>
      <c r="AX31" s="1000"/>
      <c r="AY31" s="1000"/>
      <c r="AZ31" s="1071" t="s">
        <v>545</v>
      </c>
      <c r="BA31" s="1071"/>
      <c r="BB31" s="1071"/>
      <c r="BC31" s="1071"/>
      <c r="BD31" s="1071"/>
      <c r="BE31" s="1061" t="s">
        <v>390</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391</v>
      </c>
      <c r="C32" s="1067"/>
      <c r="D32" s="1067"/>
      <c r="E32" s="1067"/>
      <c r="F32" s="1067"/>
      <c r="G32" s="1067"/>
      <c r="H32" s="1067"/>
      <c r="I32" s="1067"/>
      <c r="J32" s="1067"/>
      <c r="K32" s="1067"/>
      <c r="L32" s="1067"/>
      <c r="M32" s="1067"/>
      <c r="N32" s="1067"/>
      <c r="O32" s="1067"/>
      <c r="P32" s="1068"/>
      <c r="Q32" s="1072">
        <v>1967</v>
      </c>
      <c r="R32" s="1073"/>
      <c r="S32" s="1073"/>
      <c r="T32" s="1073"/>
      <c r="U32" s="1073"/>
      <c r="V32" s="1073">
        <v>1758</v>
      </c>
      <c r="W32" s="1073"/>
      <c r="X32" s="1073"/>
      <c r="Y32" s="1073"/>
      <c r="Z32" s="1073"/>
      <c r="AA32" s="1073">
        <v>210</v>
      </c>
      <c r="AB32" s="1073"/>
      <c r="AC32" s="1073"/>
      <c r="AD32" s="1073"/>
      <c r="AE32" s="1074"/>
      <c r="AF32" s="1048">
        <v>168</v>
      </c>
      <c r="AG32" s="1049"/>
      <c r="AH32" s="1049"/>
      <c r="AI32" s="1049"/>
      <c r="AJ32" s="1050"/>
      <c r="AK32" s="1009">
        <v>1100</v>
      </c>
      <c r="AL32" s="1000"/>
      <c r="AM32" s="1000"/>
      <c r="AN32" s="1000"/>
      <c r="AO32" s="1000"/>
      <c r="AP32" s="1000">
        <v>14394</v>
      </c>
      <c r="AQ32" s="1000"/>
      <c r="AR32" s="1000"/>
      <c r="AS32" s="1000"/>
      <c r="AT32" s="1000"/>
      <c r="AU32" s="1000">
        <v>9903</v>
      </c>
      <c r="AV32" s="1000"/>
      <c r="AW32" s="1000"/>
      <c r="AX32" s="1000"/>
      <c r="AY32" s="1000"/>
      <c r="AZ32" s="1071" t="s">
        <v>545</v>
      </c>
      <c r="BA32" s="1071"/>
      <c r="BB32" s="1071"/>
      <c r="BC32" s="1071"/>
      <c r="BD32" s="1071"/>
      <c r="BE32" s="1061" t="s">
        <v>390</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373</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1177</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396</v>
      </c>
      <c r="R66" s="1031"/>
      <c r="S66" s="1031"/>
      <c r="T66" s="1031"/>
      <c r="U66" s="1032"/>
      <c r="V66" s="1030" t="s">
        <v>397</v>
      </c>
      <c r="W66" s="1031"/>
      <c r="X66" s="1031"/>
      <c r="Y66" s="1031"/>
      <c r="Z66" s="1032"/>
      <c r="AA66" s="1030" t="s">
        <v>398</v>
      </c>
      <c r="AB66" s="1031"/>
      <c r="AC66" s="1031"/>
      <c r="AD66" s="1031"/>
      <c r="AE66" s="1032"/>
      <c r="AF66" s="1036" t="s">
        <v>399</v>
      </c>
      <c r="AG66" s="1037"/>
      <c r="AH66" s="1037"/>
      <c r="AI66" s="1037"/>
      <c r="AJ66" s="1038"/>
      <c r="AK66" s="1030" t="s">
        <v>400</v>
      </c>
      <c r="AL66" s="1025"/>
      <c r="AM66" s="1025"/>
      <c r="AN66" s="1025"/>
      <c r="AO66" s="1026"/>
      <c r="AP66" s="1030" t="s">
        <v>401</v>
      </c>
      <c r="AQ66" s="1031"/>
      <c r="AR66" s="1031"/>
      <c r="AS66" s="1031"/>
      <c r="AT66" s="1032"/>
      <c r="AU66" s="1030" t="s">
        <v>402</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547</v>
      </c>
      <c r="C68" s="1015"/>
      <c r="D68" s="1015"/>
      <c r="E68" s="1015"/>
      <c r="F68" s="1015"/>
      <c r="G68" s="1015"/>
      <c r="H68" s="1015"/>
      <c r="I68" s="1015"/>
      <c r="J68" s="1015"/>
      <c r="K68" s="1015"/>
      <c r="L68" s="1015"/>
      <c r="M68" s="1015"/>
      <c r="N68" s="1015"/>
      <c r="O68" s="1015"/>
      <c r="P68" s="1016"/>
      <c r="Q68" s="1017">
        <v>2092</v>
      </c>
      <c r="R68" s="1011"/>
      <c r="S68" s="1011"/>
      <c r="T68" s="1011"/>
      <c r="U68" s="1011"/>
      <c r="V68" s="1011">
        <v>2058</v>
      </c>
      <c r="W68" s="1011"/>
      <c r="X68" s="1011"/>
      <c r="Y68" s="1011"/>
      <c r="Z68" s="1011"/>
      <c r="AA68" s="1011">
        <v>33</v>
      </c>
      <c r="AB68" s="1011"/>
      <c r="AC68" s="1011"/>
      <c r="AD68" s="1011"/>
      <c r="AE68" s="1011"/>
      <c r="AF68" s="1011">
        <v>33</v>
      </c>
      <c r="AG68" s="1011"/>
      <c r="AH68" s="1011"/>
      <c r="AI68" s="1011"/>
      <c r="AJ68" s="1011"/>
      <c r="AK68" s="1011">
        <v>31</v>
      </c>
      <c r="AL68" s="1011"/>
      <c r="AM68" s="1011"/>
      <c r="AN68" s="1011"/>
      <c r="AO68" s="1011"/>
      <c r="AP68" s="1011">
        <v>1439</v>
      </c>
      <c r="AQ68" s="1011"/>
      <c r="AR68" s="1011"/>
      <c r="AS68" s="1011"/>
      <c r="AT68" s="1011"/>
      <c r="AU68" s="1011">
        <v>574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548</v>
      </c>
      <c r="C69" s="1004"/>
      <c r="D69" s="1004"/>
      <c r="E69" s="1004"/>
      <c r="F69" s="1004"/>
      <c r="G69" s="1004"/>
      <c r="H69" s="1004"/>
      <c r="I69" s="1004"/>
      <c r="J69" s="1004"/>
      <c r="K69" s="1004"/>
      <c r="L69" s="1004"/>
      <c r="M69" s="1004"/>
      <c r="N69" s="1004"/>
      <c r="O69" s="1004"/>
      <c r="P69" s="1005"/>
      <c r="Q69" s="1006">
        <v>4214</v>
      </c>
      <c r="R69" s="1000"/>
      <c r="S69" s="1000"/>
      <c r="T69" s="1000"/>
      <c r="U69" s="1000"/>
      <c r="V69" s="1000">
        <v>3664</v>
      </c>
      <c r="W69" s="1000"/>
      <c r="X69" s="1000"/>
      <c r="Y69" s="1000"/>
      <c r="Z69" s="1000"/>
      <c r="AA69" s="1000">
        <v>551</v>
      </c>
      <c r="AB69" s="1000"/>
      <c r="AC69" s="1000"/>
      <c r="AD69" s="1000"/>
      <c r="AE69" s="1000"/>
      <c r="AF69" s="1000">
        <v>551</v>
      </c>
      <c r="AG69" s="1000"/>
      <c r="AH69" s="1000"/>
      <c r="AI69" s="1000"/>
      <c r="AJ69" s="1000"/>
      <c r="AK69" s="1000" t="s">
        <v>562</v>
      </c>
      <c r="AL69" s="1000"/>
      <c r="AM69" s="1000"/>
      <c r="AN69" s="1000"/>
      <c r="AO69" s="1000"/>
      <c r="AP69" s="1000" t="s">
        <v>545</v>
      </c>
      <c r="AQ69" s="1000"/>
      <c r="AR69" s="1000"/>
      <c r="AS69" s="1000"/>
      <c r="AT69" s="1000"/>
      <c r="AU69" s="1000" t="s">
        <v>545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549</v>
      </c>
      <c r="C70" s="1004"/>
      <c r="D70" s="1004"/>
      <c r="E70" s="1004"/>
      <c r="F70" s="1004"/>
      <c r="G70" s="1004"/>
      <c r="H70" s="1004"/>
      <c r="I70" s="1004"/>
      <c r="J70" s="1004"/>
      <c r="K70" s="1004"/>
      <c r="L70" s="1004"/>
      <c r="M70" s="1004"/>
      <c r="N70" s="1004"/>
      <c r="O70" s="1004"/>
      <c r="P70" s="1005"/>
      <c r="Q70" s="1006">
        <v>185</v>
      </c>
      <c r="R70" s="1000"/>
      <c r="S70" s="1000"/>
      <c r="T70" s="1000"/>
      <c r="U70" s="1000"/>
      <c r="V70" s="1000">
        <v>181</v>
      </c>
      <c r="W70" s="1000"/>
      <c r="X70" s="1000"/>
      <c r="Y70" s="1000"/>
      <c r="Z70" s="1000"/>
      <c r="AA70" s="1000">
        <v>3</v>
      </c>
      <c r="AB70" s="1000"/>
      <c r="AC70" s="1000"/>
      <c r="AD70" s="1000"/>
      <c r="AE70" s="1000"/>
      <c r="AF70" s="1000">
        <v>3</v>
      </c>
      <c r="AG70" s="1000"/>
      <c r="AH70" s="1000"/>
      <c r="AI70" s="1000"/>
      <c r="AJ70" s="1000"/>
      <c r="AK70" s="1000" t="s">
        <v>564</v>
      </c>
      <c r="AL70" s="1000"/>
      <c r="AM70" s="1000"/>
      <c r="AN70" s="1000"/>
      <c r="AO70" s="1000"/>
      <c r="AP70" s="1000" t="s">
        <v>545</v>
      </c>
      <c r="AQ70" s="1000"/>
      <c r="AR70" s="1000"/>
      <c r="AS70" s="1000"/>
      <c r="AT70" s="1000"/>
      <c r="AU70" s="1000" t="s">
        <v>545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550</v>
      </c>
      <c r="C71" s="1004"/>
      <c r="D71" s="1004"/>
      <c r="E71" s="1004"/>
      <c r="F71" s="1004"/>
      <c r="G71" s="1004"/>
      <c r="H71" s="1004"/>
      <c r="I71" s="1004"/>
      <c r="J71" s="1004"/>
      <c r="K71" s="1004"/>
      <c r="L71" s="1004"/>
      <c r="M71" s="1004"/>
      <c r="N71" s="1004"/>
      <c r="O71" s="1004"/>
      <c r="P71" s="1005"/>
      <c r="Q71" s="1006">
        <v>452</v>
      </c>
      <c r="R71" s="1000"/>
      <c r="S71" s="1000"/>
      <c r="T71" s="1000"/>
      <c r="U71" s="1000"/>
      <c r="V71" s="1000">
        <v>448</v>
      </c>
      <c r="W71" s="1000"/>
      <c r="X71" s="1000"/>
      <c r="Y71" s="1000"/>
      <c r="Z71" s="1000"/>
      <c r="AA71" s="1000">
        <v>4</v>
      </c>
      <c r="AB71" s="1000"/>
      <c r="AC71" s="1000"/>
      <c r="AD71" s="1000"/>
      <c r="AE71" s="1000"/>
      <c r="AF71" s="1000">
        <v>4</v>
      </c>
      <c r="AG71" s="1000"/>
      <c r="AH71" s="1000"/>
      <c r="AI71" s="1000"/>
      <c r="AJ71" s="1000"/>
      <c r="AK71" s="1000" t="s">
        <v>563</v>
      </c>
      <c r="AL71" s="1000"/>
      <c r="AM71" s="1000"/>
      <c r="AN71" s="1000"/>
      <c r="AO71" s="1000"/>
      <c r="AP71" s="1000" t="s">
        <v>545</v>
      </c>
      <c r="AQ71" s="1000"/>
      <c r="AR71" s="1000"/>
      <c r="AS71" s="1000"/>
      <c r="AT71" s="1000"/>
      <c r="AU71" s="1000" t="s">
        <v>545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551</v>
      </c>
      <c r="C72" s="1004"/>
      <c r="D72" s="1004"/>
      <c r="E72" s="1004"/>
      <c r="F72" s="1004"/>
      <c r="G72" s="1004"/>
      <c r="H72" s="1004"/>
      <c r="I72" s="1004"/>
      <c r="J72" s="1004"/>
      <c r="K72" s="1004"/>
      <c r="L72" s="1004"/>
      <c r="M72" s="1004"/>
      <c r="N72" s="1004"/>
      <c r="O72" s="1004"/>
      <c r="P72" s="1005"/>
      <c r="Q72" s="1006">
        <v>150502</v>
      </c>
      <c r="R72" s="1000"/>
      <c r="S72" s="1000"/>
      <c r="T72" s="1000"/>
      <c r="U72" s="1000"/>
      <c r="V72" s="1000">
        <v>147713</v>
      </c>
      <c r="W72" s="1000"/>
      <c r="X72" s="1000"/>
      <c r="Y72" s="1000"/>
      <c r="Z72" s="1000"/>
      <c r="AA72" s="1000">
        <v>2789</v>
      </c>
      <c r="AB72" s="1000"/>
      <c r="AC72" s="1000"/>
      <c r="AD72" s="1000"/>
      <c r="AE72" s="1000"/>
      <c r="AF72" s="1000">
        <v>2789</v>
      </c>
      <c r="AG72" s="1000"/>
      <c r="AH72" s="1000"/>
      <c r="AI72" s="1000"/>
      <c r="AJ72" s="1000"/>
      <c r="AK72" s="1000">
        <v>286</v>
      </c>
      <c r="AL72" s="1000"/>
      <c r="AM72" s="1000"/>
      <c r="AN72" s="1000"/>
      <c r="AO72" s="1000"/>
      <c r="AP72" s="1000" t="s">
        <v>545</v>
      </c>
      <c r="AQ72" s="1000"/>
      <c r="AR72" s="1000"/>
      <c r="AS72" s="1000"/>
      <c r="AT72" s="1000"/>
      <c r="AU72" s="1000" t="s">
        <v>558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552</v>
      </c>
      <c r="C73" s="1004"/>
      <c r="D73" s="1004"/>
      <c r="E73" s="1004"/>
      <c r="F73" s="1004"/>
      <c r="G73" s="1004"/>
      <c r="H73" s="1004"/>
      <c r="I73" s="1004"/>
      <c r="J73" s="1004"/>
      <c r="K73" s="1004"/>
      <c r="L73" s="1004"/>
      <c r="M73" s="1004"/>
      <c r="N73" s="1004"/>
      <c r="O73" s="1004"/>
      <c r="P73" s="1005"/>
      <c r="Q73" s="1006">
        <v>7</v>
      </c>
      <c r="R73" s="1000"/>
      <c r="S73" s="1000"/>
      <c r="T73" s="1000"/>
      <c r="U73" s="1000"/>
      <c r="V73" s="1000">
        <v>2</v>
      </c>
      <c r="W73" s="1000"/>
      <c r="X73" s="1000"/>
      <c r="Y73" s="1000"/>
      <c r="Z73" s="1000"/>
      <c r="AA73" s="1000">
        <v>5</v>
      </c>
      <c r="AB73" s="1000"/>
      <c r="AC73" s="1000"/>
      <c r="AD73" s="1000"/>
      <c r="AE73" s="1000"/>
      <c r="AF73" s="1000">
        <v>5</v>
      </c>
      <c r="AG73" s="1000"/>
      <c r="AH73" s="1000"/>
      <c r="AI73" s="1000"/>
      <c r="AJ73" s="1000"/>
      <c r="AK73" s="1000">
        <v>0</v>
      </c>
      <c r="AL73" s="1000"/>
      <c r="AM73" s="1000"/>
      <c r="AN73" s="1000"/>
      <c r="AO73" s="1000"/>
      <c r="AP73" s="1000" t="s">
        <v>545</v>
      </c>
      <c r="AQ73" s="1000"/>
      <c r="AR73" s="1000"/>
      <c r="AS73" s="1000"/>
      <c r="AT73" s="1000"/>
      <c r="AU73" s="1000" t="s">
        <v>558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373</v>
      </c>
      <c r="B88" s="973" t="s">
        <v>403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973" t="s">
        <v>404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412</v>
      </c>
      <c r="AB109" s="923"/>
      <c r="AC109" s="923"/>
      <c r="AD109" s="923"/>
      <c r="AE109" s="924"/>
      <c r="AF109" s="925" t="s">
        <v>290</v>
      </c>
      <c r="AG109" s="923"/>
      <c r="AH109" s="923"/>
      <c r="AI109" s="923"/>
      <c r="AJ109" s="924"/>
      <c r="AK109" s="925" t="s">
        <v>289</v>
      </c>
      <c r="AL109" s="923"/>
      <c r="AM109" s="923"/>
      <c r="AN109" s="923"/>
      <c r="AO109" s="924"/>
      <c r="AP109" s="925" t="s">
        <v>413</v>
      </c>
      <c r="AQ109" s="923"/>
      <c r="AR109" s="923"/>
      <c r="AS109" s="923"/>
      <c r="AT109" s="954"/>
      <c r="AU109" s="922" t="s">
        <v>411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412</v>
      </c>
      <c r="BR109" s="923"/>
      <c r="BS109" s="923"/>
      <c r="BT109" s="923"/>
      <c r="BU109" s="924"/>
      <c r="BV109" s="925" t="s">
        <v>290</v>
      </c>
      <c r="BW109" s="923"/>
      <c r="BX109" s="923"/>
      <c r="BY109" s="923"/>
      <c r="BZ109" s="924"/>
      <c r="CA109" s="925" t="s">
        <v>289</v>
      </c>
      <c r="CB109" s="923"/>
      <c r="CC109" s="923"/>
      <c r="CD109" s="923"/>
      <c r="CE109" s="924"/>
      <c r="CF109" s="961" t="s">
        <v>413</v>
      </c>
      <c r="CG109" s="961"/>
      <c r="CH109" s="961"/>
      <c r="CI109" s="961"/>
      <c r="CJ109" s="961"/>
      <c r="CK109" s="925" t="s">
        <v>414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412</v>
      </c>
      <c r="DH109" s="923"/>
      <c r="DI109" s="923"/>
      <c r="DJ109" s="923"/>
      <c r="DK109" s="924"/>
      <c r="DL109" s="925" t="s">
        <v>290</v>
      </c>
      <c r="DM109" s="923"/>
      <c r="DN109" s="923"/>
      <c r="DO109" s="923"/>
      <c r="DP109" s="924"/>
      <c r="DQ109" s="925" t="s">
        <v>289</v>
      </c>
      <c r="DR109" s="923"/>
      <c r="DS109" s="923"/>
      <c r="DT109" s="923"/>
      <c r="DU109" s="924"/>
      <c r="DV109" s="925" t="s">
        <v>413</v>
      </c>
      <c r="DW109" s="923"/>
      <c r="DX109" s="923"/>
      <c r="DY109" s="923"/>
      <c r="DZ109" s="954"/>
    </row>
    <row r="110" spans="1:131" s="199" customFormat="1" ht="26.25" customHeight="1" x14ac:dyDescent="0.15">
      <c r="A110" s="825" t="s">
        <v>415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2345869</v>
      </c>
      <c r="AB110" s="916"/>
      <c r="AC110" s="916"/>
      <c r="AD110" s="916"/>
      <c r="AE110" s="917"/>
      <c r="AF110" s="918">
        <v>2539091</v>
      </c>
      <c r="AG110" s="916"/>
      <c r="AH110" s="916"/>
      <c r="AI110" s="916"/>
      <c r="AJ110" s="917"/>
      <c r="AK110" s="918">
        <v>2730013</v>
      </c>
      <c r="AL110" s="916"/>
      <c r="AM110" s="916"/>
      <c r="AN110" s="916"/>
      <c r="AO110" s="917"/>
      <c r="AP110" s="919">
        <v>35.799999999999997</v>
      </c>
      <c r="AQ110" s="920"/>
      <c r="AR110" s="920"/>
      <c r="AS110" s="920"/>
      <c r="AT110" s="921"/>
      <c r="AU110" s="955" t="s">
        <v>62</v>
      </c>
      <c r="AV110" s="956"/>
      <c r="AW110" s="956"/>
      <c r="AX110" s="956"/>
      <c r="AY110" s="956"/>
      <c r="AZ110" s="881" t="s">
        <v>416</v>
      </c>
      <c r="BA110" s="826"/>
      <c r="BB110" s="826"/>
      <c r="BC110" s="826"/>
      <c r="BD110" s="826"/>
      <c r="BE110" s="826"/>
      <c r="BF110" s="826"/>
      <c r="BG110" s="826"/>
      <c r="BH110" s="826"/>
      <c r="BI110" s="826"/>
      <c r="BJ110" s="826"/>
      <c r="BK110" s="826"/>
      <c r="BL110" s="826"/>
      <c r="BM110" s="826"/>
      <c r="BN110" s="826"/>
      <c r="BO110" s="826"/>
      <c r="BP110" s="827"/>
      <c r="BQ110" s="882">
        <v>28567689</v>
      </c>
      <c r="BR110" s="863"/>
      <c r="BS110" s="863"/>
      <c r="BT110" s="863"/>
      <c r="BU110" s="863"/>
      <c r="BV110" s="863">
        <v>27596973</v>
      </c>
      <c r="BW110" s="863"/>
      <c r="BX110" s="863"/>
      <c r="BY110" s="863"/>
      <c r="BZ110" s="863"/>
      <c r="CA110" s="863">
        <v>26310201</v>
      </c>
      <c r="CB110" s="863"/>
      <c r="CC110" s="863"/>
      <c r="CD110" s="863"/>
      <c r="CE110" s="863"/>
      <c r="CF110" s="887">
        <v>345.1</v>
      </c>
      <c r="CG110" s="888"/>
      <c r="CH110" s="888"/>
      <c r="CI110" s="888"/>
      <c r="CJ110" s="888"/>
      <c r="CK110" s="951" t="s">
        <v>417</v>
      </c>
      <c r="CL110" s="837"/>
      <c r="CM110" s="912" t="s">
        <v>418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114</v>
      </c>
      <c r="DH110" s="863"/>
      <c r="DI110" s="863"/>
      <c r="DJ110" s="863"/>
      <c r="DK110" s="863"/>
      <c r="DL110" s="863" t="s">
        <v>114</v>
      </c>
      <c r="DM110" s="863"/>
      <c r="DN110" s="863"/>
      <c r="DO110" s="863"/>
      <c r="DP110" s="863"/>
      <c r="DQ110" s="863" t="s">
        <v>114</v>
      </c>
      <c r="DR110" s="863"/>
      <c r="DS110" s="863"/>
      <c r="DT110" s="863"/>
      <c r="DU110" s="863"/>
      <c r="DV110" s="864" t="s">
        <v>114</v>
      </c>
      <c r="DW110" s="864"/>
      <c r="DX110" s="864"/>
      <c r="DY110" s="864"/>
      <c r="DZ110" s="865"/>
    </row>
    <row r="111" spans="1:131" s="199" customFormat="1" ht="26.25" customHeight="1" x14ac:dyDescent="0.15">
      <c r="A111" s="792" t="s">
        <v>419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114</v>
      </c>
      <c r="AB111" s="944"/>
      <c r="AC111" s="944"/>
      <c r="AD111" s="944"/>
      <c r="AE111" s="945"/>
      <c r="AF111" s="946" t="s">
        <v>114</v>
      </c>
      <c r="AG111" s="944"/>
      <c r="AH111" s="944"/>
      <c r="AI111" s="944"/>
      <c r="AJ111" s="945"/>
      <c r="AK111" s="946" t="s">
        <v>114</v>
      </c>
      <c r="AL111" s="944"/>
      <c r="AM111" s="944"/>
      <c r="AN111" s="944"/>
      <c r="AO111" s="945"/>
      <c r="AP111" s="947" t="s">
        <v>114</v>
      </c>
      <c r="AQ111" s="948"/>
      <c r="AR111" s="948"/>
      <c r="AS111" s="948"/>
      <c r="AT111" s="949"/>
      <c r="AU111" s="957"/>
      <c r="AV111" s="958"/>
      <c r="AW111" s="958"/>
      <c r="AX111" s="958"/>
      <c r="AY111" s="958"/>
      <c r="AZ111" s="833" t="s">
        <v>420</v>
      </c>
      <c r="BA111" s="768"/>
      <c r="BB111" s="768"/>
      <c r="BC111" s="768"/>
      <c r="BD111" s="768"/>
      <c r="BE111" s="768"/>
      <c r="BF111" s="768"/>
      <c r="BG111" s="768"/>
      <c r="BH111" s="768"/>
      <c r="BI111" s="768"/>
      <c r="BJ111" s="768"/>
      <c r="BK111" s="768"/>
      <c r="BL111" s="768"/>
      <c r="BM111" s="768"/>
      <c r="BN111" s="768"/>
      <c r="BO111" s="768"/>
      <c r="BP111" s="769"/>
      <c r="BQ111" s="834" t="s">
        <v>114</v>
      </c>
      <c r="BR111" s="835"/>
      <c r="BS111" s="835"/>
      <c r="BT111" s="835"/>
      <c r="BU111" s="835"/>
      <c r="BV111" s="835" t="s">
        <v>114</v>
      </c>
      <c r="BW111" s="835"/>
      <c r="BX111" s="835"/>
      <c r="BY111" s="835"/>
      <c r="BZ111" s="835"/>
      <c r="CA111" s="835">
        <v>41401</v>
      </c>
      <c r="CB111" s="835"/>
      <c r="CC111" s="835"/>
      <c r="CD111" s="835"/>
      <c r="CE111" s="835"/>
      <c r="CF111" s="896">
        <v>0.5</v>
      </c>
      <c r="CG111" s="897"/>
      <c r="CH111" s="897"/>
      <c r="CI111" s="897"/>
      <c r="CJ111" s="897"/>
      <c r="CK111" s="952"/>
      <c r="CL111" s="839"/>
      <c r="CM111" s="842" t="s">
        <v>421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114</v>
      </c>
      <c r="DH111" s="835"/>
      <c r="DI111" s="835"/>
      <c r="DJ111" s="835"/>
      <c r="DK111" s="835"/>
      <c r="DL111" s="835" t="s">
        <v>114</v>
      </c>
      <c r="DM111" s="835"/>
      <c r="DN111" s="835"/>
      <c r="DO111" s="835"/>
      <c r="DP111" s="835"/>
      <c r="DQ111" s="835" t="s">
        <v>114</v>
      </c>
      <c r="DR111" s="835"/>
      <c r="DS111" s="835"/>
      <c r="DT111" s="835"/>
      <c r="DU111" s="835"/>
      <c r="DV111" s="812" t="s">
        <v>114</v>
      </c>
      <c r="DW111" s="812"/>
      <c r="DX111" s="812"/>
      <c r="DY111" s="812"/>
      <c r="DZ111" s="813"/>
    </row>
    <row r="112" spans="1:131" s="199" customFormat="1" ht="26.25" customHeight="1" x14ac:dyDescent="0.15">
      <c r="A112" s="937" t="s">
        <v>422</v>
      </c>
      <c r="B112" s="938"/>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114</v>
      </c>
      <c r="AB112" s="798"/>
      <c r="AC112" s="798"/>
      <c r="AD112" s="798"/>
      <c r="AE112" s="799"/>
      <c r="AF112" s="800" t="s">
        <v>114</v>
      </c>
      <c r="AG112" s="798"/>
      <c r="AH112" s="798"/>
      <c r="AI112" s="798"/>
      <c r="AJ112" s="799"/>
      <c r="AK112" s="800" t="s">
        <v>114</v>
      </c>
      <c r="AL112" s="798"/>
      <c r="AM112" s="798"/>
      <c r="AN112" s="798"/>
      <c r="AO112" s="799"/>
      <c r="AP112" s="845" t="s">
        <v>114</v>
      </c>
      <c r="AQ112" s="846"/>
      <c r="AR112" s="846"/>
      <c r="AS112" s="846"/>
      <c r="AT112" s="847"/>
      <c r="AU112" s="957"/>
      <c r="AV112" s="958"/>
      <c r="AW112" s="958"/>
      <c r="AX112" s="958"/>
      <c r="AY112" s="958"/>
      <c r="AZ112" s="833" t="s">
        <v>424</v>
      </c>
      <c r="BA112" s="768"/>
      <c r="BB112" s="768"/>
      <c r="BC112" s="768"/>
      <c r="BD112" s="768"/>
      <c r="BE112" s="768"/>
      <c r="BF112" s="768"/>
      <c r="BG112" s="768"/>
      <c r="BH112" s="768"/>
      <c r="BI112" s="768"/>
      <c r="BJ112" s="768"/>
      <c r="BK112" s="768"/>
      <c r="BL112" s="768"/>
      <c r="BM112" s="768"/>
      <c r="BN112" s="768"/>
      <c r="BO112" s="768"/>
      <c r="BP112" s="769"/>
      <c r="BQ112" s="834">
        <v>11848575</v>
      </c>
      <c r="BR112" s="835"/>
      <c r="BS112" s="835"/>
      <c r="BT112" s="835"/>
      <c r="BU112" s="835"/>
      <c r="BV112" s="835">
        <v>10944352</v>
      </c>
      <c r="BW112" s="835"/>
      <c r="BX112" s="835"/>
      <c r="BY112" s="835"/>
      <c r="BZ112" s="835"/>
      <c r="CA112" s="835">
        <v>9908835</v>
      </c>
      <c r="CB112" s="835"/>
      <c r="CC112" s="835"/>
      <c r="CD112" s="835"/>
      <c r="CE112" s="835"/>
      <c r="CF112" s="896">
        <v>130</v>
      </c>
      <c r="CG112" s="897"/>
      <c r="CH112" s="897"/>
      <c r="CI112" s="897"/>
      <c r="CJ112" s="897"/>
      <c r="CK112" s="952"/>
      <c r="CL112" s="839"/>
      <c r="CM112" s="842" t="s">
        <v>425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114</v>
      </c>
      <c r="DH112" s="835"/>
      <c r="DI112" s="835"/>
      <c r="DJ112" s="835"/>
      <c r="DK112" s="835"/>
      <c r="DL112" s="835" t="s">
        <v>114</v>
      </c>
      <c r="DM112" s="835"/>
      <c r="DN112" s="835"/>
      <c r="DO112" s="835"/>
      <c r="DP112" s="835"/>
      <c r="DQ112" s="835" t="s">
        <v>114</v>
      </c>
      <c r="DR112" s="835"/>
      <c r="DS112" s="835"/>
      <c r="DT112" s="835"/>
      <c r="DU112" s="835"/>
      <c r="DV112" s="812" t="s">
        <v>114</v>
      </c>
      <c r="DW112" s="812"/>
      <c r="DX112" s="812"/>
      <c r="DY112" s="812"/>
      <c r="DZ112" s="813"/>
    </row>
    <row r="113" spans="1:130" s="199" customFormat="1" ht="26.25" customHeight="1" x14ac:dyDescent="0.15">
      <c r="A113" s="939"/>
      <c r="B113" s="940"/>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919958</v>
      </c>
      <c r="AB113" s="944"/>
      <c r="AC113" s="944"/>
      <c r="AD113" s="944"/>
      <c r="AE113" s="945"/>
      <c r="AF113" s="946">
        <v>965565</v>
      </c>
      <c r="AG113" s="944"/>
      <c r="AH113" s="944"/>
      <c r="AI113" s="944"/>
      <c r="AJ113" s="945"/>
      <c r="AK113" s="946">
        <v>975805</v>
      </c>
      <c r="AL113" s="944"/>
      <c r="AM113" s="944"/>
      <c r="AN113" s="944"/>
      <c r="AO113" s="945"/>
      <c r="AP113" s="947">
        <v>12.8</v>
      </c>
      <c r="AQ113" s="948"/>
      <c r="AR113" s="948"/>
      <c r="AS113" s="948"/>
      <c r="AT113" s="949"/>
      <c r="AU113" s="957"/>
      <c r="AV113" s="958"/>
      <c r="AW113" s="958"/>
      <c r="AX113" s="958"/>
      <c r="AY113" s="958"/>
      <c r="AZ113" s="833" t="s">
        <v>427</v>
      </c>
      <c r="BA113" s="768"/>
      <c r="BB113" s="768"/>
      <c r="BC113" s="768"/>
      <c r="BD113" s="768"/>
      <c r="BE113" s="768"/>
      <c r="BF113" s="768"/>
      <c r="BG113" s="768"/>
      <c r="BH113" s="768"/>
      <c r="BI113" s="768"/>
      <c r="BJ113" s="768"/>
      <c r="BK113" s="768"/>
      <c r="BL113" s="768"/>
      <c r="BM113" s="768"/>
      <c r="BN113" s="768"/>
      <c r="BO113" s="768"/>
      <c r="BP113" s="769"/>
      <c r="BQ113" s="834">
        <v>1157861</v>
      </c>
      <c r="BR113" s="835"/>
      <c r="BS113" s="835"/>
      <c r="BT113" s="835"/>
      <c r="BU113" s="835"/>
      <c r="BV113" s="835">
        <v>866374</v>
      </c>
      <c r="BW113" s="835"/>
      <c r="BX113" s="835"/>
      <c r="BY113" s="835"/>
      <c r="BZ113" s="835"/>
      <c r="CA113" s="835">
        <v>574450</v>
      </c>
      <c r="CB113" s="835"/>
      <c r="CC113" s="835"/>
      <c r="CD113" s="835"/>
      <c r="CE113" s="835"/>
      <c r="CF113" s="896">
        <v>7.5</v>
      </c>
      <c r="CG113" s="897"/>
      <c r="CH113" s="897"/>
      <c r="CI113" s="897"/>
      <c r="CJ113" s="897"/>
      <c r="CK113" s="952"/>
      <c r="CL113" s="839"/>
      <c r="CM113" s="842" t="s">
        <v>428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114</v>
      </c>
      <c r="DH113" s="798"/>
      <c r="DI113" s="798"/>
      <c r="DJ113" s="798"/>
      <c r="DK113" s="799"/>
      <c r="DL113" s="800" t="s">
        <v>114</v>
      </c>
      <c r="DM113" s="798"/>
      <c r="DN113" s="798"/>
      <c r="DO113" s="798"/>
      <c r="DP113" s="799"/>
      <c r="DQ113" s="800" t="s">
        <v>114</v>
      </c>
      <c r="DR113" s="798"/>
      <c r="DS113" s="798"/>
      <c r="DT113" s="798"/>
      <c r="DU113" s="799"/>
      <c r="DV113" s="845" t="s">
        <v>114</v>
      </c>
      <c r="DW113" s="846"/>
      <c r="DX113" s="846"/>
      <c r="DY113" s="846"/>
      <c r="DZ113" s="847"/>
    </row>
    <row r="114" spans="1:130" s="199" customFormat="1" ht="26.25" customHeight="1" x14ac:dyDescent="0.15">
      <c r="A114" s="939"/>
      <c r="B114" s="940"/>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299615</v>
      </c>
      <c r="AB114" s="798"/>
      <c r="AC114" s="798"/>
      <c r="AD114" s="798"/>
      <c r="AE114" s="799"/>
      <c r="AF114" s="800">
        <v>300871</v>
      </c>
      <c r="AG114" s="798"/>
      <c r="AH114" s="798"/>
      <c r="AI114" s="798"/>
      <c r="AJ114" s="799"/>
      <c r="AK114" s="800">
        <v>298636</v>
      </c>
      <c r="AL114" s="798"/>
      <c r="AM114" s="798"/>
      <c r="AN114" s="798"/>
      <c r="AO114" s="799"/>
      <c r="AP114" s="845">
        <v>3.9</v>
      </c>
      <c r="AQ114" s="846"/>
      <c r="AR114" s="846"/>
      <c r="AS114" s="846"/>
      <c r="AT114" s="847"/>
      <c r="AU114" s="957"/>
      <c r="AV114" s="958"/>
      <c r="AW114" s="958"/>
      <c r="AX114" s="958"/>
      <c r="AY114" s="958"/>
      <c r="AZ114" s="833" t="s">
        <v>430</v>
      </c>
      <c r="BA114" s="768"/>
      <c r="BB114" s="768"/>
      <c r="BC114" s="768"/>
      <c r="BD114" s="768"/>
      <c r="BE114" s="768"/>
      <c r="BF114" s="768"/>
      <c r="BG114" s="768"/>
      <c r="BH114" s="768"/>
      <c r="BI114" s="768"/>
      <c r="BJ114" s="768"/>
      <c r="BK114" s="768"/>
      <c r="BL114" s="768"/>
      <c r="BM114" s="768"/>
      <c r="BN114" s="768"/>
      <c r="BO114" s="768"/>
      <c r="BP114" s="769"/>
      <c r="BQ114" s="834">
        <v>2584487</v>
      </c>
      <c r="BR114" s="835"/>
      <c r="BS114" s="835"/>
      <c r="BT114" s="835"/>
      <c r="BU114" s="835"/>
      <c r="BV114" s="835">
        <v>2475918</v>
      </c>
      <c r="BW114" s="835"/>
      <c r="BX114" s="835"/>
      <c r="BY114" s="835"/>
      <c r="BZ114" s="835"/>
      <c r="CA114" s="835">
        <v>2459137</v>
      </c>
      <c r="CB114" s="835"/>
      <c r="CC114" s="835"/>
      <c r="CD114" s="835"/>
      <c r="CE114" s="835"/>
      <c r="CF114" s="896">
        <v>32.299999999999997</v>
      </c>
      <c r="CG114" s="897"/>
      <c r="CH114" s="897"/>
      <c r="CI114" s="897"/>
      <c r="CJ114" s="897"/>
      <c r="CK114" s="952"/>
      <c r="CL114" s="839"/>
      <c r="CM114" s="842" t="s">
        <v>431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114</v>
      </c>
      <c r="DH114" s="798"/>
      <c r="DI114" s="798"/>
      <c r="DJ114" s="798"/>
      <c r="DK114" s="799"/>
      <c r="DL114" s="800" t="s">
        <v>114</v>
      </c>
      <c r="DM114" s="798"/>
      <c r="DN114" s="798"/>
      <c r="DO114" s="798"/>
      <c r="DP114" s="799"/>
      <c r="DQ114" s="800" t="s">
        <v>114</v>
      </c>
      <c r="DR114" s="798"/>
      <c r="DS114" s="798"/>
      <c r="DT114" s="798"/>
      <c r="DU114" s="799"/>
      <c r="DV114" s="845" t="s">
        <v>114</v>
      </c>
      <c r="DW114" s="846"/>
      <c r="DX114" s="846"/>
      <c r="DY114" s="846"/>
      <c r="DZ114" s="847"/>
    </row>
    <row r="115" spans="1:130" s="199" customFormat="1" ht="26.25" customHeight="1" x14ac:dyDescent="0.15">
      <c r="A115" s="939"/>
      <c r="B115" s="940"/>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114</v>
      </c>
      <c r="AB115" s="944"/>
      <c r="AC115" s="944"/>
      <c r="AD115" s="944"/>
      <c r="AE115" s="945"/>
      <c r="AF115" s="946" t="s">
        <v>114</v>
      </c>
      <c r="AG115" s="944"/>
      <c r="AH115" s="944"/>
      <c r="AI115" s="944"/>
      <c r="AJ115" s="945"/>
      <c r="AK115" s="946" t="s">
        <v>114</v>
      </c>
      <c r="AL115" s="944"/>
      <c r="AM115" s="944"/>
      <c r="AN115" s="944"/>
      <c r="AO115" s="945"/>
      <c r="AP115" s="947" t="s">
        <v>114</v>
      </c>
      <c r="AQ115" s="948"/>
      <c r="AR115" s="948"/>
      <c r="AS115" s="948"/>
      <c r="AT115" s="949"/>
      <c r="AU115" s="957"/>
      <c r="AV115" s="958"/>
      <c r="AW115" s="958"/>
      <c r="AX115" s="958"/>
      <c r="AY115" s="958"/>
      <c r="AZ115" s="833" t="s">
        <v>433</v>
      </c>
      <c r="BA115" s="768"/>
      <c r="BB115" s="768"/>
      <c r="BC115" s="768"/>
      <c r="BD115" s="768"/>
      <c r="BE115" s="768"/>
      <c r="BF115" s="768"/>
      <c r="BG115" s="768"/>
      <c r="BH115" s="768"/>
      <c r="BI115" s="768"/>
      <c r="BJ115" s="768"/>
      <c r="BK115" s="768"/>
      <c r="BL115" s="768"/>
      <c r="BM115" s="768"/>
      <c r="BN115" s="768"/>
      <c r="BO115" s="768"/>
      <c r="BP115" s="769"/>
      <c r="BQ115" s="834">
        <v>109358</v>
      </c>
      <c r="BR115" s="835"/>
      <c r="BS115" s="835"/>
      <c r="BT115" s="835"/>
      <c r="BU115" s="835"/>
      <c r="BV115" s="835">
        <v>108610</v>
      </c>
      <c r="BW115" s="835"/>
      <c r="BX115" s="835"/>
      <c r="BY115" s="835"/>
      <c r="BZ115" s="835"/>
      <c r="CA115" s="835">
        <v>84998</v>
      </c>
      <c r="CB115" s="835"/>
      <c r="CC115" s="835"/>
      <c r="CD115" s="835"/>
      <c r="CE115" s="835"/>
      <c r="CF115" s="896">
        <v>1.1000000000000001</v>
      </c>
      <c r="CG115" s="897"/>
      <c r="CH115" s="897"/>
      <c r="CI115" s="897"/>
      <c r="CJ115" s="897"/>
      <c r="CK115" s="952"/>
      <c r="CL115" s="839"/>
      <c r="CM115" s="833" t="s">
        <v>434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114</v>
      </c>
      <c r="DH115" s="798"/>
      <c r="DI115" s="798"/>
      <c r="DJ115" s="798"/>
      <c r="DK115" s="799"/>
      <c r="DL115" s="800" t="s">
        <v>114</v>
      </c>
      <c r="DM115" s="798"/>
      <c r="DN115" s="798"/>
      <c r="DO115" s="798"/>
      <c r="DP115" s="799"/>
      <c r="DQ115" s="800">
        <v>41401</v>
      </c>
      <c r="DR115" s="798"/>
      <c r="DS115" s="798"/>
      <c r="DT115" s="798"/>
      <c r="DU115" s="799"/>
      <c r="DV115" s="845">
        <v>0.5</v>
      </c>
      <c r="DW115" s="846"/>
      <c r="DX115" s="846"/>
      <c r="DY115" s="846"/>
      <c r="DZ115" s="847"/>
    </row>
    <row r="116" spans="1:130" s="199" customFormat="1" ht="26.25" customHeight="1" x14ac:dyDescent="0.15">
      <c r="A116" s="941"/>
      <c r="B116" s="942"/>
      <c r="C116" s="901" t="s">
        <v>435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114</v>
      </c>
      <c r="AB116" s="798"/>
      <c r="AC116" s="798"/>
      <c r="AD116" s="798"/>
      <c r="AE116" s="799"/>
      <c r="AF116" s="800">
        <v>33</v>
      </c>
      <c r="AG116" s="798"/>
      <c r="AH116" s="798"/>
      <c r="AI116" s="798"/>
      <c r="AJ116" s="799"/>
      <c r="AK116" s="800" t="s">
        <v>114</v>
      </c>
      <c r="AL116" s="798"/>
      <c r="AM116" s="798"/>
      <c r="AN116" s="798"/>
      <c r="AO116" s="799"/>
      <c r="AP116" s="845" t="s">
        <v>114</v>
      </c>
      <c r="AQ116" s="846"/>
      <c r="AR116" s="846"/>
      <c r="AS116" s="846"/>
      <c r="AT116" s="847"/>
      <c r="AU116" s="957"/>
      <c r="AV116" s="958"/>
      <c r="AW116" s="958"/>
      <c r="AX116" s="958"/>
      <c r="AY116" s="958"/>
      <c r="AZ116" s="884" t="s">
        <v>436</v>
      </c>
      <c r="BA116" s="885"/>
      <c r="BB116" s="885"/>
      <c r="BC116" s="885"/>
      <c r="BD116" s="885"/>
      <c r="BE116" s="885"/>
      <c r="BF116" s="885"/>
      <c r="BG116" s="885"/>
      <c r="BH116" s="885"/>
      <c r="BI116" s="885"/>
      <c r="BJ116" s="885"/>
      <c r="BK116" s="885"/>
      <c r="BL116" s="885"/>
      <c r="BM116" s="885"/>
      <c r="BN116" s="885"/>
      <c r="BO116" s="885"/>
      <c r="BP116" s="886"/>
      <c r="BQ116" s="834" t="s">
        <v>114</v>
      </c>
      <c r="BR116" s="835"/>
      <c r="BS116" s="835"/>
      <c r="BT116" s="835"/>
      <c r="BU116" s="835"/>
      <c r="BV116" s="835" t="s">
        <v>114</v>
      </c>
      <c r="BW116" s="835"/>
      <c r="BX116" s="835"/>
      <c r="BY116" s="835"/>
      <c r="BZ116" s="835"/>
      <c r="CA116" s="835" t="s">
        <v>114</v>
      </c>
      <c r="CB116" s="835"/>
      <c r="CC116" s="835"/>
      <c r="CD116" s="835"/>
      <c r="CE116" s="835"/>
      <c r="CF116" s="896" t="s">
        <v>114</v>
      </c>
      <c r="CG116" s="897"/>
      <c r="CH116" s="897"/>
      <c r="CI116" s="897"/>
      <c r="CJ116" s="897"/>
      <c r="CK116" s="952"/>
      <c r="CL116" s="839"/>
      <c r="CM116" s="842" t="s">
        <v>437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114</v>
      </c>
      <c r="DH116" s="798"/>
      <c r="DI116" s="798"/>
      <c r="DJ116" s="798"/>
      <c r="DK116" s="799"/>
      <c r="DL116" s="800" t="s">
        <v>114</v>
      </c>
      <c r="DM116" s="798"/>
      <c r="DN116" s="798"/>
      <c r="DO116" s="798"/>
      <c r="DP116" s="799"/>
      <c r="DQ116" s="800" t="s">
        <v>114</v>
      </c>
      <c r="DR116" s="798"/>
      <c r="DS116" s="798"/>
      <c r="DT116" s="798"/>
      <c r="DU116" s="799"/>
      <c r="DV116" s="845" t="s">
        <v>114</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438</v>
      </c>
      <c r="Z117" s="924"/>
      <c r="AA117" s="929">
        <v>3565442</v>
      </c>
      <c r="AB117" s="930"/>
      <c r="AC117" s="930"/>
      <c r="AD117" s="930"/>
      <c r="AE117" s="931"/>
      <c r="AF117" s="932">
        <v>3805560</v>
      </c>
      <c r="AG117" s="930"/>
      <c r="AH117" s="930"/>
      <c r="AI117" s="930"/>
      <c r="AJ117" s="931"/>
      <c r="AK117" s="932">
        <v>4004454</v>
      </c>
      <c r="AL117" s="930"/>
      <c r="AM117" s="930"/>
      <c r="AN117" s="930"/>
      <c r="AO117" s="931"/>
      <c r="AP117" s="933"/>
      <c r="AQ117" s="934"/>
      <c r="AR117" s="934"/>
      <c r="AS117" s="934"/>
      <c r="AT117" s="935"/>
      <c r="AU117" s="957"/>
      <c r="AV117" s="958"/>
      <c r="AW117" s="958"/>
      <c r="AX117" s="958"/>
      <c r="AY117" s="958"/>
      <c r="AZ117" s="884" t="s">
        <v>439</v>
      </c>
      <c r="BA117" s="885"/>
      <c r="BB117" s="885"/>
      <c r="BC117" s="885"/>
      <c r="BD117" s="885"/>
      <c r="BE117" s="885"/>
      <c r="BF117" s="885"/>
      <c r="BG117" s="885"/>
      <c r="BH117" s="885"/>
      <c r="BI117" s="885"/>
      <c r="BJ117" s="885"/>
      <c r="BK117" s="885"/>
      <c r="BL117" s="885"/>
      <c r="BM117" s="885"/>
      <c r="BN117" s="885"/>
      <c r="BO117" s="885"/>
      <c r="BP117" s="886"/>
      <c r="BQ117" s="834" t="s">
        <v>440</v>
      </c>
      <c r="BR117" s="835"/>
      <c r="BS117" s="835"/>
      <c r="BT117" s="835"/>
      <c r="BU117" s="835"/>
      <c r="BV117" s="835" t="s">
        <v>440</v>
      </c>
      <c r="BW117" s="835"/>
      <c r="BX117" s="835"/>
      <c r="BY117" s="835"/>
      <c r="BZ117" s="835"/>
      <c r="CA117" s="835" t="s">
        <v>440</v>
      </c>
      <c r="CB117" s="835"/>
      <c r="CC117" s="835"/>
      <c r="CD117" s="835"/>
      <c r="CE117" s="835"/>
      <c r="CF117" s="896" t="s">
        <v>440</v>
      </c>
      <c r="CG117" s="897"/>
      <c r="CH117" s="897"/>
      <c r="CI117" s="897"/>
      <c r="CJ117" s="897"/>
      <c r="CK117" s="952"/>
      <c r="CL117" s="839"/>
      <c r="CM117" s="842" t="s">
        <v>441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440</v>
      </c>
      <c r="DH117" s="798"/>
      <c r="DI117" s="798"/>
      <c r="DJ117" s="798"/>
      <c r="DK117" s="799"/>
      <c r="DL117" s="800" t="s">
        <v>440</v>
      </c>
      <c r="DM117" s="798"/>
      <c r="DN117" s="798"/>
      <c r="DO117" s="798"/>
      <c r="DP117" s="799"/>
      <c r="DQ117" s="800" t="s">
        <v>440</v>
      </c>
      <c r="DR117" s="798"/>
      <c r="DS117" s="798"/>
      <c r="DT117" s="798"/>
      <c r="DU117" s="799"/>
      <c r="DV117" s="845" t="s">
        <v>440</v>
      </c>
      <c r="DW117" s="846"/>
      <c r="DX117" s="846"/>
      <c r="DY117" s="846"/>
      <c r="DZ117" s="847"/>
    </row>
    <row r="118" spans="1:130" s="199" customFormat="1" ht="26.25" customHeight="1" x14ac:dyDescent="0.15">
      <c r="A118" s="922" t="s">
        <v>414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412</v>
      </c>
      <c r="AB118" s="923"/>
      <c r="AC118" s="923"/>
      <c r="AD118" s="923"/>
      <c r="AE118" s="924"/>
      <c r="AF118" s="925" t="s">
        <v>290</v>
      </c>
      <c r="AG118" s="923"/>
      <c r="AH118" s="923"/>
      <c r="AI118" s="923"/>
      <c r="AJ118" s="924"/>
      <c r="AK118" s="925" t="s">
        <v>289</v>
      </c>
      <c r="AL118" s="923"/>
      <c r="AM118" s="923"/>
      <c r="AN118" s="923"/>
      <c r="AO118" s="924"/>
      <c r="AP118" s="926" t="s">
        <v>413</v>
      </c>
      <c r="AQ118" s="927"/>
      <c r="AR118" s="927"/>
      <c r="AS118" s="927"/>
      <c r="AT118" s="928"/>
      <c r="AU118" s="957"/>
      <c r="AV118" s="958"/>
      <c r="AW118" s="958"/>
      <c r="AX118" s="958"/>
      <c r="AY118" s="958"/>
      <c r="AZ118" s="900" t="s">
        <v>442</v>
      </c>
      <c r="BA118" s="901"/>
      <c r="BB118" s="901"/>
      <c r="BC118" s="901"/>
      <c r="BD118" s="901"/>
      <c r="BE118" s="901"/>
      <c r="BF118" s="901"/>
      <c r="BG118" s="901"/>
      <c r="BH118" s="901"/>
      <c r="BI118" s="901"/>
      <c r="BJ118" s="901"/>
      <c r="BK118" s="901"/>
      <c r="BL118" s="901"/>
      <c r="BM118" s="901"/>
      <c r="BN118" s="901"/>
      <c r="BO118" s="901"/>
      <c r="BP118" s="902"/>
      <c r="BQ118" s="903" t="s">
        <v>114</v>
      </c>
      <c r="BR118" s="866"/>
      <c r="BS118" s="866"/>
      <c r="BT118" s="866"/>
      <c r="BU118" s="866"/>
      <c r="BV118" s="866" t="s">
        <v>114</v>
      </c>
      <c r="BW118" s="866"/>
      <c r="BX118" s="866"/>
      <c r="BY118" s="866"/>
      <c r="BZ118" s="866"/>
      <c r="CA118" s="866" t="s">
        <v>114</v>
      </c>
      <c r="CB118" s="866"/>
      <c r="CC118" s="866"/>
      <c r="CD118" s="866"/>
      <c r="CE118" s="866"/>
      <c r="CF118" s="896" t="s">
        <v>114</v>
      </c>
      <c r="CG118" s="897"/>
      <c r="CH118" s="897"/>
      <c r="CI118" s="897"/>
      <c r="CJ118" s="897"/>
      <c r="CK118" s="952"/>
      <c r="CL118" s="839"/>
      <c r="CM118" s="842" t="s">
        <v>443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114</v>
      </c>
      <c r="DH118" s="798"/>
      <c r="DI118" s="798"/>
      <c r="DJ118" s="798"/>
      <c r="DK118" s="799"/>
      <c r="DL118" s="800" t="s">
        <v>114</v>
      </c>
      <c r="DM118" s="798"/>
      <c r="DN118" s="798"/>
      <c r="DO118" s="798"/>
      <c r="DP118" s="799"/>
      <c r="DQ118" s="800" t="s">
        <v>114</v>
      </c>
      <c r="DR118" s="798"/>
      <c r="DS118" s="798"/>
      <c r="DT118" s="798"/>
      <c r="DU118" s="799"/>
      <c r="DV118" s="845" t="s">
        <v>114</v>
      </c>
      <c r="DW118" s="846"/>
      <c r="DX118" s="846"/>
      <c r="DY118" s="846"/>
      <c r="DZ118" s="847"/>
    </row>
    <row r="119" spans="1:130" s="199" customFormat="1" ht="26.25" customHeight="1" x14ac:dyDescent="0.15">
      <c r="A119" s="836" t="s">
        <v>417</v>
      </c>
      <c r="B119" s="837"/>
      <c r="C119" s="912" t="s">
        <v>418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114</v>
      </c>
      <c r="AB119" s="916"/>
      <c r="AC119" s="916"/>
      <c r="AD119" s="916"/>
      <c r="AE119" s="917"/>
      <c r="AF119" s="918" t="s">
        <v>114</v>
      </c>
      <c r="AG119" s="916"/>
      <c r="AH119" s="916"/>
      <c r="AI119" s="916"/>
      <c r="AJ119" s="917"/>
      <c r="AK119" s="918" t="s">
        <v>114</v>
      </c>
      <c r="AL119" s="916"/>
      <c r="AM119" s="916"/>
      <c r="AN119" s="916"/>
      <c r="AO119" s="917"/>
      <c r="AP119" s="919" t="s">
        <v>114</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444</v>
      </c>
      <c r="BP119" s="899"/>
      <c r="BQ119" s="903">
        <v>44267970</v>
      </c>
      <c r="BR119" s="866"/>
      <c r="BS119" s="866"/>
      <c r="BT119" s="866"/>
      <c r="BU119" s="866"/>
      <c r="BV119" s="866">
        <v>41992227</v>
      </c>
      <c r="BW119" s="866"/>
      <c r="BX119" s="866"/>
      <c r="BY119" s="866"/>
      <c r="BZ119" s="866"/>
      <c r="CA119" s="866">
        <v>39379022</v>
      </c>
      <c r="CB119" s="866"/>
      <c r="CC119" s="866"/>
      <c r="CD119" s="866"/>
      <c r="CE119" s="866"/>
      <c r="CF119" s="764"/>
      <c r="CG119" s="765"/>
      <c r="CH119" s="765"/>
      <c r="CI119" s="765"/>
      <c r="CJ119" s="855"/>
      <c r="CK119" s="953"/>
      <c r="CL119" s="841"/>
      <c r="CM119" s="859" t="s">
        <v>445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114</v>
      </c>
      <c r="DH119" s="781"/>
      <c r="DI119" s="781"/>
      <c r="DJ119" s="781"/>
      <c r="DK119" s="782"/>
      <c r="DL119" s="783" t="s">
        <v>114</v>
      </c>
      <c r="DM119" s="781"/>
      <c r="DN119" s="781"/>
      <c r="DO119" s="781"/>
      <c r="DP119" s="782"/>
      <c r="DQ119" s="783" t="s">
        <v>114</v>
      </c>
      <c r="DR119" s="781"/>
      <c r="DS119" s="781"/>
      <c r="DT119" s="781"/>
      <c r="DU119" s="782"/>
      <c r="DV119" s="869" t="s">
        <v>114</v>
      </c>
      <c r="DW119" s="870"/>
      <c r="DX119" s="870"/>
      <c r="DY119" s="870"/>
      <c r="DZ119" s="871"/>
    </row>
    <row r="120" spans="1:130" s="199" customFormat="1" ht="26.25" customHeight="1" x14ac:dyDescent="0.15">
      <c r="A120" s="838"/>
      <c r="B120" s="839"/>
      <c r="C120" s="842" t="s">
        <v>421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114</v>
      </c>
      <c r="AB120" s="798"/>
      <c r="AC120" s="798"/>
      <c r="AD120" s="798"/>
      <c r="AE120" s="799"/>
      <c r="AF120" s="800" t="s">
        <v>114</v>
      </c>
      <c r="AG120" s="798"/>
      <c r="AH120" s="798"/>
      <c r="AI120" s="798"/>
      <c r="AJ120" s="799"/>
      <c r="AK120" s="800" t="s">
        <v>114</v>
      </c>
      <c r="AL120" s="798"/>
      <c r="AM120" s="798"/>
      <c r="AN120" s="798"/>
      <c r="AO120" s="799"/>
      <c r="AP120" s="845" t="s">
        <v>114</v>
      </c>
      <c r="AQ120" s="846"/>
      <c r="AR120" s="846"/>
      <c r="AS120" s="846"/>
      <c r="AT120" s="847"/>
      <c r="AU120" s="904" t="s">
        <v>446</v>
      </c>
      <c r="AV120" s="905"/>
      <c r="AW120" s="905"/>
      <c r="AX120" s="905"/>
      <c r="AY120" s="906"/>
      <c r="AZ120" s="881" t="s">
        <v>447</v>
      </c>
      <c r="BA120" s="826"/>
      <c r="BB120" s="826"/>
      <c r="BC120" s="826"/>
      <c r="BD120" s="826"/>
      <c r="BE120" s="826"/>
      <c r="BF120" s="826"/>
      <c r="BG120" s="826"/>
      <c r="BH120" s="826"/>
      <c r="BI120" s="826"/>
      <c r="BJ120" s="826"/>
      <c r="BK120" s="826"/>
      <c r="BL120" s="826"/>
      <c r="BM120" s="826"/>
      <c r="BN120" s="826"/>
      <c r="BO120" s="826"/>
      <c r="BP120" s="827"/>
      <c r="BQ120" s="882">
        <v>5314662</v>
      </c>
      <c r="BR120" s="863"/>
      <c r="BS120" s="863"/>
      <c r="BT120" s="863"/>
      <c r="BU120" s="863"/>
      <c r="BV120" s="863">
        <v>6152361</v>
      </c>
      <c r="BW120" s="863"/>
      <c r="BX120" s="863"/>
      <c r="BY120" s="863"/>
      <c r="BZ120" s="863"/>
      <c r="CA120" s="863">
        <v>6745759</v>
      </c>
      <c r="CB120" s="863"/>
      <c r="CC120" s="863"/>
      <c r="CD120" s="863"/>
      <c r="CE120" s="863"/>
      <c r="CF120" s="887">
        <v>88.5</v>
      </c>
      <c r="CG120" s="888"/>
      <c r="CH120" s="888"/>
      <c r="CI120" s="888"/>
      <c r="CJ120" s="888"/>
      <c r="CK120" s="889" t="s">
        <v>448</v>
      </c>
      <c r="CL120" s="873"/>
      <c r="CM120" s="873"/>
      <c r="CN120" s="873"/>
      <c r="CO120" s="874"/>
      <c r="CP120" s="893" t="s">
        <v>391</v>
      </c>
      <c r="CQ120" s="894"/>
      <c r="CR120" s="894"/>
      <c r="CS120" s="894"/>
      <c r="CT120" s="894"/>
      <c r="CU120" s="894"/>
      <c r="CV120" s="894"/>
      <c r="CW120" s="894"/>
      <c r="CX120" s="894"/>
      <c r="CY120" s="894"/>
      <c r="CZ120" s="894"/>
      <c r="DA120" s="894"/>
      <c r="DB120" s="894"/>
      <c r="DC120" s="894"/>
      <c r="DD120" s="894"/>
      <c r="DE120" s="894"/>
      <c r="DF120" s="895"/>
      <c r="DG120" s="882">
        <v>11842689</v>
      </c>
      <c r="DH120" s="863"/>
      <c r="DI120" s="863"/>
      <c r="DJ120" s="863"/>
      <c r="DK120" s="863"/>
      <c r="DL120" s="863">
        <v>10938493</v>
      </c>
      <c r="DM120" s="863"/>
      <c r="DN120" s="863"/>
      <c r="DO120" s="863"/>
      <c r="DP120" s="863"/>
      <c r="DQ120" s="863">
        <v>9902975</v>
      </c>
      <c r="DR120" s="863"/>
      <c r="DS120" s="863"/>
      <c r="DT120" s="863"/>
      <c r="DU120" s="863"/>
      <c r="DV120" s="864">
        <v>129.9</v>
      </c>
      <c r="DW120" s="864"/>
      <c r="DX120" s="864"/>
      <c r="DY120" s="864"/>
      <c r="DZ120" s="865"/>
    </row>
    <row r="121" spans="1:130" s="199" customFormat="1" ht="26.25" customHeight="1" x14ac:dyDescent="0.15">
      <c r="A121" s="838"/>
      <c r="B121" s="839"/>
      <c r="C121" s="884" t="s">
        <v>449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114</v>
      </c>
      <c r="AB121" s="798"/>
      <c r="AC121" s="798"/>
      <c r="AD121" s="798"/>
      <c r="AE121" s="799"/>
      <c r="AF121" s="800" t="s">
        <v>114</v>
      </c>
      <c r="AG121" s="798"/>
      <c r="AH121" s="798"/>
      <c r="AI121" s="798"/>
      <c r="AJ121" s="799"/>
      <c r="AK121" s="800" t="s">
        <v>114</v>
      </c>
      <c r="AL121" s="798"/>
      <c r="AM121" s="798"/>
      <c r="AN121" s="798"/>
      <c r="AO121" s="799"/>
      <c r="AP121" s="845" t="s">
        <v>114</v>
      </c>
      <c r="AQ121" s="846"/>
      <c r="AR121" s="846"/>
      <c r="AS121" s="846"/>
      <c r="AT121" s="847"/>
      <c r="AU121" s="907"/>
      <c r="AV121" s="908"/>
      <c r="AW121" s="908"/>
      <c r="AX121" s="908"/>
      <c r="AY121" s="909"/>
      <c r="AZ121" s="833" t="s">
        <v>450</v>
      </c>
      <c r="BA121" s="768"/>
      <c r="BB121" s="768"/>
      <c r="BC121" s="768"/>
      <c r="BD121" s="768"/>
      <c r="BE121" s="768"/>
      <c r="BF121" s="768"/>
      <c r="BG121" s="768"/>
      <c r="BH121" s="768"/>
      <c r="BI121" s="768"/>
      <c r="BJ121" s="768"/>
      <c r="BK121" s="768"/>
      <c r="BL121" s="768"/>
      <c r="BM121" s="768"/>
      <c r="BN121" s="768"/>
      <c r="BO121" s="768"/>
      <c r="BP121" s="769"/>
      <c r="BQ121" s="834">
        <v>4286927</v>
      </c>
      <c r="BR121" s="835"/>
      <c r="BS121" s="835"/>
      <c r="BT121" s="835"/>
      <c r="BU121" s="835"/>
      <c r="BV121" s="835">
        <v>3633369</v>
      </c>
      <c r="BW121" s="835"/>
      <c r="BX121" s="835"/>
      <c r="BY121" s="835"/>
      <c r="BZ121" s="835"/>
      <c r="CA121" s="835">
        <v>3216087</v>
      </c>
      <c r="CB121" s="835"/>
      <c r="CC121" s="835"/>
      <c r="CD121" s="835"/>
      <c r="CE121" s="835"/>
      <c r="CF121" s="896">
        <v>42.2</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5886</v>
      </c>
      <c r="DH121" s="835"/>
      <c r="DI121" s="835"/>
      <c r="DJ121" s="835"/>
      <c r="DK121" s="835"/>
      <c r="DL121" s="835">
        <v>5859</v>
      </c>
      <c r="DM121" s="835"/>
      <c r="DN121" s="835"/>
      <c r="DO121" s="835"/>
      <c r="DP121" s="835"/>
      <c r="DQ121" s="835">
        <v>5860</v>
      </c>
      <c r="DR121" s="835"/>
      <c r="DS121" s="835"/>
      <c r="DT121" s="835"/>
      <c r="DU121" s="835"/>
      <c r="DV121" s="812">
        <v>0.1</v>
      </c>
      <c r="DW121" s="812"/>
      <c r="DX121" s="812"/>
      <c r="DY121" s="812"/>
      <c r="DZ121" s="813"/>
    </row>
    <row r="122" spans="1:130" s="199" customFormat="1" ht="26.25" customHeight="1" x14ac:dyDescent="0.15">
      <c r="A122" s="838"/>
      <c r="B122" s="839"/>
      <c r="C122" s="842" t="s">
        <v>431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114</v>
      </c>
      <c r="AB122" s="798"/>
      <c r="AC122" s="798"/>
      <c r="AD122" s="798"/>
      <c r="AE122" s="799"/>
      <c r="AF122" s="800" t="s">
        <v>114</v>
      </c>
      <c r="AG122" s="798"/>
      <c r="AH122" s="798"/>
      <c r="AI122" s="798"/>
      <c r="AJ122" s="799"/>
      <c r="AK122" s="800" t="s">
        <v>114</v>
      </c>
      <c r="AL122" s="798"/>
      <c r="AM122" s="798"/>
      <c r="AN122" s="798"/>
      <c r="AO122" s="799"/>
      <c r="AP122" s="845" t="s">
        <v>114</v>
      </c>
      <c r="AQ122" s="846"/>
      <c r="AR122" s="846"/>
      <c r="AS122" s="846"/>
      <c r="AT122" s="847"/>
      <c r="AU122" s="907"/>
      <c r="AV122" s="908"/>
      <c r="AW122" s="908"/>
      <c r="AX122" s="908"/>
      <c r="AY122" s="909"/>
      <c r="AZ122" s="900" t="s">
        <v>451</v>
      </c>
      <c r="BA122" s="901"/>
      <c r="BB122" s="901"/>
      <c r="BC122" s="901"/>
      <c r="BD122" s="901"/>
      <c r="BE122" s="901"/>
      <c r="BF122" s="901"/>
      <c r="BG122" s="901"/>
      <c r="BH122" s="901"/>
      <c r="BI122" s="901"/>
      <c r="BJ122" s="901"/>
      <c r="BK122" s="901"/>
      <c r="BL122" s="901"/>
      <c r="BM122" s="901"/>
      <c r="BN122" s="901"/>
      <c r="BO122" s="901"/>
      <c r="BP122" s="902"/>
      <c r="BQ122" s="903">
        <v>29512408</v>
      </c>
      <c r="BR122" s="866"/>
      <c r="BS122" s="866"/>
      <c r="BT122" s="866"/>
      <c r="BU122" s="866"/>
      <c r="BV122" s="866">
        <v>28002397</v>
      </c>
      <c r="BW122" s="866"/>
      <c r="BX122" s="866"/>
      <c r="BY122" s="866"/>
      <c r="BZ122" s="866"/>
      <c r="CA122" s="866">
        <v>26332869</v>
      </c>
      <c r="CB122" s="866"/>
      <c r="CC122" s="866"/>
      <c r="CD122" s="866"/>
      <c r="CE122" s="866"/>
      <c r="CF122" s="867">
        <v>345.4</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t="s">
        <v>114</v>
      </c>
      <c r="DH122" s="835"/>
      <c r="DI122" s="835"/>
      <c r="DJ122" s="835"/>
      <c r="DK122" s="835"/>
      <c r="DL122" s="835" t="s">
        <v>114</v>
      </c>
      <c r="DM122" s="835"/>
      <c r="DN122" s="835"/>
      <c r="DO122" s="835"/>
      <c r="DP122" s="835"/>
      <c r="DQ122" s="835" t="s">
        <v>114</v>
      </c>
      <c r="DR122" s="835"/>
      <c r="DS122" s="835"/>
      <c r="DT122" s="835"/>
      <c r="DU122" s="835"/>
      <c r="DV122" s="812" t="s">
        <v>114</v>
      </c>
      <c r="DW122" s="812"/>
      <c r="DX122" s="812"/>
      <c r="DY122" s="812"/>
      <c r="DZ122" s="813"/>
    </row>
    <row r="123" spans="1:130" s="199" customFormat="1" ht="26.25" customHeight="1" x14ac:dyDescent="0.15">
      <c r="A123" s="838"/>
      <c r="B123" s="839"/>
      <c r="C123" s="842" t="s">
        <v>437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114</v>
      </c>
      <c r="AB123" s="798"/>
      <c r="AC123" s="798"/>
      <c r="AD123" s="798"/>
      <c r="AE123" s="799"/>
      <c r="AF123" s="800" t="s">
        <v>114</v>
      </c>
      <c r="AG123" s="798"/>
      <c r="AH123" s="798"/>
      <c r="AI123" s="798"/>
      <c r="AJ123" s="799"/>
      <c r="AK123" s="800" t="s">
        <v>114</v>
      </c>
      <c r="AL123" s="798"/>
      <c r="AM123" s="798"/>
      <c r="AN123" s="798"/>
      <c r="AO123" s="799"/>
      <c r="AP123" s="845" t="s">
        <v>114</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452</v>
      </c>
      <c r="BP123" s="899"/>
      <c r="BQ123" s="853">
        <v>39113997</v>
      </c>
      <c r="BR123" s="854"/>
      <c r="BS123" s="854"/>
      <c r="BT123" s="854"/>
      <c r="BU123" s="854"/>
      <c r="BV123" s="854">
        <v>37788127</v>
      </c>
      <c r="BW123" s="854"/>
      <c r="BX123" s="854"/>
      <c r="BY123" s="854"/>
      <c r="BZ123" s="854"/>
      <c r="CA123" s="854">
        <v>36294715</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t="s">
        <v>114</v>
      </c>
      <c r="DH123" s="798"/>
      <c r="DI123" s="798"/>
      <c r="DJ123" s="798"/>
      <c r="DK123" s="799"/>
      <c r="DL123" s="800" t="s">
        <v>114</v>
      </c>
      <c r="DM123" s="798"/>
      <c r="DN123" s="798"/>
      <c r="DO123" s="798"/>
      <c r="DP123" s="799"/>
      <c r="DQ123" s="800" t="s">
        <v>114</v>
      </c>
      <c r="DR123" s="798"/>
      <c r="DS123" s="798"/>
      <c r="DT123" s="798"/>
      <c r="DU123" s="799"/>
      <c r="DV123" s="845" t="s">
        <v>114</v>
      </c>
      <c r="DW123" s="846"/>
      <c r="DX123" s="846"/>
      <c r="DY123" s="846"/>
      <c r="DZ123" s="847"/>
    </row>
    <row r="124" spans="1:130" s="199" customFormat="1" ht="26.25" customHeight="1" thickBot="1" x14ac:dyDescent="0.2">
      <c r="A124" s="838"/>
      <c r="B124" s="839"/>
      <c r="C124" s="842" t="s">
        <v>441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114</v>
      </c>
      <c r="AB124" s="798"/>
      <c r="AC124" s="798"/>
      <c r="AD124" s="798"/>
      <c r="AE124" s="799"/>
      <c r="AF124" s="800" t="s">
        <v>114</v>
      </c>
      <c r="AG124" s="798"/>
      <c r="AH124" s="798"/>
      <c r="AI124" s="798"/>
      <c r="AJ124" s="799"/>
      <c r="AK124" s="800" t="s">
        <v>114</v>
      </c>
      <c r="AL124" s="798"/>
      <c r="AM124" s="798"/>
      <c r="AN124" s="798"/>
      <c r="AO124" s="799"/>
      <c r="AP124" s="845" t="s">
        <v>114</v>
      </c>
      <c r="AQ124" s="846"/>
      <c r="AR124" s="846"/>
      <c r="AS124" s="846"/>
      <c r="AT124" s="847"/>
      <c r="AU124" s="848" t="s">
        <v>453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67.3</v>
      </c>
      <c r="BR124" s="852"/>
      <c r="BS124" s="852"/>
      <c r="BT124" s="852"/>
      <c r="BU124" s="852"/>
      <c r="BV124" s="852">
        <v>53.6</v>
      </c>
      <c r="BW124" s="852"/>
      <c r="BX124" s="852"/>
      <c r="BY124" s="852"/>
      <c r="BZ124" s="852"/>
      <c r="CA124" s="852">
        <v>40.4</v>
      </c>
      <c r="CB124" s="852"/>
      <c r="CC124" s="852"/>
      <c r="CD124" s="852"/>
      <c r="CE124" s="852"/>
      <c r="CF124" s="742"/>
      <c r="CG124" s="743"/>
      <c r="CH124" s="743"/>
      <c r="CI124" s="743"/>
      <c r="CJ124" s="883"/>
      <c r="CK124" s="891"/>
      <c r="CL124" s="891"/>
      <c r="CM124" s="891"/>
      <c r="CN124" s="891"/>
      <c r="CO124" s="892"/>
      <c r="CP124" s="856" t="s">
        <v>454</v>
      </c>
      <c r="CQ124" s="857"/>
      <c r="CR124" s="857"/>
      <c r="CS124" s="857"/>
      <c r="CT124" s="857"/>
      <c r="CU124" s="857"/>
      <c r="CV124" s="857"/>
      <c r="CW124" s="857"/>
      <c r="CX124" s="857"/>
      <c r="CY124" s="857"/>
      <c r="CZ124" s="857"/>
      <c r="DA124" s="857"/>
      <c r="DB124" s="857"/>
      <c r="DC124" s="857"/>
      <c r="DD124" s="857"/>
      <c r="DE124" s="857"/>
      <c r="DF124" s="858"/>
      <c r="DG124" s="780" t="s">
        <v>114</v>
      </c>
      <c r="DH124" s="781"/>
      <c r="DI124" s="781"/>
      <c r="DJ124" s="781"/>
      <c r="DK124" s="782"/>
      <c r="DL124" s="783" t="s">
        <v>114</v>
      </c>
      <c r="DM124" s="781"/>
      <c r="DN124" s="781"/>
      <c r="DO124" s="781"/>
      <c r="DP124" s="782"/>
      <c r="DQ124" s="783" t="s">
        <v>114</v>
      </c>
      <c r="DR124" s="781"/>
      <c r="DS124" s="781"/>
      <c r="DT124" s="781"/>
      <c r="DU124" s="782"/>
      <c r="DV124" s="869" t="s">
        <v>114</v>
      </c>
      <c r="DW124" s="870"/>
      <c r="DX124" s="870"/>
      <c r="DY124" s="870"/>
      <c r="DZ124" s="871"/>
    </row>
    <row r="125" spans="1:130" s="199" customFormat="1" ht="26.25" customHeight="1" x14ac:dyDescent="0.15">
      <c r="A125" s="838"/>
      <c r="B125" s="839"/>
      <c r="C125" s="842" t="s">
        <v>443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114</v>
      </c>
      <c r="AB125" s="798"/>
      <c r="AC125" s="798"/>
      <c r="AD125" s="798"/>
      <c r="AE125" s="799"/>
      <c r="AF125" s="800" t="s">
        <v>114</v>
      </c>
      <c r="AG125" s="798"/>
      <c r="AH125" s="798"/>
      <c r="AI125" s="798"/>
      <c r="AJ125" s="799"/>
      <c r="AK125" s="800" t="s">
        <v>114</v>
      </c>
      <c r="AL125" s="798"/>
      <c r="AM125" s="798"/>
      <c r="AN125" s="798"/>
      <c r="AO125" s="799"/>
      <c r="AP125" s="845" t="s">
        <v>114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455</v>
      </c>
      <c r="CL125" s="873"/>
      <c r="CM125" s="873"/>
      <c r="CN125" s="873"/>
      <c r="CO125" s="874"/>
      <c r="CP125" s="881" t="s">
        <v>456</v>
      </c>
      <c r="CQ125" s="826"/>
      <c r="CR125" s="826"/>
      <c r="CS125" s="826"/>
      <c r="CT125" s="826"/>
      <c r="CU125" s="826"/>
      <c r="CV125" s="826"/>
      <c r="CW125" s="826"/>
      <c r="CX125" s="826"/>
      <c r="CY125" s="826"/>
      <c r="CZ125" s="826"/>
      <c r="DA125" s="826"/>
      <c r="DB125" s="826"/>
      <c r="DC125" s="826"/>
      <c r="DD125" s="826"/>
      <c r="DE125" s="826"/>
      <c r="DF125" s="827"/>
      <c r="DG125" s="882" t="s">
        <v>114</v>
      </c>
      <c r="DH125" s="863"/>
      <c r="DI125" s="863"/>
      <c r="DJ125" s="863"/>
      <c r="DK125" s="863"/>
      <c r="DL125" s="863" t="s">
        <v>114</v>
      </c>
      <c r="DM125" s="863"/>
      <c r="DN125" s="863"/>
      <c r="DO125" s="863"/>
      <c r="DP125" s="863"/>
      <c r="DQ125" s="863" t="s">
        <v>114</v>
      </c>
      <c r="DR125" s="863"/>
      <c r="DS125" s="863"/>
      <c r="DT125" s="863"/>
      <c r="DU125" s="863"/>
      <c r="DV125" s="864" t="s">
        <v>114</v>
      </c>
      <c r="DW125" s="864"/>
      <c r="DX125" s="864"/>
      <c r="DY125" s="864"/>
      <c r="DZ125" s="865"/>
    </row>
    <row r="126" spans="1:130" s="199" customFormat="1" ht="26.25" customHeight="1" thickBot="1" x14ac:dyDescent="0.2">
      <c r="A126" s="838"/>
      <c r="B126" s="839"/>
      <c r="C126" s="842" t="s">
        <v>445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114</v>
      </c>
      <c r="AB126" s="798"/>
      <c r="AC126" s="798"/>
      <c r="AD126" s="798"/>
      <c r="AE126" s="799"/>
      <c r="AF126" s="800" t="s">
        <v>114</v>
      </c>
      <c r="AG126" s="798"/>
      <c r="AH126" s="798"/>
      <c r="AI126" s="798"/>
      <c r="AJ126" s="799"/>
      <c r="AK126" s="800" t="s">
        <v>114</v>
      </c>
      <c r="AL126" s="798"/>
      <c r="AM126" s="798"/>
      <c r="AN126" s="798"/>
      <c r="AO126" s="799"/>
      <c r="AP126" s="845" t="s">
        <v>114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457</v>
      </c>
      <c r="CQ126" s="768"/>
      <c r="CR126" s="768"/>
      <c r="CS126" s="768"/>
      <c r="CT126" s="768"/>
      <c r="CU126" s="768"/>
      <c r="CV126" s="768"/>
      <c r="CW126" s="768"/>
      <c r="CX126" s="768"/>
      <c r="CY126" s="768"/>
      <c r="CZ126" s="768"/>
      <c r="DA126" s="768"/>
      <c r="DB126" s="768"/>
      <c r="DC126" s="768"/>
      <c r="DD126" s="768"/>
      <c r="DE126" s="768"/>
      <c r="DF126" s="769"/>
      <c r="DG126" s="834">
        <v>97793</v>
      </c>
      <c r="DH126" s="835"/>
      <c r="DI126" s="835"/>
      <c r="DJ126" s="835"/>
      <c r="DK126" s="835"/>
      <c r="DL126" s="835">
        <v>98330</v>
      </c>
      <c r="DM126" s="835"/>
      <c r="DN126" s="835"/>
      <c r="DO126" s="835"/>
      <c r="DP126" s="835"/>
      <c r="DQ126" s="835">
        <v>75747</v>
      </c>
      <c r="DR126" s="835"/>
      <c r="DS126" s="835"/>
      <c r="DT126" s="835"/>
      <c r="DU126" s="835"/>
      <c r="DV126" s="812">
        <v>1</v>
      </c>
      <c r="DW126" s="812"/>
      <c r="DX126" s="812"/>
      <c r="DY126" s="812"/>
      <c r="DZ126" s="813"/>
    </row>
    <row r="127" spans="1:130" s="199" customFormat="1" ht="26.25" customHeight="1" x14ac:dyDescent="0.15">
      <c r="A127" s="840"/>
      <c r="B127" s="841"/>
      <c r="C127" s="859" t="s">
        <v>458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114</v>
      </c>
      <c r="AB127" s="798"/>
      <c r="AC127" s="798"/>
      <c r="AD127" s="798"/>
      <c r="AE127" s="799"/>
      <c r="AF127" s="800" t="s">
        <v>114</v>
      </c>
      <c r="AG127" s="798"/>
      <c r="AH127" s="798"/>
      <c r="AI127" s="798"/>
      <c r="AJ127" s="799"/>
      <c r="AK127" s="800" t="s">
        <v>114</v>
      </c>
      <c r="AL127" s="798"/>
      <c r="AM127" s="798"/>
      <c r="AN127" s="798"/>
      <c r="AO127" s="799"/>
      <c r="AP127" s="845" t="s">
        <v>114</v>
      </c>
      <c r="AQ127" s="846"/>
      <c r="AR127" s="846"/>
      <c r="AS127" s="846"/>
      <c r="AT127" s="847"/>
      <c r="AU127" s="235"/>
      <c r="AV127" s="235"/>
      <c r="AW127" s="235"/>
      <c r="AX127" s="862" t="s">
        <v>459</v>
      </c>
      <c r="AY127" s="830"/>
      <c r="AZ127" s="830"/>
      <c r="BA127" s="830"/>
      <c r="BB127" s="830"/>
      <c r="BC127" s="830"/>
      <c r="BD127" s="830"/>
      <c r="BE127" s="831"/>
      <c r="BF127" s="829" t="s">
        <v>460</v>
      </c>
      <c r="BG127" s="830"/>
      <c r="BH127" s="830"/>
      <c r="BI127" s="830"/>
      <c r="BJ127" s="830"/>
      <c r="BK127" s="830"/>
      <c r="BL127" s="831"/>
      <c r="BM127" s="829" t="s">
        <v>461</v>
      </c>
      <c r="BN127" s="830"/>
      <c r="BO127" s="830"/>
      <c r="BP127" s="830"/>
      <c r="BQ127" s="830"/>
      <c r="BR127" s="830"/>
      <c r="BS127" s="831"/>
      <c r="BT127" s="829" t="s">
        <v>462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463</v>
      </c>
      <c r="CQ127" s="768"/>
      <c r="CR127" s="768"/>
      <c r="CS127" s="768"/>
      <c r="CT127" s="768"/>
      <c r="CU127" s="768"/>
      <c r="CV127" s="768"/>
      <c r="CW127" s="768"/>
      <c r="CX127" s="768"/>
      <c r="CY127" s="768"/>
      <c r="CZ127" s="768"/>
      <c r="DA127" s="768"/>
      <c r="DB127" s="768"/>
      <c r="DC127" s="768"/>
      <c r="DD127" s="768"/>
      <c r="DE127" s="768"/>
      <c r="DF127" s="769"/>
      <c r="DG127" s="834" t="s">
        <v>114</v>
      </c>
      <c r="DH127" s="835"/>
      <c r="DI127" s="835"/>
      <c r="DJ127" s="835"/>
      <c r="DK127" s="835"/>
      <c r="DL127" s="835" t="s">
        <v>114</v>
      </c>
      <c r="DM127" s="835"/>
      <c r="DN127" s="835"/>
      <c r="DO127" s="835"/>
      <c r="DP127" s="835"/>
      <c r="DQ127" s="835" t="s">
        <v>114</v>
      </c>
      <c r="DR127" s="835"/>
      <c r="DS127" s="835"/>
      <c r="DT127" s="835"/>
      <c r="DU127" s="835"/>
      <c r="DV127" s="812" t="s">
        <v>114</v>
      </c>
      <c r="DW127" s="812"/>
      <c r="DX127" s="812"/>
      <c r="DY127" s="812"/>
      <c r="DZ127" s="813"/>
    </row>
    <row r="128" spans="1:130" s="199" customFormat="1" ht="26.25" customHeight="1" thickBot="1" x14ac:dyDescent="0.2">
      <c r="A128" s="814" t="s">
        <v>464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465</v>
      </c>
      <c r="X128" s="816"/>
      <c r="Y128" s="816"/>
      <c r="Z128" s="817"/>
      <c r="AA128" s="818">
        <v>322875</v>
      </c>
      <c r="AB128" s="819"/>
      <c r="AC128" s="819"/>
      <c r="AD128" s="819"/>
      <c r="AE128" s="820"/>
      <c r="AF128" s="821">
        <v>330839</v>
      </c>
      <c r="AG128" s="819"/>
      <c r="AH128" s="819"/>
      <c r="AI128" s="819"/>
      <c r="AJ128" s="820"/>
      <c r="AK128" s="821">
        <v>328608</v>
      </c>
      <c r="AL128" s="819"/>
      <c r="AM128" s="819"/>
      <c r="AN128" s="819"/>
      <c r="AO128" s="820"/>
      <c r="AP128" s="822"/>
      <c r="AQ128" s="823"/>
      <c r="AR128" s="823"/>
      <c r="AS128" s="823"/>
      <c r="AT128" s="824"/>
      <c r="AU128" s="235"/>
      <c r="AV128" s="235"/>
      <c r="AW128" s="235"/>
      <c r="AX128" s="825" t="s">
        <v>466</v>
      </c>
      <c r="AY128" s="826"/>
      <c r="AZ128" s="826"/>
      <c r="BA128" s="826"/>
      <c r="BB128" s="826"/>
      <c r="BC128" s="826"/>
      <c r="BD128" s="826"/>
      <c r="BE128" s="827"/>
      <c r="BF128" s="804" t="s">
        <v>114</v>
      </c>
      <c r="BG128" s="805"/>
      <c r="BH128" s="805"/>
      <c r="BI128" s="805"/>
      <c r="BJ128" s="805"/>
      <c r="BK128" s="805"/>
      <c r="BL128" s="828"/>
      <c r="BM128" s="804">
        <v>13.26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467</v>
      </c>
      <c r="CQ128" s="746"/>
      <c r="CR128" s="746"/>
      <c r="CS128" s="746"/>
      <c r="CT128" s="746"/>
      <c r="CU128" s="746"/>
      <c r="CV128" s="746"/>
      <c r="CW128" s="746"/>
      <c r="CX128" s="746"/>
      <c r="CY128" s="746"/>
      <c r="CZ128" s="746"/>
      <c r="DA128" s="746"/>
      <c r="DB128" s="746"/>
      <c r="DC128" s="746"/>
      <c r="DD128" s="746"/>
      <c r="DE128" s="746"/>
      <c r="DF128" s="747"/>
      <c r="DG128" s="808">
        <v>11565</v>
      </c>
      <c r="DH128" s="809"/>
      <c r="DI128" s="809"/>
      <c r="DJ128" s="809"/>
      <c r="DK128" s="809"/>
      <c r="DL128" s="809">
        <v>10280</v>
      </c>
      <c r="DM128" s="809"/>
      <c r="DN128" s="809"/>
      <c r="DO128" s="809"/>
      <c r="DP128" s="809"/>
      <c r="DQ128" s="809">
        <v>9251</v>
      </c>
      <c r="DR128" s="809"/>
      <c r="DS128" s="809"/>
      <c r="DT128" s="809"/>
      <c r="DU128" s="809"/>
      <c r="DV128" s="810">
        <v>0.1</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468</v>
      </c>
      <c r="X129" s="795"/>
      <c r="Y129" s="795"/>
      <c r="Z129" s="796"/>
      <c r="AA129" s="797">
        <v>10175616</v>
      </c>
      <c r="AB129" s="798"/>
      <c r="AC129" s="798"/>
      <c r="AD129" s="798"/>
      <c r="AE129" s="799"/>
      <c r="AF129" s="800">
        <v>10542999</v>
      </c>
      <c r="AG129" s="798"/>
      <c r="AH129" s="798"/>
      <c r="AI129" s="798"/>
      <c r="AJ129" s="799"/>
      <c r="AK129" s="800">
        <v>10440204</v>
      </c>
      <c r="AL129" s="798"/>
      <c r="AM129" s="798"/>
      <c r="AN129" s="798"/>
      <c r="AO129" s="799"/>
      <c r="AP129" s="801"/>
      <c r="AQ129" s="802"/>
      <c r="AR129" s="802"/>
      <c r="AS129" s="802"/>
      <c r="AT129" s="803"/>
      <c r="AU129" s="237"/>
      <c r="AV129" s="237"/>
      <c r="AW129" s="237"/>
      <c r="AX129" s="767" t="s">
        <v>469</v>
      </c>
      <c r="AY129" s="768"/>
      <c r="AZ129" s="768"/>
      <c r="BA129" s="768"/>
      <c r="BB129" s="768"/>
      <c r="BC129" s="768"/>
      <c r="BD129" s="768"/>
      <c r="BE129" s="769"/>
      <c r="BF129" s="787" t="s">
        <v>114</v>
      </c>
      <c r="BG129" s="788"/>
      <c r="BH129" s="788"/>
      <c r="BI129" s="788"/>
      <c r="BJ129" s="788"/>
      <c r="BK129" s="788"/>
      <c r="BL129" s="789"/>
      <c r="BM129" s="787">
        <v>18.260000000000002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471</v>
      </c>
      <c r="X130" s="795"/>
      <c r="Y130" s="795"/>
      <c r="Z130" s="796"/>
      <c r="AA130" s="797">
        <v>2519931</v>
      </c>
      <c r="AB130" s="798"/>
      <c r="AC130" s="798"/>
      <c r="AD130" s="798"/>
      <c r="AE130" s="799"/>
      <c r="AF130" s="800">
        <v>2707323</v>
      </c>
      <c r="AG130" s="798"/>
      <c r="AH130" s="798"/>
      <c r="AI130" s="798"/>
      <c r="AJ130" s="799"/>
      <c r="AK130" s="800">
        <v>2816441</v>
      </c>
      <c r="AL130" s="798"/>
      <c r="AM130" s="798"/>
      <c r="AN130" s="798"/>
      <c r="AO130" s="799"/>
      <c r="AP130" s="801"/>
      <c r="AQ130" s="802"/>
      <c r="AR130" s="802"/>
      <c r="AS130" s="802"/>
      <c r="AT130" s="803"/>
      <c r="AU130" s="237"/>
      <c r="AV130" s="237"/>
      <c r="AW130" s="237"/>
      <c r="AX130" s="767" t="s">
        <v>472</v>
      </c>
      <c r="AY130" s="768"/>
      <c r="AZ130" s="768"/>
      <c r="BA130" s="768"/>
      <c r="BB130" s="768"/>
      <c r="BC130" s="768"/>
      <c r="BD130" s="768"/>
      <c r="BE130" s="769"/>
      <c r="BF130" s="770">
        <v>10.1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473</v>
      </c>
      <c r="X131" s="778"/>
      <c r="Y131" s="778"/>
      <c r="Z131" s="779"/>
      <c r="AA131" s="780">
        <v>7655685</v>
      </c>
      <c r="AB131" s="781"/>
      <c r="AC131" s="781"/>
      <c r="AD131" s="781"/>
      <c r="AE131" s="782"/>
      <c r="AF131" s="783">
        <v>7835676</v>
      </c>
      <c r="AG131" s="781"/>
      <c r="AH131" s="781"/>
      <c r="AI131" s="781"/>
      <c r="AJ131" s="782"/>
      <c r="AK131" s="783">
        <v>7623763</v>
      </c>
      <c r="AL131" s="781"/>
      <c r="AM131" s="781"/>
      <c r="AN131" s="781"/>
      <c r="AO131" s="782"/>
      <c r="AP131" s="784"/>
      <c r="AQ131" s="785"/>
      <c r="AR131" s="785"/>
      <c r="AS131" s="785"/>
      <c r="AT131" s="786"/>
      <c r="AU131" s="237"/>
      <c r="AV131" s="237"/>
      <c r="AW131" s="237"/>
      <c r="AX131" s="745" t="s">
        <v>474</v>
      </c>
      <c r="AY131" s="746"/>
      <c r="AZ131" s="746"/>
      <c r="BA131" s="746"/>
      <c r="BB131" s="746"/>
      <c r="BC131" s="746"/>
      <c r="BD131" s="746"/>
      <c r="BE131" s="747"/>
      <c r="BF131" s="748">
        <v>40.4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476</v>
      </c>
      <c r="W132" s="758"/>
      <c r="X132" s="758"/>
      <c r="Y132" s="758"/>
      <c r="Z132" s="759"/>
      <c r="AA132" s="760">
        <v>9.4392071319999999</v>
      </c>
      <c r="AB132" s="761"/>
      <c r="AC132" s="761"/>
      <c r="AD132" s="761"/>
      <c r="AE132" s="762"/>
      <c r="AF132" s="763">
        <v>9.793642212</v>
      </c>
      <c r="AG132" s="761"/>
      <c r="AH132" s="761"/>
      <c r="AI132" s="761"/>
      <c r="AJ132" s="762"/>
      <c r="AK132" s="763">
        <v>11.272718660000001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477</v>
      </c>
      <c r="W133" s="737"/>
      <c r="X133" s="737"/>
      <c r="Y133" s="737"/>
      <c r="Z133" s="738"/>
      <c r="AA133" s="739">
        <v>9.9</v>
      </c>
      <c r="AB133" s="740"/>
      <c r="AC133" s="740"/>
      <c r="AD133" s="740"/>
      <c r="AE133" s="741"/>
      <c r="AF133" s="739">
        <v>9.6999999999999993</v>
      </c>
      <c r="AG133" s="740"/>
      <c r="AH133" s="740"/>
      <c r="AI133" s="740"/>
      <c r="AJ133" s="741"/>
      <c r="AK133" s="739">
        <v>10.1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478</v>
      </c>
      <c r="B5" s="248"/>
      <c r="C5" s="248"/>
      <c r="D5" s="248"/>
      <c r="E5" s="248"/>
      <c r="F5" s="248"/>
      <c r="G5" s="248"/>
      <c r="H5" s="248"/>
      <c r="I5" s="248"/>
      <c r="J5" s="248"/>
      <c r="K5" s="248"/>
      <c r="L5" s="248"/>
      <c r="M5" s="248"/>
      <c r="N5" s="248"/>
      <c r="O5" s="249"/>
    </row>
    <row r="6" spans="1:16" x14ac:dyDescent="0.15">
      <c r="A6" s="250"/>
      <c r="B6" s="246"/>
      <c r="C6" s="246"/>
      <c r="D6" s="246"/>
      <c r="E6" s="246"/>
      <c r="F6" s="246"/>
      <c r="G6" s="251" t="s">
        <v>479</v>
      </c>
      <c r="H6" s="251"/>
      <c r="I6" s="251"/>
      <c r="J6" s="251"/>
      <c r="K6" s="246"/>
      <c r="L6" s="246"/>
      <c r="M6" s="246"/>
      <c r="N6" s="246"/>
    </row>
    <row r="7" spans="1:16" x14ac:dyDescent="0.15">
      <c r="A7" s="250"/>
      <c r="B7" s="246"/>
      <c r="C7" s="246"/>
      <c r="D7" s="246"/>
      <c r="E7" s="246"/>
      <c r="F7" s="246"/>
      <c r="G7" s="253"/>
      <c r="H7" s="254"/>
      <c r="I7" s="254"/>
      <c r="J7" s="255"/>
      <c r="K7" s="1152" t="s">
        <v>480</v>
      </c>
      <c r="L7" s="256"/>
      <c r="M7" s="257" t="s">
        <v>481</v>
      </c>
      <c r="N7" s="258"/>
    </row>
    <row r="8" spans="1:16" x14ac:dyDescent="0.15">
      <c r="A8" s="250"/>
      <c r="B8" s="246"/>
      <c r="C8" s="246"/>
      <c r="D8" s="246"/>
      <c r="E8" s="246"/>
      <c r="F8" s="246"/>
      <c r="G8" s="259"/>
      <c r="H8" s="260"/>
      <c r="I8" s="260"/>
      <c r="J8" s="261"/>
      <c r="K8" s="1153"/>
      <c r="L8" s="262" t="s">
        <v>482</v>
      </c>
      <c r="M8" s="263" t="s">
        <v>483</v>
      </c>
      <c r="N8" s="264" t="s">
        <v>484</v>
      </c>
    </row>
    <row r="9" spans="1:16" x14ac:dyDescent="0.15">
      <c r="A9" s="250"/>
      <c r="B9" s="246"/>
      <c r="C9" s="246"/>
      <c r="D9" s="246"/>
      <c r="E9" s="246"/>
      <c r="F9" s="246"/>
      <c r="G9" s="1166" t="s">
        <v>485</v>
      </c>
      <c r="H9" s="1167"/>
      <c r="I9" s="1167"/>
      <c r="J9" s="1168"/>
      <c r="K9" s="265">
        <v>2372103</v>
      </c>
      <c r="L9" s="266">
        <v>67655</v>
      </c>
      <c r="M9" s="267">
        <v>68135</v>
      </c>
      <c r="N9" s="268">
        <v>-0.7</v>
      </c>
    </row>
    <row r="10" spans="1:16" x14ac:dyDescent="0.15">
      <c r="A10" s="250"/>
      <c r="B10" s="246"/>
      <c r="C10" s="246"/>
      <c r="D10" s="246"/>
      <c r="E10" s="246"/>
      <c r="F10" s="246"/>
      <c r="G10" s="1166" t="s">
        <v>486</v>
      </c>
      <c r="H10" s="1167"/>
      <c r="I10" s="1167"/>
      <c r="J10" s="1168"/>
      <c r="K10" s="269">
        <v>350590</v>
      </c>
      <c r="L10" s="270">
        <v>9999</v>
      </c>
      <c r="M10" s="271">
        <v>7843</v>
      </c>
      <c r="N10" s="272">
        <v>27.5</v>
      </c>
    </row>
    <row r="11" spans="1:16" ht="13.5" customHeight="1" x14ac:dyDescent="0.15">
      <c r="A11" s="250"/>
      <c r="B11" s="246"/>
      <c r="C11" s="246"/>
      <c r="D11" s="246"/>
      <c r="E11" s="246"/>
      <c r="F11" s="246"/>
      <c r="G11" s="1166" t="s">
        <v>487</v>
      </c>
      <c r="H11" s="1167"/>
      <c r="I11" s="1167"/>
      <c r="J11" s="1168"/>
      <c r="K11" s="269">
        <v>113519</v>
      </c>
      <c r="L11" s="270">
        <v>3238</v>
      </c>
      <c r="M11" s="271">
        <v>8431</v>
      </c>
      <c r="N11" s="272">
        <v>-61.6</v>
      </c>
    </row>
    <row r="12" spans="1:16" ht="13.5" customHeight="1" x14ac:dyDescent="0.15">
      <c r="A12" s="250"/>
      <c r="B12" s="246"/>
      <c r="C12" s="246"/>
      <c r="D12" s="246"/>
      <c r="E12" s="246"/>
      <c r="F12" s="246"/>
      <c r="G12" s="1166" t="s">
        <v>488</v>
      </c>
      <c r="H12" s="1167"/>
      <c r="I12" s="1167"/>
      <c r="J12" s="1168"/>
      <c r="K12" s="269" t="s">
        <v>489</v>
      </c>
      <c r="L12" s="270" t="s">
        <v>489</v>
      </c>
      <c r="M12" s="271">
        <v>1146</v>
      </c>
      <c r="N12" s="272" t="s">
        <v>489</v>
      </c>
    </row>
    <row r="13" spans="1:16" ht="13.5" customHeight="1" x14ac:dyDescent="0.15">
      <c r="A13" s="250"/>
      <c r="B13" s="246"/>
      <c r="C13" s="246"/>
      <c r="D13" s="246"/>
      <c r="E13" s="246"/>
      <c r="F13" s="246"/>
      <c r="G13" s="1166" t="s">
        <v>490</v>
      </c>
      <c r="H13" s="1167"/>
      <c r="I13" s="1167"/>
      <c r="J13" s="1168"/>
      <c r="K13" s="269" t="s">
        <v>489</v>
      </c>
      <c r="L13" s="270" t="s">
        <v>489</v>
      </c>
      <c r="M13" s="271">
        <v>13</v>
      </c>
      <c r="N13" s="272" t="s">
        <v>489</v>
      </c>
    </row>
    <row r="14" spans="1:16" ht="13.5" customHeight="1" x14ac:dyDescent="0.15">
      <c r="A14" s="250"/>
      <c r="B14" s="246"/>
      <c r="C14" s="246"/>
      <c r="D14" s="246"/>
      <c r="E14" s="246"/>
      <c r="F14" s="246"/>
      <c r="G14" s="1166" t="s">
        <v>491</v>
      </c>
      <c r="H14" s="1167"/>
      <c r="I14" s="1167"/>
      <c r="J14" s="1168"/>
      <c r="K14" s="269">
        <v>33609</v>
      </c>
      <c r="L14" s="270">
        <v>959</v>
      </c>
      <c r="M14" s="271">
        <v>2999</v>
      </c>
      <c r="N14" s="272">
        <v>-68</v>
      </c>
    </row>
    <row r="15" spans="1:16" ht="13.5" customHeight="1" x14ac:dyDescent="0.15">
      <c r="A15" s="250"/>
      <c r="B15" s="246"/>
      <c r="C15" s="246"/>
      <c r="D15" s="246"/>
      <c r="E15" s="246"/>
      <c r="F15" s="246"/>
      <c r="G15" s="1166" t="s">
        <v>492</v>
      </c>
      <c r="H15" s="1167"/>
      <c r="I15" s="1167"/>
      <c r="J15" s="1168"/>
      <c r="K15" s="269">
        <v>24939</v>
      </c>
      <c r="L15" s="270">
        <v>711</v>
      </c>
      <c r="M15" s="271">
        <v>1559</v>
      </c>
      <c r="N15" s="272">
        <v>-54.4</v>
      </c>
    </row>
    <row r="16" spans="1:16" x14ac:dyDescent="0.15">
      <c r="A16" s="250"/>
      <c r="B16" s="246"/>
      <c r="C16" s="246"/>
      <c r="D16" s="246"/>
      <c r="E16" s="246"/>
      <c r="F16" s="246"/>
      <c r="G16" s="1169" t="s">
        <v>493</v>
      </c>
      <c r="H16" s="1170"/>
      <c r="I16" s="1170"/>
      <c r="J16" s="1171"/>
      <c r="K16" s="270">
        <v>-318403</v>
      </c>
      <c r="L16" s="270">
        <v>-9081</v>
      </c>
      <c r="M16" s="271">
        <v>-6577</v>
      </c>
      <c r="N16" s="272">
        <v>38.1</v>
      </c>
    </row>
    <row r="17" spans="1:16" x14ac:dyDescent="0.15">
      <c r="A17" s="250"/>
      <c r="B17" s="246"/>
      <c r="C17" s="246"/>
      <c r="D17" s="246"/>
      <c r="E17" s="246"/>
      <c r="F17" s="246"/>
      <c r="G17" s="1169" t="s">
        <v>173</v>
      </c>
      <c r="H17" s="1170"/>
      <c r="I17" s="1170"/>
      <c r="J17" s="1171"/>
      <c r="K17" s="270">
        <v>2576357</v>
      </c>
      <c r="L17" s="270">
        <v>73480</v>
      </c>
      <c r="M17" s="271">
        <v>83548</v>
      </c>
      <c r="N17" s="272">
        <v>-12.1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494</v>
      </c>
      <c r="H19" s="246"/>
      <c r="I19" s="246"/>
      <c r="J19" s="246"/>
      <c r="K19" s="246"/>
      <c r="L19" s="246"/>
      <c r="M19" s="246"/>
      <c r="N19" s="246"/>
    </row>
    <row r="20" spans="1:16" x14ac:dyDescent="0.15">
      <c r="A20" s="250"/>
      <c r="B20" s="246"/>
      <c r="C20" s="246"/>
      <c r="D20" s="246"/>
      <c r="E20" s="246"/>
      <c r="F20" s="246"/>
      <c r="G20" s="274"/>
      <c r="H20" s="275"/>
      <c r="I20" s="275"/>
      <c r="J20" s="276"/>
      <c r="K20" s="277" t="s">
        <v>495</v>
      </c>
      <c r="L20" s="278" t="s">
        <v>496</v>
      </c>
      <c r="M20" s="279" t="s">
        <v>497</v>
      </c>
      <c r="N20" s="280"/>
    </row>
    <row r="21" spans="1:16" s="286" customFormat="1" x14ac:dyDescent="0.15">
      <c r="A21" s="281"/>
      <c r="B21" s="251"/>
      <c r="C21" s="251"/>
      <c r="D21" s="251"/>
      <c r="E21" s="251"/>
      <c r="F21" s="251"/>
      <c r="G21" s="1163" t="s">
        <v>498</v>
      </c>
      <c r="H21" s="1164"/>
      <c r="I21" s="1164"/>
      <c r="J21" s="1165"/>
      <c r="K21" s="282">
        <v>8.98</v>
      </c>
      <c r="L21" s="283">
        <v>8.0299999999999994</v>
      </c>
      <c r="M21" s="284">
        <v>0.95</v>
      </c>
      <c r="N21" s="251"/>
      <c r="O21" s="285"/>
      <c r="P21" s="281"/>
    </row>
    <row r="22" spans="1:16" s="286" customFormat="1" x14ac:dyDescent="0.15">
      <c r="A22" s="281"/>
      <c r="B22" s="251"/>
      <c r="C22" s="251"/>
      <c r="D22" s="251"/>
      <c r="E22" s="251"/>
      <c r="F22" s="251"/>
      <c r="G22" s="1163" t="s">
        <v>499</v>
      </c>
      <c r="H22" s="1164"/>
      <c r="I22" s="1164"/>
      <c r="J22" s="1165"/>
      <c r="K22" s="287">
        <v>91</v>
      </c>
      <c r="L22" s="288">
        <v>97.6</v>
      </c>
      <c r="M22" s="289">
        <v>-6.6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502</v>
      </c>
      <c r="H29" s="251"/>
      <c r="I29" s="251"/>
      <c r="J29" s="251"/>
      <c r="K29" s="246"/>
      <c r="L29" s="246"/>
      <c r="M29" s="246"/>
      <c r="N29" s="246"/>
      <c r="O29" s="295"/>
    </row>
    <row r="30" spans="1:16" x14ac:dyDescent="0.15">
      <c r="A30" s="250"/>
      <c r="B30" s="246"/>
      <c r="C30" s="246"/>
      <c r="D30" s="246"/>
      <c r="E30" s="246"/>
      <c r="F30" s="246"/>
      <c r="G30" s="253"/>
      <c r="H30" s="254"/>
      <c r="I30" s="254"/>
      <c r="J30" s="255"/>
      <c r="K30" s="1152" t="s">
        <v>480</v>
      </c>
      <c r="L30" s="256"/>
      <c r="M30" s="257" t="s">
        <v>481</v>
      </c>
      <c r="N30" s="258"/>
    </row>
    <row r="31" spans="1:16" x14ac:dyDescent="0.15">
      <c r="A31" s="250"/>
      <c r="B31" s="246"/>
      <c r="C31" s="246"/>
      <c r="D31" s="246"/>
      <c r="E31" s="246"/>
      <c r="F31" s="246"/>
      <c r="G31" s="259"/>
      <c r="H31" s="260"/>
      <c r="I31" s="260"/>
      <c r="J31" s="261"/>
      <c r="K31" s="1153"/>
      <c r="L31" s="262" t="s">
        <v>482</v>
      </c>
      <c r="M31" s="263" t="s">
        <v>483</v>
      </c>
      <c r="N31" s="264" t="s">
        <v>484</v>
      </c>
    </row>
    <row r="32" spans="1:16" ht="27" customHeight="1" x14ac:dyDescent="0.15">
      <c r="A32" s="250"/>
      <c r="B32" s="246"/>
      <c r="C32" s="246"/>
      <c r="D32" s="246"/>
      <c r="E32" s="246"/>
      <c r="F32" s="246"/>
      <c r="G32" s="1154" t="s">
        <v>503</v>
      </c>
      <c r="H32" s="1155"/>
      <c r="I32" s="1155"/>
      <c r="J32" s="1156"/>
      <c r="K32" s="296">
        <v>2730013</v>
      </c>
      <c r="L32" s="296">
        <v>77862</v>
      </c>
      <c r="M32" s="297">
        <v>50382</v>
      </c>
      <c r="N32" s="298">
        <v>54.5</v>
      </c>
    </row>
    <row r="33" spans="1:16" ht="13.5" customHeight="1" x14ac:dyDescent="0.15">
      <c r="A33" s="250"/>
      <c r="B33" s="246"/>
      <c r="C33" s="246"/>
      <c r="D33" s="246"/>
      <c r="E33" s="246"/>
      <c r="F33" s="246"/>
      <c r="G33" s="1154" t="s">
        <v>504</v>
      </c>
      <c r="H33" s="1155"/>
      <c r="I33" s="1155"/>
      <c r="J33" s="1156"/>
      <c r="K33" s="296" t="s">
        <v>489</v>
      </c>
      <c r="L33" s="296" t="s">
        <v>489</v>
      </c>
      <c r="M33" s="297" t="s">
        <v>489</v>
      </c>
      <c r="N33" s="298" t="s">
        <v>489</v>
      </c>
    </row>
    <row r="34" spans="1:16" ht="27" customHeight="1" x14ac:dyDescent="0.15">
      <c r="A34" s="250"/>
      <c r="B34" s="246"/>
      <c r="C34" s="246"/>
      <c r="D34" s="246"/>
      <c r="E34" s="246"/>
      <c r="F34" s="246"/>
      <c r="G34" s="1154" t="s">
        <v>505</v>
      </c>
      <c r="H34" s="1155"/>
      <c r="I34" s="1155"/>
      <c r="J34" s="1156"/>
      <c r="K34" s="296" t="s">
        <v>489</v>
      </c>
      <c r="L34" s="296" t="s">
        <v>489</v>
      </c>
      <c r="M34" s="297">
        <v>67</v>
      </c>
      <c r="N34" s="298" t="s">
        <v>489</v>
      </c>
    </row>
    <row r="35" spans="1:16" ht="27" customHeight="1" x14ac:dyDescent="0.15">
      <c r="A35" s="250"/>
      <c r="B35" s="246"/>
      <c r="C35" s="246"/>
      <c r="D35" s="246"/>
      <c r="E35" s="246"/>
      <c r="F35" s="246"/>
      <c r="G35" s="1154" t="s">
        <v>506</v>
      </c>
      <c r="H35" s="1155"/>
      <c r="I35" s="1155"/>
      <c r="J35" s="1156"/>
      <c r="K35" s="296">
        <v>975805</v>
      </c>
      <c r="L35" s="296">
        <v>27831</v>
      </c>
      <c r="M35" s="297">
        <v>21211</v>
      </c>
      <c r="N35" s="298">
        <v>31.2</v>
      </c>
    </row>
    <row r="36" spans="1:16" ht="27" customHeight="1" x14ac:dyDescent="0.15">
      <c r="A36" s="250"/>
      <c r="B36" s="246"/>
      <c r="C36" s="246"/>
      <c r="D36" s="246"/>
      <c r="E36" s="246"/>
      <c r="F36" s="246"/>
      <c r="G36" s="1154" t="s">
        <v>507</v>
      </c>
      <c r="H36" s="1155"/>
      <c r="I36" s="1155"/>
      <c r="J36" s="1156"/>
      <c r="K36" s="296">
        <v>298636</v>
      </c>
      <c r="L36" s="296">
        <v>8517</v>
      </c>
      <c r="M36" s="297">
        <v>3327</v>
      </c>
      <c r="N36" s="298">
        <v>156</v>
      </c>
    </row>
    <row r="37" spans="1:16" ht="13.5" customHeight="1" x14ac:dyDescent="0.15">
      <c r="A37" s="250"/>
      <c r="B37" s="246"/>
      <c r="C37" s="246"/>
      <c r="D37" s="246"/>
      <c r="E37" s="246"/>
      <c r="F37" s="246"/>
      <c r="G37" s="1154" t="s">
        <v>508</v>
      </c>
      <c r="H37" s="1155"/>
      <c r="I37" s="1155"/>
      <c r="J37" s="1156"/>
      <c r="K37" s="296" t="s">
        <v>489</v>
      </c>
      <c r="L37" s="296" t="s">
        <v>489</v>
      </c>
      <c r="M37" s="297">
        <v>797</v>
      </c>
      <c r="N37" s="298" t="s">
        <v>489</v>
      </c>
    </row>
    <row r="38" spans="1:16" ht="27" customHeight="1" x14ac:dyDescent="0.15">
      <c r="A38" s="250"/>
      <c r="B38" s="246"/>
      <c r="C38" s="246"/>
      <c r="D38" s="246"/>
      <c r="E38" s="246"/>
      <c r="F38" s="246"/>
      <c r="G38" s="1157" t="s">
        <v>509</v>
      </c>
      <c r="H38" s="1158"/>
      <c r="I38" s="1158"/>
      <c r="J38" s="1159"/>
      <c r="K38" s="299" t="s">
        <v>489</v>
      </c>
      <c r="L38" s="299" t="s">
        <v>489</v>
      </c>
      <c r="M38" s="300">
        <v>3</v>
      </c>
      <c r="N38" s="301" t="s">
        <v>489</v>
      </c>
      <c r="O38" s="295"/>
    </row>
    <row r="39" spans="1:16" x14ac:dyDescent="0.15">
      <c r="A39" s="250"/>
      <c r="B39" s="246"/>
      <c r="C39" s="246"/>
      <c r="D39" s="246"/>
      <c r="E39" s="246"/>
      <c r="F39" s="246"/>
      <c r="G39" s="1157" t="s">
        <v>510</v>
      </c>
      <c r="H39" s="1158"/>
      <c r="I39" s="1158"/>
      <c r="J39" s="1159"/>
      <c r="K39" s="302">
        <v>-328608</v>
      </c>
      <c r="L39" s="302">
        <v>-9372</v>
      </c>
      <c r="M39" s="303">
        <v>-4757</v>
      </c>
      <c r="N39" s="304">
        <v>97</v>
      </c>
      <c r="O39" s="295"/>
    </row>
    <row r="40" spans="1:16" ht="27" customHeight="1" x14ac:dyDescent="0.15">
      <c r="A40" s="250"/>
      <c r="B40" s="246"/>
      <c r="C40" s="246"/>
      <c r="D40" s="246"/>
      <c r="E40" s="246"/>
      <c r="F40" s="246"/>
      <c r="G40" s="1154" t="s">
        <v>511</v>
      </c>
      <c r="H40" s="1155"/>
      <c r="I40" s="1155"/>
      <c r="J40" s="1156"/>
      <c r="K40" s="302">
        <v>-2816441</v>
      </c>
      <c r="L40" s="302">
        <v>-80327</v>
      </c>
      <c r="M40" s="303">
        <v>-48278</v>
      </c>
      <c r="N40" s="304">
        <v>66.400000000000006</v>
      </c>
      <c r="O40" s="295"/>
    </row>
    <row r="41" spans="1:16" x14ac:dyDescent="0.15">
      <c r="A41" s="250"/>
      <c r="B41" s="246"/>
      <c r="C41" s="246"/>
      <c r="D41" s="246"/>
      <c r="E41" s="246"/>
      <c r="F41" s="246"/>
      <c r="G41" s="1160" t="s">
        <v>284</v>
      </c>
      <c r="H41" s="1161"/>
      <c r="I41" s="1161"/>
      <c r="J41" s="1162"/>
      <c r="K41" s="296">
        <v>859405</v>
      </c>
      <c r="L41" s="302">
        <v>24511</v>
      </c>
      <c r="M41" s="303">
        <v>22752</v>
      </c>
      <c r="N41" s="304">
        <v>7.7</v>
      </c>
      <c r="O41" s="295"/>
    </row>
    <row r="42" spans="1:16" x14ac:dyDescent="0.15">
      <c r="A42" s="250"/>
      <c r="B42" s="246"/>
      <c r="C42" s="246"/>
      <c r="D42" s="246"/>
      <c r="E42" s="246"/>
      <c r="F42" s="246"/>
      <c r="G42" s="305" t="s">
        <v>512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514</v>
      </c>
      <c r="H48" s="310"/>
      <c r="I48" s="310"/>
      <c r="J48" s="310"/>
      <c r="K48" s="310"/>
      <c r="L48" s="310"/>
      <c r="M48" s="311"/>
      <c r="N48" s="310"/>
    </row>
    <row r="49" spans="1:14" ht="13.5" customHeight="1" x14ac:dyDescent="0.15">
      <c r="A49" s="250"/>
      <c r="B49" s="246"/>
      <c r="C49" s="246"/>
      <c r="D49" s="246"/>
      <c r="E49" s="246"/>
      <c r="F49" s="246"/>
      <c r="G49" s="312"/>
      <c r="H49" s="313"/>
      <c r="I49" s="1147" t="s">
        <v>480</v>
      </c>
      <c r="J49" s="1149" t="s">
        <v>515</v>
      </c>
      <c r="K49" s="1150"/>
      <c r="L49" s="1150"/>
      <c r="M49" s="1150"/>
      <c r="N49" s="1151"/>
    </row>
    <row r="50" spans="1:14" x14ac:dyDescent="0.15">
      <c r="A50" s="250"/>
      <c r="B50" s="246"/>
      <c r="C50" s="246"/>
      <c r="D50" s="246"/>
      <c r="E50" s="246"/>
      <c r="F50" s="246"/>
      <c r="G50" s="314"/>
      <c r="H50" s="315"/>
      <c r="I50" s="1148"/>
      <c r="J50" s="316" t="s">
        <v>516</v>
      </c>
      <c r="K50" s="317" t="s">
        <v>517</v>
      </c>
      <c r="L50" s="318" t="s">
        <v>518</v>
      </c>
      <c r="M50" s="319" t="s">
        <v>519</v>
      </c>
      <c r="N50" s="320" t="s">
        <v>520</v>
      </c>
    </row>
    <row r="51" spans="1:14" x14ac:dyDescent="0.15">
      <c r="A51" s="250"/>
      <c r="B51" s="246"/>
      <c r="C51" s="246"/>
      <c r="D51" s="246"/>
      <c r="E51" s="246"/>
      <c r="F51" s="246"/>
      <c r="G51" s="312" t="s">
        <v>521</v>
      </c>
      <c r="H51" s="313"/>
      <c r="I51" s="321">
        <v>3162117</v>
      </c>
      <c r="J51" s="322">
        <v>90176</v>
      </c>
      <c r="K51" s="323">
        <v>-21.2</v>
      </c>
      <c r="L51" s="324">
        <v>75709</v>
      </c>
      <c r="M51" s="325">
        <v>12.7</v>
      </c>
      <c r="N51" s="326">
        <v>-33.9</v>
      </c>
    </row>
    <row r="52" spans="1:14" x14ac:dyDescent="0.15">
      <c r="A52" s="250"/>
      <c r="B52" s="246"/>
      <c r="C52" s="246"/>
      <c r="D52" s="246"/>
      <c r="E52" s="246"/>
      <c r="F52" s="246"/>
      <c r="G52" s="327"/>
      <c r="H52" s="328" t="s">
        <v>522</v>
      </c>
      <c r="I52" s="329">
        <v>2356334</v>
      </c>
      <c r="J52" s="330">
        <v>67197</v>
      </c>
      <c r="K52" s="331">
        <v>-20.8</v>
      </c>
      <c r="L52" s="332">
        <v>35212</v>
      </c>
      <c r="M52" s="333">
        <v>0</v>
      </c>
      <c r="N52" s="334">
        <v>-20.8</v>
      </c>
    </row>
    <row r="53" spans="1:14" x14ac:dyDescent="0.15">
      <c r="A53" s="250"/>
      <c r="B53" s="246"/>
      <c r="C53" s="246"/>
      <c r="D53" s="246"/>
      <c r="E53" s="246"/>
      <c r="F53" s="246"/>
      <c r="G53" s="312" t="s">
        <v>523</v>
      </c>
      <c r="H53" s="313"/>
      <c r="I53" s="321">
        <v>2863576</v>
      </c>
      <c r="J53" s="322">
        <v>81630</v>
      </c>
      <c r="K53" s="323">
        <v>-9.5</v>
      </c>
      <c r="L53" s="324">
        <v>90961</v>
      </c>
      <c r="M53" s="325">
        <v>20.100000000000001</v>
      </c>
      <c r="N53" s="326">
        <v>-29.6</v>
      </c>
    </row>
    <row r="54" spans="1:14" x14ac:dyDescent="0.15">
      <c r="A54" s="250"/>
      <c r="B54" s="246"/>
      <c r="C54" s="246"/>
      <c r="D54" s="246"/>
      <c r="E54" s="246"/>
      <c r="F54" s="246"/>
      <c r="G54" s="327"/>
      <c r="H54" s="328" t="s">
        <v>522</v>
      </c>
      <c r="I54" s="329">
        <v>1882734</v>
      </c>
      <c r="J54" s="330">
        <v>53670</v>
      </c>
      <c r="K54" s="331">
        <v>-20.100000000000001</v>
      </c>
      <c r="L54" s="332">
        <v>37720</v>
      </c>
      <c r="M54" s="333">
        <v>7.1</v>
      </c>
      <c r="N54" s="334">
        <v>-27.2</v>
      </c>
    </row>
    <row r="55" spans="1:14" x14ac:dyDescent="0.15">
      <c r="A55" s="250"/>
      <c r="B55" s="246"/>
      <c r="C55" s="246"/>
      <c r="D55" s="246"/>
      <c r="E55" s="246"/>
      <c r="F55" s="246"/>
      <c r="G55" s="312" t="s">
        <v>524</v>
      </c>
      <c r="H55" s="313"/>
      <c r="I55" s="321">
        <v>2135536</v>
      </c>
      <c r="J55" s="322">
        <v>60963</v>
      </c>
      <c r="K55" s="323">
        <v>-25.3</v>
      </c>
      <c r="L55" s="324">
        <v>106614</v>
      </c>
      <c r="M55" s="325">
        <v>17.2</v>
      </c>
      <c r="N55" s="326">
        <v>-42.5</v>
      </c>
    </row>
    <row r="56" spans="1:14" x14ac:dyDescent="0.15">
      <c r="A56" s="250"/>
      <c r="B56" s="246"/>
      <c r="C56" s="246"/>
      <c r="D56" s="246"/>
      <c r="E56" s="246"/>
      <c r="F56" s="246"/>
      <c r="G56" s="327"/>
      <c r="H56" s="328" t="s">
        <v>522</v>
      </c>
      <c r="I56" s="329">
        <v>1532461</v>
      </c>
      <c r="J56" s="330">
        <v>43747</v>
      </c>
      <c r="K56" s="331">
        <v>-18.5</v>
      </c>
      <c r="L56" s="332">
        <v>45545</v>
      </c>
      <c r="M56" s="333">
        <v>20.7</v>
      </c>
      <c r="N56" s="334">
        <v>-39.200000000000003</v>
      </c>
    </row>
    <row r="57" spans="1:14" x14ac:dyDescent="0.15">
      <c r="A57" s="250"/>
      <c r="B57" s="246"/>
      <c r="C57" s="246"/>
      <c r="D57" s="246"/>
      <c r="E57" s="246"/>
      <c r="F57" s="246"/>
      <c r="G57" s="312" t="s">
        <v>525</v>
      </c>
      <c r="H57" s="313"/>
      <c r="I57" s="321">
        <v>1326041</v>
      </c>
      <c r="J57" s="322">
        <v>37915</v>
      </c>
      <c r="K57" s="323">
        <v>-37.799999999999997</v>
      </c>
      <c r="L57" s="324">
        <v>81768</v>
      </c>
      <c r="M57" s="325">
        <v>-23.3</v>
      </c>
      <c r="N57" s="326">
        <v>-14.5</v>
      </c>
    </row>
    <row r="58" spans="1:14" x14ac:dyDescent="0.15">
      <c r="A58" s="250"/>
      <c r="B58" s="246"/>
      <c r="C58" s="246"/>
      <c r="D58" s="246"/>
      <c r="E58" s="246"/>
      <c r="F58" s="246"/>
      <c r="G58" s="327"/>
      <c r="H58" s="328" t="s">
        <v>522</v>
      </c>
      <c r="I58" s="329">
        <v>765528</v>
      </c>
      <c r="J58" s="330">
        <v>21888</v>
      </c>
      <c r="K58" s="331">
        <v>-50</v>
      </c>
      <c r="L58" s="332">
        <v>37917</v>
      </c>
      <c r="M58" s="333">
        <v>-16.7</v>
      </c>
      <c r="N58" s="334">
        <v>-33.299999999999997</v>
      </c>
    </row>
    <row r="59" spans="1:14" x14ac:dyDescent="0.15">
      <c r="A59" s="250"/>
      <c r="B59" s="246"/>
      <c r="C59" s="246"/>
      <c r="D59" s="246"/>
      <c r="E59" s="246"/>
      <c r="F59" s="246"/>
      <c r="G59" s="312" t="s">
        <v>526</v>
      </c>
      <c r="H59" s="313"/>
      <c r="I59" s="321">
        <v>1168592</v>
      </c>
      <c r="J59" s="322">
        <v>33329</v>
      </c>
      <c r="K59" s="323">
        <v>-12.1</v>
      </c>
      <c r="L59" s="324">
        <v>65876</v>
      </c>
      <c r="M59" s="325">
        <v>-19.399999999999999</v>
      </c>
      <c r="N59" s="326">
        <v>7.3</v>
      </c>
    </row>
    <row r="60" spans="1:14" x14ac:dyDescent="0.15">
      <c r="A60" s="250"/>
      <c r="B60" s="246"/>
      <c r="C60" s="246"/>
      <c r="D60" s="246"/>
      <c r="E60" s="246"/>
      <c r="F60" s="246"/>
      <c r="G60" s="327"/>
      <c r="H60" s="328" t="s">
        <v>522</v>
      </c>
      <c r="I60" s="335">
        <v>589791</v>
      </c>
      <c r="J60" s="330">
        <v>16821</v>
      </c>
      <c r="K60" s="331">
        <v>-23.1</v>
      </c>
      <c r="L60" s="332">
        <v>36484</v>
      </c>
      <c r="M60" s="333">
        <v>-3.8</v>
      </c>
      <c r="N60" s="334">
        <v>-19.3</v>
      </c>
    </row>
    <row r="61" spans="1:14" x14ac:dyDescent="0.15">
      <c r="A61" s="250"/>
      <c r="B61" s="246"/>
      <c r="C61" s="246"/>
      <c r="D61" s="246"/>
      <c r="E61" s="246"/>
      <c r="F61" s="246"/>
      <c r="G61" s="312" t="s">
        <v>527</v>
      </c>
      <c r="H61" s="336"/>
      <c r="I61" s="337">
        <v>2131172</v>
      </c>
      <c r="J61" s="338">
        <v>60803</v>
      </c>
      <c r="K61" s="339">
        <v>-21.2</v>
      </c>
      <c r="L61" s="340">
        <v>84186</v>
      </c>
      <c r="M61" s="341">
        <v>1.5</v>
      </c>
      <c r="N61" s="326">
        <v>-22.7</v>
      </c>
    </row>
    <row r="62" spans="1:14" x14ac:dyDescent="0.15">
      <c r="A62" s="250"/>
      <c r="B62" s="246"/>
      <c r="C62" s="246"/>
      <c r="D62" s="246"/>
      <c r="E62" s="246"/>
      <c r="F62" s="246"/>
      <c r="G62" s="327"/>
      <c r="H62" s="328" t="s">
        <v>522</v>
      </c>
      <c r="I62" s="329">
        <v>1425370</v>
      </c>
      <c r="J62" s="330">
        <v>40665</v>
      </c>
      <c r="K62" s="331">
        <v>-26.5</v>
      </c>
      <c r="L62" s="332">
        <v>38576</v>
      </c>
      <c r="M62" s="333">
        <v>1.5</v>
      </c>
      <c r="N62" s="334">
        <v>-28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72" t="s">
        <v>3</v>
      </c>
      <c r="D47" s="1172"/>
      <c r="E47" s="1173"/>
      <c r="F47" s="11">
        <v>38.47</v>
      </c>
      <c r="G47" s="12">
        <v>44.22</v>
      </c>
      <c r="H47" s="12">
        <v>46.89</v>
      </c>
      <c r="I47" s="12">
        <v>54.09</v>
      </c>
      <c r="J47" s="13">
        <v>59.29</v>
      </c>
    </row>
    <row r="48" spans="2:10" ht="57.75" customHeight="1" x14ac:dyDescent="0.15">
      <c r="B48" s="14"/>
      <c r="C48" s="1174" t="s">
        <v>4</v>
      </c>
      <c r="D48" s="1174"/>
      <c r="E48" s="1175"/>
      <c r="F48" s="15">
        <v>3.83</v>
      </c>
      <c r="G48" s="16">
        <v>2.74</v>
      </c>
      <c r="H48" s="16">
        <v>8.5299999999999994</v>
      </c>
      <c r="I48" s="16">
        <v>8.56</v>
      </c>
      <c r="J48" s="17">
        <v>6.82</v>
      </c>
    </row>
    <row r="49" spans="2:10" ht="57.75" customHeight="1" thickBot="1" x14ac:dyDescent="0.2">
      <c r="B49" s="18"/>
      <c r="C49" s="1176" t="s">
        <v>5</v>
      </c>
      <c r="D49" s="1176"/>
      <c r="E49" s="1177"/>
      <c r="F49" s="19">
        <v>8.11</v>
      </c>
      <c r="G49" s="20">
        <v>3.56</v>
      </c>
      <c r="H49" s="20">
        <v>6.66</v>
      </c>
      <c r="I49" s="20">
        <v>3.94</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瀬戸　章宏</cp:lastModifiedBy>
  <cp:lastPrinted>2018-11-29T01:54:10Z</cp:lastPrinted>
  <dcterms:created xsi:type="dcterms:W3CDTF">2018-01-24T04:46:19Z</dcterms:created>
  <dcterms:modified xsi:type="dcterms:W3CDTF">2018-11-29T02:05:21Z</dcterms:modified>
  <cp:category/>
</cp:coreProperties>
</file>