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O36" i="9"/>
  <c r="BE36" i="9"/>
  <c r="AM36" i="9"/>
  <c r="CO35" i="9"/>
  <c r="BE35" i="9"/>
  <c r="CO34" i="9"/>
  <c r="BE34" i="9"/>
  <c r="C34" i="9"/>
  <c r="C35" i="9" s="1"/>
  <c r="C36" i="9" s="1"/>
  <c r="C37"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alcChain>
</file>

<file path=xl/sharedStrings.xml><?xml version="1.0" encoding="utf-8"?>
<sst xmlns="http://schemas.openxmlformats.org/spreadsheetml/2006/main" count="970" uniqueCount="542">
  <si>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</si>
  <si>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</si>
  <si>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</si>
  <si>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</si>
  <si>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</si>
  <si>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</si>
  <si>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</si>
  <si>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</si>
  <si>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</si>
  <si>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</si>
  <si>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</si>
  <si>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</si>
  <si>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</si>
  <si>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</si>
  <si>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</si>
  <si>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</si>
  <si>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</si>
  <si>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</si>
  <si>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</si>
  <si>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</si>
  <si>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</si>
  <si>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</si>
  <si>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</si>
  <si>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</si>
  <si>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</si>
  <si>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</si>
  <si>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</si>
  <si>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</si>
  <si>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</si>
  <si>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</si>
  <si>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</si>
  <si>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</si>
  <si>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</si>
  <si>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</si>
  <si>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</si>
  <si>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</si>
  <si>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</si>
  <si>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</si>
  <si>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</si>
  <si>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</si>
  <si>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</si>
  <si>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</si>
  <si>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</si>
  <si>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</si>
  <si>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</si>
  <si>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</si>
  <si>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</si>
  <si>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</si>
  <si>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</si>
  <si>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</si>
  <si>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</si>
  <si>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</si>
  <si>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</si>
  <si>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</si>
  <si>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</si>
  <si>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</si>
  <si>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</si>
  <si>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</si>
  <si>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</si>
  <si>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</si>
  <si>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</si>
  <si>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</si>
  <si>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</si>
  <si>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</si>
  <si>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</si>
  <si>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</si>
  <si>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</si>
  <si>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</si>
  <si>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</si>
  <si>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</si>
  <si>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</si>
  <si>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</si>
  <si>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</si>
  <si>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</si>
  <si>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</si>
  <si>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</si>
  <si>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</si>
  <si>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</si>
  <si>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</si>
  <si>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</si>
  <si>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</si>
  <si>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</si>
  <si>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</si>
  <si>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</si>
  <si>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</si>
  <si>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</si>
  <si>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</si>
  <si>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</si>
  <si>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</si>
  <si>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</si>
  <si>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</si>
  <si>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</si>
  <si>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</si>
  <si>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</si>
  <si>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</si>
  <si>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</si>
  <si>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</si>
  <si>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</si>
  <si>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</si>
  <si>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</si>
  <si>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</si>
  <si>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</si>
  <si>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</si>
  <si>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</si>
  <si>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</si>
  <si>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</si>
  <si>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</si>
  <si>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</si>
  <si>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</si>
  <si>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</si>
  <si>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</si>
  <si>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</si>
  <si>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</si>
  <si>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</si>
  <si>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</si>
  <si>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</si>
  <si>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</si>
  <si>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</si>
  <si>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</si>
  <si>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</si>
  <si>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</si>
  <si>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</si>
  <si>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</si>
  <si>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</si>
  <si>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</si>
  <si>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</si>
  <si>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</si>
  <si>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</si>
  <si>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</si>
  <si>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</si>
  <si>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</si>
  <si>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</si>
  <si>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</si>
  <si>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</si>
  <si>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</si>
  <si>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</si>
  <si>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</si>
  <si>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</si>
  <si>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</si>
  <si>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</si>
  <si>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</si>
  <si>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</si>
  <si>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</si>
  <si>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</si>
  <si>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</si>
  <si>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</si>
  <si>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</si>
  <si>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</si>
  <si>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</si>
  <si>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</si>
  <si>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</si>
  <si>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</si>
  <si>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</si>
  <si>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</si>
  <si>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</si>
  <si>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</si>
  <si>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</si>
  <si>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</si>
  <si>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</si>
  <si>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</si>
  <si>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</si>
  <si>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</si>
  <si>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</si>
  <si>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</si>
  <si>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</si>
  <si>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</si>
  <si>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</si>
  <si>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</si>
  <si>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</si>
  <si>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</si>
  <si>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</si>
  <si>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</si>
  <si>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</si>
  <si>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</si>
  <si>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</si>
  <si>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</si>
  <si>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</si>
  <si>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</si>
  <si>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</si>
  <si>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</si>
  <si>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</si>
  <si>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</si>
  <si>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</si>
  <si>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</si>
  <si>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</si>
  <si>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</si>
  <si>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</si>
  <si>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</si>
  <si>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</si>
  <si>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</si>
  <si>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</si>
  <si>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</si>
  <si>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</si>
  <si>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</si>
  <si>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</si>
  <si>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石川県かほく市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</si>
  <si>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</si>
  <si>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</si>
  <si>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</si>
  <si>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</si>
  <si>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</si>
  <si>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</si>
  <si>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</si>
  <si>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</si>
  <si>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</si>
  <si>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</si>
  <si>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</si>
  <si>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</si>
  <si>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</si>
  <si>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</si>
  <si>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</si>
  <si>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</si>
  <si>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</si>
  <si>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</si>
  <si>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</si>
  <si>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</si>
  <si>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</si>
  <si>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</si>
  <si>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</si>
  <si>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</si>
  <si>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</si>
  <si>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</si>
  <si>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</si>
  <si>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</si>
  <si>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</si>
  <si>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</si>
  <si>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</si>
  <si>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</si>
  <si>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</si>
  <si>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</si>
  <si>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</si>
  <si>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</si>
  <si>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</si>
  <si>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</si>
  <si>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</si>
  <si>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</si>
  <si>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</si>
  <si>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</si>
  <si>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</si>
  <si>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</si>
  <si>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</si>
  <si>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</si>
  <si>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</si>
  <si>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</si>
  <si>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</si>
  <si>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</si>
  <si>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</si>
  <si>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</si>
  <si>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</si>
  <si>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</si>
  <si>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</si>
  <si>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</si>
  <si>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</si>
  <si>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</si>
  <si>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</si>
  <si>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</si>
  <si>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</si>
  <si>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</si>
  <si>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</si>
  <si>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</si>
  <si>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</si>
  <si>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</si>
  <si>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</si>
  <si>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</si>
  <si>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</si>
  <si>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</si>
  <si>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</si>
  <si>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</si>
  <si>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</si>
  <si>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</si>
  <si>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</si>
  <si>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</si>
  <si>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</si>
  <si>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</si>
  <si>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</si>
  <si>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</si>
  <si>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</si>
  <si>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</si>
  <si>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</si>
  <si>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</si>
  <si>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</si>
  <si>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</si>
  <si>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</si>
  <si>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</si>
  <si>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</si>
  <si>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</si>
  <si>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</si>
  <si>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</si>
  <si>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</si>
  <si>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</si>
  <si>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</si>
  <si>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</si>
  <si>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</si>
  <si>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</si>
  <si>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</si>
  <si>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</si>
  <si>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</si>
  <si>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</si>
  <si>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</si>
  <si>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</si>
  <si>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</si>
  <si>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</si>
  <si>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</si>
  <si>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</si>
  <si>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</si>
  <si>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</si>
  <si>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</si>
  <si>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</si>
  <si>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</si>
  <si>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</si>
  <si>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</si>
  <si>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</si>
  <si>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</si>
  <si>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</si>
  <si>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</si>
  <si>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</si>
  <si>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</si>
  <si>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</si>
  <si>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</si>
  <si>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</si>
  <si>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</si>
  <si>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</si>
  <si>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</si>
  <si>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</si>
  <si>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</si>
  <si>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</si>
  <si>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</si>
  <si>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</si>
  <si>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</si>
  <si>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</si>
  <si>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</si>
  <si>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</si>
  <si>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</si>
  <si>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</si>
  <si>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</si>
  <si>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</si>
  <si>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</si>
  <si>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</si>
  <si>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</si>
  <si>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</si>
  <si>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</si>
  <si>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</si>
  <si>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</si>
  <si>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</si>
  <si>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</si>
  <si>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石川県かほく市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</si>
  <si>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</si>
  <si>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</si>
  <si>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</si>
  <si>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</si>
  <si>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</si>
  <si>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</si>
  <si>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</si>
  <si>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</si>
  <si>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</si>
  <si>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</si>
  <si>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</si>
  <si>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</si>
  <si>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</si>
  <si>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</si>
  <si>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</si>
  <si>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</si>
  <si>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</si>
  <si>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</si>
  <si>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</si>
  <si>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</si>
  <si>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</si>
  <si>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</si>
  <si>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</si>
  <si>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</si>
  <si>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</si>
  <si>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</si>
  <si>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</si>
  <si>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</si>
  <si>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</si>
  <si>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</si>
  <si>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</si>
  <si>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</si>
  <si>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</si>
  <si>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</si>
  <si>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</si>
  <si>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</si>
  <si>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</si>
  <si>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</si>
  <si>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</si>
  <si>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</si>
  <si>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</si>
  <si>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</si>
  <si>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</si>
  <si>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</si>
  <si>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</si>
  <si>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</si>
  <si>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</si>
  <si>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</si>
  <si>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</si>
  <si>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</si>
  <si>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</si>
  <si>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</si>
  <si>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</si>
  <si>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</si>
  <si>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</si>
  <si>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</si>
  <si>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</si>
  <si>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</si>
  <si>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</si>
  <si>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</si>
  <si>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</si>
  <si>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</si>
  <si>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</si>
  <si>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</si>
  <si>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</si>
  <si>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</si>
  <si>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</si>
  <si>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</si>
  <si>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</si>
  <si>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</si>
  <si>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</si>
  <si>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</si>
  <si>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</si>
  <si>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</si>
  <si>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</si>
  <si>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</si>
  <si>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</si>
  <si>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</si>
  <si>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</si>
  <si>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</si>
  <si>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</si>
  <si>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</si>
  <si>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</si>
  <si>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</si>
  <si>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</si>
  <si>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</si>
  <si>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</si>
  <si>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</si>
  <si>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</si>
  <si>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</si>
  <si>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</si>
  <si>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</si>
  <si>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</si>
  <si>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</si>
  <si>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</si>
  <si>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</si>
  <si>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</si>
  <si>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</si>
  <si>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</si>
  <si>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</si>
  <si>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</si>
  <si>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</si>
  <si>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</si>
  <si>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</si>
  <si>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</si>
  <si>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</si>
  <si>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</si>
  <si>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</si>
  <si>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</si>
  <si>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</si>
  <si>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</si>
  <si>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</si>
  <si>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</si>
  <si>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</si>
  <si>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</si>
  <si>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</si>
  <si>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</si>
  <si>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</si>
  <si>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</si>
  <si>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</si>
  <si>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</si>
  <si>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</si>
  <si>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</si>
  <si>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</si>
  <si>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</si>
  <si>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</si>
  <si>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</si>
  <si>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</si>
  <si>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</si>
  <si>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</si>
  <si>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</si>
  <si>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</si>
  <si>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</si>
  <si>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</si>
  <si>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</si>
  <si>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</si>
  <si>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</si>
  <si>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</si>
  <si>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</si>
  <si>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</si>
  <si>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</si>
  <si>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</si>
  <si>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</si>
  <si>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</si>
  <si>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</si>
  <si>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</si>
  <si>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</si>
  <si>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</si>
  <si>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</si>
  <si>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</si>
  <si>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</si>
  <si>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</si>
  <si>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</si>
  <si>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</si>
  <si>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</si>
  <si>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</si>
  <si>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</si>
  <si>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</si>
  <si>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</si>
  <si>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</si>
  <si>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</si>
  <si>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</si>
  <si>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</si>
  <si>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</si>
  <si>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</si>
  <si>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</si>
  <si>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</si>
  <si>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</si>
  <si>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</si>
  <si>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</si>
  <si>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</si>
  <si>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</si>
  <si>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</si>
  <si>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</si>
  <si>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</si>
  <si>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かほく市水道事業会計</t>
  </si>
  <si>
    <t>かほく市国民健康保険特別会計</t>
  </si>
  <si>
    <t>かほく市下水道事業会計</t>
  </si>
  <si>
    <t>かほく市介護保険特別会計</t>
  </si>
  <si>
    <t>かほく市ケーブルテレビ事業特別会計</t>
  </si>
  <si>
    <t>かほく市後期高齢者医療特別会計</t>
  </si>
  <si>
    <t>かほく市営バス事業特別会計</t>
  </si>
  <si>
    <t>その他会計（赤字）</t>
  </si>
  <si>
    <t>その他会計（黒字）</t>
  </si>
  <si>
    <t>河北郡市広域事務組合</t>
    <rPh sb="0" eb="2">
      <t>カホク</t>
    </rPh>
    <rPh sb="2" eb="4">
      <t>グンシ</t>
    </rPh>
    <rPh sb="4" eb="6">
      <t>コウイキ</t>
    </rPh>
    <rPh sb="6" eb="8">
      <t>ジム</t>
    </rPh>
    <rPh sb="8" eb="10">
      <t>クミアイ</t>
    </rPh>
    <phoneticPr fontId="2"/>
  </si>
  <si>
    <t>石川県後期高齢者医療連合会（後期高齢者医療特別会計）</t>
    <phoneticPr fontId="2"/>
  </si>
  <si>
    <t>石川県後期高齢者医療連合会（一般会計）</t>
    <phoneticPr fontId="2"/>
  </si>
  <si>
    <t>石川県市町村消防団員等公務災害補償等組合</t>
    <phoneticPr fontId="2"/>
  </si>
  <si>
    <t>石川県市町村職員退職手当組合</t>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</si>
  <si>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</si>
  <si>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かほく市土地開発公社</t>
    <rPh sb="3" eb="4">
      <t>シ</t>
    </rPh>
    <rPh sb="4" eb="6">
      <t>トチ</t>
    </rPh>
    <rPh sb="6" eb="8">
      <t>カイハツ</t>
    </rPh>
    <rPh sb="8" eb="10">
      <t>コウシャ</t>
    </rPh>
    <phoneticPr fontId="2"/>
  </si>
  <si>
    <t>かほく市公共施設管理公社</t>
    <rPh sb="3" eb="4">
      <t>シ</t>
    </rPh>
    <rPh sb="4" eb="6">
      <t>コウキョウ</t>
    </rPh>
    <rPh sb="6" eb="8">
      <t>シセツ</t>
    </rPh>
    <rPh sb="8" eb="10">
      <t>カンリ</t>
    </rPh>
    <rPh sb="10" eb="12">
      <t>コウシャ</t>
    </rPh>
    <phoneticPr fontId="2"/>
  </si>
  <si>
    <t>株式会社高松レストハウス</t>
    <rPh sb="0" eb="2">
      <t>カブシキ</t>
    </rPh>
    <rPh sb="2" eb="4">
      <t>カイシャ</t>
    </rPh>
    <rPh sb="4" eb="6">
      <t>タカマツ</t>
    </rPh>
    <phoneticPr fontId="2"/>
  </si>
  <si>
    <t>社会福祉法人相生会</t>
    <rPh sb="0" eb="2">
      <t>シャカイ</t>
    </rPh>
    <rPh sb="2" eb="4">
      <t>フクシ</t>
    </rPh>
    <rPh sb="4" eb="6">
      <t>ホウジン</t>
    </rPh>
    <rPh sb="6" eb="8">
      <t>アイオイ</t>
    </rPh>
    <rPh sb="8" eb="9">
      <t>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</si>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</sst>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57701</c:v>
                </c:pt>
                <c:pt idx="1">
                  <c:v>114486</c:v>
                </c:pt>
                <c:pt idx="2">
                  <c:v>90176</c:v>
                </c:pt>
                <c:pt idx="3">
                  <c:v>81630</c:v>
                </c:pt>
                <c:pt idx="4">
                  <c:v>60963</c:v>
                </c:pt>
              </c:numCache>
            </c:numRef>
          </c:val>
          <c:smooth val="0"/>
        </c:ser>
        <c:dLbls>
          <c:showLegendKey val="0"/>
          <c:showVal val="0"/>
          <c:showCatName val="0"/>
          <c:showSerName val="0"/>
          <c:showPercent val="0"/>
          <c:showBubbleSize val="0"/>
        </c:dLbls>
        <c:marker val="1"/>
        <c:smooth val="0"/>
        <c:axId val="100470784"/>
        <c:axId val="100472704"/>
      </c:lineChart>
      <c:catAx>
        <c:axId val="100470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72704"/>
        <c:crosses val="autoZero"/>
        <c:auto val="1"/>
        <c:lblAlgn val="ctr"/>
        <c:lblOffset val="100"/>
        <c:tickLblSkip val="1"/>
        <c:tickMarkSkip val="1"/>
        <c:noMultiLvlLbl val="0"/>
      </c:catAx>
      <c:valAx>
        <c:axId val="100472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7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3.83</c:v>
                </c:pt>
                <c:pt idx="1">
                  <c:v>3.6</c:v>
                </c:pt>
                <c:pt idx="2">
                  <c:v>3.83</c:v>
                </c:pt>
                <c:pt idx="3">
                  <c:v>2.74</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26.98</c:v>
                </c:pt>
                <c:pt idx="1">
                  <c:v>29.59</c:v>
                </c:pt>
                <c:pt idx="2">
                  <c:v>38.47</c:v>
                </c:pt>
                <c:pt idx="3">
                  <c:v>44.22</c:v>
                </c:pt>
                <c:pt idx="4">
                  <c:v>46.89</c:v>
                </c:pt>
              </c:numCache>
            </c:numRef>
          </c:val>
        </c:ser>
        <c:dLbls>
          <c:showLegendKey val="0"/>
          <c:showVal val="0"/>
          <c:showCatName val="0"/>
          <c:showSerName val="0"/>
          <c:showPercent val="0"/>
          <c:showBubbleSize val="0"/>
        </c:dLbls>
        <c:gapWidth val="250"/>
        <c:overlap val="100"/>
        <c:axId val="72236416"/>
        <c:axId val="7224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7.13</c:v>
                </c:pt>
                <c:pt idx="1">
                  <c:v>0.97</c:v>
                </c:pt>
                <c:pt idx="2">
                  <c:v>8.11</c:v>
                </c:pt>
                <c:pt idx="3">
                  <c:v>3.56</c:v>
                </c:pt>
                <c:pt idx="4">
                  <c:v>6.66</c:v>
                </c:pt>
              </c:numCache>
            </c:numRef>
          </c:val>
          <c:smooth val="0"/>
        </c:ser>
        <c:dLbls>
          <c:showLegendKey val="0"/>
          <c:showVal val="0"/>
          <c:showCatName val="0"/>
          <c:showSerName val="0"/>
          <c:showPercent val="0"/>
          <c:showBubbleSize val="0"/>
        </c:dLbls>
        <c:marker val="1"/>
        <c:smooth val="0"/>
        <c:axId val="72236416"/>
        <c:axId val="72242688"/>
      </c:lineChart>
      <c:catAx>
        <c:axId val="722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242688"/>
        <c:crosses val="autoZero"/>
        <c:auto val="1"/>
        <c:lblAlgn val="ctr"/>
        <c:lblOffset val="100"/>
        <c:tickLblSkip val="1"/>
        <c:tickMarkSkip val="1"/>
        <c:noMultiLvlLbl val="0"/>
      </c:catAx>
      <c:valAx>
        <c:axId val="7224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0.08</c:v>
                </c:pt>
                <c:pt idx="4">
                  <c:v>#N/A</c:v>
                </c:pt>
                <c:pt idx="5">
                  <c:v>0.09</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かほく市営バス事業特別会計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かほく市後期高齢者医療特別会計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7.0000000000000007E-2</c:v>
                </c:pt>
                <c:pt idx="6">
                  <c:v>#N/A</c:v>
                </c:pt>
                <c:pt idx="7">
                  <c:v>0.15</c:v>
                </c:pt>
                <c:pt idx="8">
                  <c:v>#N/A</c:v>
                </c:pt>
                <c:pt idx="9">
                  <c:v>0.2</c:v>
                </c:pt>
              </c:numCache>
            </c:numRef>
          </c:val>
        </c:ser>
        <c:ser>
          <c:idx val="5"/>
          <c:order val="5"/>
          <c:tx>
            <c:strRef>
              <c:f>データシート!$A$32</c:f>
              <c:strCache>
                <c:ptCount val="1"/>
                <c:pt idx="0">
                  <c:v>かほく市介護保険特別会計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0.21</c:v>
                </c:pt>
                <c:pt idx="2">
                  <c:v>#N/A</c:v>
                </c:pt>
                <c:pt idx="3">
                  <c:v>0.33</c:v>
                </c:pt>
                <c:pt idx="4">
                  <c:v>#N/A</c:v>
                </c:pt>
                <c:pt idx="5">
                  <c:v>0.12</c:v>
                </c:pt>
                <c:pt idx="6">
                  <c:v>#N/A</c:v>
                </c:pt>
                <c:pt idx="7">
                  <c:v>0.49</c:v>
                </c:pt>
                <c:pt idx="8">
                  <c:v>#N/A</c:v>
                </c:pt>
                <c:pt idx="9">
                  <c:v>0.53</c:v>
                </c:pt>
              </c:numCache>
            </c:numRef>
          </c:val>
        </c:ser>
        <c:ser>
          <c:idx val="6"/>
          <c:order val="6"/>
          <c:tx>
            <c:strRef>
              <c:f>データシート!$A$33</c:f>
              <c:strCache>
                <c:ptCount val="1"/>
                <c:pt idx="0">
                  <c:v>かほく市下水道事業会計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0.48</c:v>
                </c:pt>
                <c:pt idx="2">
                  <c:v>#N/A</c:v>
                </c:pt>
                <c:pt idx="3">
                  <c:v>0.31</c:v>
                </c:pt>
                <c:pt idx="4">
                  <c:v>#N/A</c:v>
                </c:pt>
                <c:pt idx="5">
                  <c:v>0.88</c:v>
                </c:pt>
                <c:pt idx="6">
                  <c:v>#N/A</c:v>
                </c:pt>
                <c:pt idx="7">
                  <c:v>1.26</c:v>
                </c:pt>
                <c:pt idx="8">
                  <c:v>#N/A</c:v>
                </c:pt>
                <c:pt idx="9">
                  <c:v>1.34</c:v>
                </c:pt>
              </c:numCache>
            </c:numRef>
          </c:val>
        </c:ser>
        <c:ser>
          <c:idx val="7"/>
          <c:order val="7"/>
          <c:tx>
            <c:strRef>
              <c:f>データシート!$A$34</c:f>
              <c:strCache>
                <c:ptCount val="1"/>
                <c:pt idx="0">
                  <c:v>かほく市国民健康保険特別会計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0.82</c:v>
                </c:pt>
                <c:pt idx="2">
                  <c:v>#N/A</c:v>
                </c:pt>
                <c:pt idx="3">
                  <c:v>0.86</c:v>
                </c:pt>
                <c:pt idx="4">
                  <c:v>#N/A</c:v>
                </c:pt>
                <c:pt idx="5">
                  <c:v>0.85</c:v>
                </c:pt>
                <c:pt idx="6">
                  <c:v>#N/A</c:v>
                </c:pt>
                <c:pt idx="7">
                  <c:v>1.71</c:v>
                </c:pt>
                <c:pt idx="8">
                  <c:v>#N/A</c:v>
                </c:pt>
                <c:pt idx="9">
                  <c:v>1.56</c:v>
                </c:pt>
              </c:numCache>
            </c:numRef>
          </c:val>
        </c:ser>
        <c:ser>
          <c:idx val="8"/>
          <c:order val="8"/>
          <c:tx>
            <c:strRef>
              <c:f>データシート!$A$35</c:f>
              <c:strCache>
                <c:ptCount val="1"/>
                <c:pt idx="0">
                  <c:v>かほく市水道事業会計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4.79</c:v>
                </c:pt>
                <c:pt idx="2">
                  <c:v>#N/A</c:v>
                </c:pt>
                <c:pt idx="3">
                  <c:v>5.17</c:v>
                </c:pt>
                <c:pt idx="4">
                  <c:v>#N/A</c:v>
                </c:pt>
                <c:pt idx="5">
                  <c:v>5.52</c:v>
                </c:pt>
                <c:pt idx="6">
                  <c:v>#N/A</c:v>
                </c:pt>
                <c:pt idx="7">
                  <c:v>6.17</c:v>
                </c:pt>
                <c:pt idx="8">
                  <c:v>#N/A</c:v>
                </c:pt>
                <c:pt idx="9">
                  <c:v>6.92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3.73</c:v>
                </c:pt>
                <c:pt idx="2">
                  <c:v>#N/A</c:v>
                </c:pt>
                <c:pt idx="3">
                  <c:v>3.48</c:v>
                </c:pt>
                <c:pt idx="4">
                  <c:v>#N/A</c:v>
                </c:pt>
                <c:pt idx="5">
                  <c:v>3.66</c:v>
                </c:pt>
                <c:pt idx="6">
                  <c:v>#N/A</c:v>
                </c:pt>
                <c:pt idx="7">
                  <c:v>2.54</c:v>
                </c:pt>
                <c:pt idx="8">
                  <c:v>#N/A</c:v>
                </c:pt>
                <c:pt idx="9">
                  <c:v>8.31</c:v>
                </c:pt>
              </c:numCache>
            </c:numRef>
          </c:val>
        </c:ser>
        <c:dLbls>
          <c:showLegendKey val="0"/>
          <c:showVal val="0"/>
          <c:showCatName val="0"/>
          <c:showSerName val="0"/>
          <c:showPercent val="0"/>
          <c:showBubbleSize val="0"/>
        </c:dLbls>
        <c:gapWidth val="150"/>
        <c:overlap val="100"/>
        <c:axId val="116569600"/>
        <c:axId val="116571136"/>
      </c:barChart>
      <c:catAx>
        <c:axId val="1165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71136"/>
        <c:crosses val="autoZero"/>
        <c:auto val="1"/>
        <c:lblAlgn val="ctr"/>
        <c:lblOffset val="100"/>
        <c:tickLblSkip val="1"/>
        <c:tickMarkSkip val="1"/>
        <c:noMultiLvlLbl val="0"/>
      </c:catAx>
      <c:valAx>
        <c:axId val="11657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6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2480</c:v>
                </c:pt>
                <c:pt idx="5">
                  <c:v>2512</c:v>
                </c:pt>
                <c:pt idx="8">
                  <c:v>2718</c:v>
                </c:pt>
                <c:pt idx="11">
                  <c:v>2705</c:v>
                </c:pt>
                <c:pt idx="14">
                  <c:v>2844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373</c:v>
                </c:pt>
                <c:pt idx="3">
                  <c:v>382</c:v>
                </c:pt>
                <c:pt idx="6">
                  <c:v>377</c:v>
                </c:pt>
                <c:pt idx="9">
                  <c:v>356</c:v>
                </c:pt>
                <c:pt idx="12">
                  <c:v>300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702</c:v>
                </c:pt>
                <c:pt idx="3">
                  <c:v>636</c:v>
                </c:pt>
                <c:pt idx="6">
                  <c:v>685</c:v>
                </c:pt>
                <c:pt idx="9">
                  <c:v>742</c:v>
                </c:pt>
                <c:pt idx="12">
                  <c:v>920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2373</c:v>
                </c:pt>
                <c:pt idx="3">
                  <c:v>2405</c:v>
                </c:pt>
                <c:pt idx="6">
                  <c:v>2458</c:v>
                </c:pt>
                <c:pt idx="9">
                  <c:v>2402</c:v>
                </c:pt>
                <c:pt idx="12">
                  <c:v>2346</c:v>
                </c:pt>
              </c:numCache>
            </c:numRef>
          </c:val>
        </c:ser>
        <c:dLbls>
          <c:showLegendKey val="0"/>
          <c:showVal val="0"/>
          <c:showCatName val="0"/>
          <c:showSerName val="0"/>
          <c:showPercent val="0"/>
          <c:showBubbleSize val="0"/>
        </c:dLbls>
        <c:gapWidth val="100"/>
        <c:overlap val="100"/>
        <c:axId val="116687616"/>
        <c:axId val="11668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970</c:v>
                </c:pt>
                <c:pt idx="2">
                  <c:v>#N/A</c:v>
                </c:pt>
                <c:pt idx="3">
                  <c:v>#N/A</c:v>
                </c:pt>
                <c:pt idx="4">
                  <c:v>911</c:v>
                </c:pt>
                <c:pt idx="5">
                  <c:v>#N/A</c:v>
                </c:pt>
                <c:pt idx="6">
                  <c:v>#N/A</c:v>
                </c:pt>
                <c:pt idx="7">
                  <c:v>802</c:v>
                </c:pt>
                <c:pt idx="8">
                  <c:v>#N/A</c:v>
                </c:pt>
                <c:pt idx="9">
                  <c:v>#N/A</c:v>
                </c:pt>
                <c:pt idx="10">
                  <c:v>795</c:v>
                </c:pt>
                <c:pt idx="11">
                  <c:v>#N/A</c:v>
                </c:pt>
                <c:pt idx="12">
                  <c:v>#N/A</c:v>
                </c:pt>
                <c:pt idx="13">
                  <c:v>722</c:v>
                </c:pt>
                <c:pt idx="14">
                  <c:v>#N/A</c:v>
                </c:pt>
              </c:numCache>
            </c:numRef>
          </c:val>
          <c:smooth val="0"/>
        </c:ser>
        <c:dLbls>
          <c:showLegendKey val="0"/>
          <c:showVal val="0"/>
          <c:showCatName val="0"/>
          <c:showSerName val="0"/>
          <c:showPercent val="0"/>
          <c:showBubbleSize val="0"/>
        </c:dLbls>
        <c:marker val="1"/>
        <c:smooth val="0"/>
        <c:axId val="116687616"/>
        <c:axId val="116689536"/>
      </c:lineChart>
      <c:catAx>
        <c:axId val="1166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89536"/>
        <c:crosses val="autoZero"/>
        <c:auto val="1"/>
        <c:lblAlgn val="ctr"/>
        <c:lblOffset val="100"/>
        <c:tickLblSkip val="1"/>
        <c:tickMarkSkip val="1"/>
        <c:noMultiLvlLbl val="0"/>
      </c:catAx>
      <c:valAx>
        <c:axId val="1166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27793</c:v>
                </c:pt>
                <c:pt idx="5">
                  <c:v>29319</c:v>
                </c:pt>
                <c:pt idx="8">
                  <c:v>30534</c:v>
                </c:pt>
                <c:pt idx="11">
                  <c:v>30335</c:v>
                </c:pt>
                <c:pt idx="14">
                  <c:v>29512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5533</c:v>
                </c:pt>
                <c:pt idx="5">
                  <c:v>5003</c:v>
                </c:pt>
                <c:pt idx="8">
                  <c:v>4757</c:v>
                </c:pt>
                <c:pt idx="11">
                  <c:v>4520</c:v>
                </c:pt>
                <c:pt idx="14">
                  <c:v>4287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3134</c:v>
                </c:pt>
                <c:pt idx="5">
                  <c:v>3396</c:v>
                </c:pt>
                <c:pt idx="8">
                  <c:v>4455</c:v>
                </c:pt>
                <c:pt idx="11">
                  <c:v>4860</c:v>
                </c:pt>
                <c:pt idx="14">
                  <c:v>5315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311</c:v>
                </c:pt>
                <c:pt idx="3">
                  <c:v>204</c:v>
                </c:pt>
                <c:pt idx="6">
                  <c:v>349</c:v>
                </c:pt>
                <c:pt idx="9">
                  <c:v>109</c:v>
                </c:pt>
                <c:pt idx="12">
                  <c:v>109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3309</c:v>
                </c:pt>
                <c:pt idx="3">
                  <c:v>3056</c:v>
                </c:pt>
                <c:pt idx="6">
                  <c:v>2954</c:v>
                </c:pt>
                <c:pt idx="9">
                  <c:v>2669</c:v>
                </c:pt>
                <c:pt idx="12">
                  <c:v>2584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2304</c:v>
                </c:pt>
                <c:pt idx="3">
                  <c:v>1950</c:v>
                </c:pt>
                <c:pt idx="6">
                  <c:v>1591</c:v>
                </c:pt>
                <c:pt idx="9">
                  <c:v>1304</c:v>
                </c:pt>
                <c:pt idx="12">
                  <c:v>1158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12875</c:v>
                </c:pt>
                <c:pt idx="3">
                  <c:v>12293</c:v>
                </c:pt>
                <c:pt idx="6">
                  <c:v>12034</c:v>
                </c:pt>
                <c:pt idx="9">
                  <c:v>11995</c:v>
                </c:pt>
                <c:pt idx="12">
                  <c:v>11849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378</c:v>
                </c:pt>
                <c:pt idx="3">
                  <c:v>148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25056</c:v>
                </c:pt>
                <c:pt idx="3">
                  <c:v>27019</c:v>
                </c:pt>
                <c:pt idx="6">
                  <c:v>28642</c:v>
                </c:pt>
                <c:pt idx="9">
                  <c:v>28788</c:v>
                </c:pt>
                <c:pt idx="12">
                  <c:v>28568</c:v>
                </c:pt>
              </c:numCache>
            </c:numRef>
          </c:val>
        </c:ser>
        <c:dLbls>
          <c:showLegendKey val="0"/>
          <c:showVal val="0"/>
          <c:showCatName val="0"/>
          <c:showSerName val="0"/>
          <c:showPercent val="0"/>
          <c:showBubbleSize val="0"/>
        </c:dLbls>
        <c:gapWidth val="100"/>
        <c:overlap val="100"/>
        <c:axId val="116310784"/>
        <c:axId val="11631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7774</c:v>
                </c:pt>
                <c:pt idx="2">
                  <c:v>#N/A</c:v>
                </c:pt>
                <c:pt idx="3">
                  <c:v>#N/A</c:v>
                </c:pt>
                <c:pt idx="4">
                  <c:v>6952</c:v>
                </c:pt>
                <c:pt idx="5">
                  <c:v>#N/A</c:v>
                </c:pt>
                <c:pt idx="6">
                  <c:v>#N/A</c:v>
                </c:pt>
                <c:pt idx="7">
                  <c:v>5824</c:v>
                </c:pt>
                <c:pt idx="8">
                  <c:v>#N/A</c:v>
                </c:pt>
                <c:pt idx="9">
                  <c:v>#N/A</c:v>
                </c:pt>
                <c:pt idx="10">
                  <c:v>5150</c:v>
                </c:pt>
                <c:pt idx="11">
                  <c:v>#N/A</c:v>
                </c:pt>
                <c:pt idx="12">
                  <c:v>#N/A</c:v>
                </c:pt>
                <c:pt idx="13">
                  <c:v>5154</c:v>
                </c:pt>
                <c:pt idx="14">
                  <c:v>#N/A</c:v>
                </c:pt>
              </c:numCache>
            </c:numRef>
          </c:val>
          <c:smooth val="0"/>
        </c:ser>
        <c:dLbls>
          <c:showLegendKey val="0"/>
          <c:showVal val="0"/>
          <c:showCatName val="0"/>
          <c:showSerName val="0"/>
          <c:showPercent val="0"/>
          <c:showBubbleSize val="0"/>
        </c:dLbls>
        <c:marker val="1"/>
        <c:smooth val="0"/>
        <c:axId val="116310784"/>
        <c:axId val="116312704"/>
      </c:lineChart>
      <c:catAx>
        <c:axId val="1163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12704"/>
        <c:crosses val="autoZero"/>
        <c:auto val="1"/>
        <c:lblAlgn val="ctr"/>
        <c:lblOffset val="100"/>
        <c:tickLblSkip val="1"/>
        <c:tickMarkSkip val="1"/>
        <c:noMultiLvlLbl val="0"/>
      </c:catAx>
      <c:valAx>
        <c:axId val="11631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35,030
34,785
64.44
16,337,802
15,377,930
868,117
10,175,616
28,567,689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0.03</a:t>
          </a:r>
          <a:r>
            <a:rPr kumimoji="1" lang="ja-JP" altLang="en-US" sz="1300">
              <a:latin typeface="ＭＳ Ｐゴシック"/>
            </a:rPr>
            <a:t>ポイント上回っているが、近年低下傾向（平成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年連続して</a:t>
          </a:r>
          <a:r>
            <a:rPr kumimoji="1" lang="en-US" altLang="ja-JP" sz="1300">
              <a:latin typeface="ＭＳ Ｐゴシック"/>
            </a:rPr>
            <a:t>0.01</a:t>
          </a:r>
          <a:r>
            <a:rPr kumimoji="1" lang="ja-JP" altLang="en-US" sz="1300">
              <a:latin typeface="ＭＳ Ｐゴシック"/>
            </a:rPr>
            <a:t>～</a:t>
          </a:r>
          <a:r>
            <a:rPr kumimoji="1" lang="en-US" altLang="ja-JP" sz="1300">
              <a:latin typeface="ＭＳ Ｐゴシック"/>
            </a:rPr>
            <a:t>0.02</a:t>
          </a:r>
          <a:r>
            <a:rPr kumimoji="1" lang="ja-JP" altLang="en-US" sz="1300">
              <a:latin typeface="ＭＳ Ｐゴシック"/>
            </a:rPr>
            <a:t>ポイント低下）にあるため、積極的な定住促進事業の展開、税の徴収率向上対策等により歳入確保に努める。また、第</a:t>
          </a:r>
          <a:r>
            <a:rPr kumimoji="1" lang="en-US" altLang="ja-JP" sz="1300">
              <a:latin typeface="ＭＳ Ｐゴシック"/>
            </a:rPr>
            <a:t>3</a:t>
          </a:r>
          <a:r>
            <a:rPr kumimoji="1" lang="ja-JP" altLang="en-US" sz="1300">
              <a:latin typeface="ＭＳ Ｐゴシック"/>
            </a:rPr>
            <a:t>次定員適正化計画（</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の</a:t>
          </a:r>
          <a:r>
            <a:rPr kumimoji="1" lang="en-US" altLang="ja-JP" sz="1300">
              <a:latin typeface="ＭＳ Ｐゴシック"/>
            </a:rPr>
            <a:t>5</a:t>
          </a:r>
          <a:r>
            <a:rPr kumimoji="1" lang="ja-JP" altLang="en-US" sz="1300">
              <a:latin typeface="ＭＳ Ｐゴシック"/>
            </a:rPr>
            <a:t>年間で職員数約</a:t>
          </a:r>
          <a:r>
            <a:rPr kumimoji="1" lang="en-US" altLang="ja-JP" sz="1300">
              <a:latin typeface="ＭＳ Ｐゴシック"/>
            </a:rPr>
            <a:t>3%</a:t>
          </a:r>
          <a:r>
            <a:rPr kumimoji="1" lang="ja-JP" altLang="en-US" sz="1300">
              <a:latin typeface="ＭＳ Ｐゴシック"/>
            </a:rPr>
            <a:t>減）等により財政の健全化を図る。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7" name="直線コネクタ 66"/>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0" name="直線コネクタ 69"/>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3" name="直線コネクタ 72"/>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6" name="直線コネクタ 75"/>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0" name="テキスト ボックス 79"/>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7"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8" name="円/楕円 87"/>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89" name="テキスト ボックス 88"/>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5" name="テキスト ボックス 94"/>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定員適正化計画の実施による人件費の削減等により平成</a:t>
          </a:r>
          <a:r>
            <a:rPr kumimoji="1" lang="en-US" altLang="ja-JP" sz="1300">
              <a:latin typeface="ＭＳ Ｐゴシック"/>
            </a:rPr>
            <a:t>19</a:t>
          </a:r>
          <a:r>
            <a:rPr kumimoji="1" lang="ja-JP" altLang="en-US" sz="1300">
              <a:latin typeface="ＭＳ Ｐゴシック"/>
            </a:rPr>
            <a:t>年度以降改善傾向にあるものの、今後も扶助費等の義務的経費の増加と合わせ、合併に伴い実施した事業に係る公債費、下水道事業への繰出し等の増加が見込まれる。今後とも、事務事業の見直しを進め、優先度の低い事務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127000</xdr:rowOff>
    </xdr:from>
    <xdr:to>
      <xdr:col>7</xdr:col>
      <xdr:colOff>152400</xdr:colOff>
      <xdr:row>59</xdr:row>
      <xdr:rowOff>21046</xdr:rowOff>
    </xdr:to>
    <xdr:cxnSp macro="">
      <xdr:nvCxnSpPr>
        <xdr:cNvPr id="132" name="直線コネクタ 131"/>
        <xdr:cNvCxnSpPr/>
      </xdr:nvCxnSpPr>
      <xdr:spPr>
        <a:xfrm flipV="1">
          <a:off x="4114800" y="10071100"/>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363</xdr:rowOff>
    </xdr:from>
    <xdr:to>
      <xdr:col>6</xdr:col>
      <xdr:colOff>0</xdr:colOff>
      <xdr:row>59</xdr:row>
      <xdr:rowOff>21046</xdr:rowOff>
    </xdr:to>
    <xdr:cxnSp macro="">
      <xdr:nvCxnSpPr>
        <xdr:cNvPr id="135" name="直線コネクタ 134"/>
        <xdr:cNvCxnSpPr/>
      </xdr:nvCxnSpPr>
      <xdr:spPr>
        <a:xfrm>
          <a:off x="3225800" y="1011591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363</xdr:rowOff>
    </xdr:from>
    <xdr:to>
      <xdr:col>4</xdr:col>
      <xdr:colOff>482600</xdr:colOff>
      <xdr:row>59</xdr:row>
      <xdr:rowOff>89988</xdr:rowOff>
    </xdr:to>
    <xdr:cxnSp macro="">
      <xdr:nvCxnSpPr>
        <xdr:cNvPr id="138" name="直線コネクタ 137"/>
        <xdr:cNvCxnSpPr/>
      </xdr:nvCxnSpPr>
      <xdr:spPr>
        <a:xfrm flipV="1">
          <a:off x="2336800" y="1011591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59</xdr:row>
      <xdr:rowOff>89988</xdr:rowOff>
    </xdr:to>
    <xdr:cxnSp macro="">
      <xdr:nvCxnSpPr>
        <xdr:cNvPr id="141" name="直線コネクタ 140"/>
        <xdr:cNvCxnSpPr/>
      </xdr:nvCxnSpPr>
      <xdr:spPr>
        <a:xfrm>
          <a:off x="1447800" y="101917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44" name="フローチャート : 判断 143"/>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45" name="テキスト ボックス 144"/>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76200</xdr:rowOff>
    </xdr:from>
    <xdr:to>
      <xdr:col>7</xdr:col>
      <xdr:colOff>203200</xdr:colOff>
      <xdr:row>59</xdr:row>
      <xdr:rowOff>6350</xdr:rowOff>
    </xdr:to>
    <xdr:sp macro="" textlink="">
      <xdr:nvSpPr>
        <xdr:cNvPr id="151" name="円/楕円 150"/>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92727</xdr:rowOff>
    </xdr:from>
    <xdr:ext cx="762000" cy="259045"/>
    <xdr:sp macro="" textlink="">
      <xdr:nvSpPr>
        <xdr:cNvPr id="152" name="財政構造の弾力性該当値テキスト"/>
        <xdr:cNvSpPr txBox="1"/>
      </xdr:nvSpPr>
      <xdr:spPr>
        <a:xfrm>
          <a:off x="5041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141696</xdr:rowOff>
    </xdr:from>
    <xdr:to>
      <xdr:col>6</xdr:col>
      <xdr:colOff>50800</xdr:colOff>
      <xdr:row>59</xdr:row>
      <xdr:rowOff>71846</xdr:rowOff>
    </xdr:to>
    <xdr:sp macro="" textlink="">
      <xdr:nvSpPr>
        <xdr:cNvPr id="153" name="円/楕円 152"/>
        <xdr:cNvSpPr/>
      </xdr:nvSpPr>
      <xdr:spPr>
        <a:xfrm>
          <a:off x="4064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82023</xdr:rowOff>
    </xdr:from>
    <xdr:ext cx="736600" cy="259045"/>
    <xdr:sp macro="" textlink="">
      <xdr:nvSpPr>
        <xdr:cNvPr id="154" name="テキスト ボックス 153"/>
        <xdr:cNvSpPr txBox="1"/>
      </xdr:nvSpPr>
      <xdr:spPr>
        <a:xfrm>
          <a:off x="3733800" y="9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121013</xdr:rowOff>
    </xdr:from>
    <xdr:to>
      <xdr:col>4</xdr:col>
      <xdr:colOff>533400</xdr:colOff>
      <xdr:row>59</xdr:row>
      <xdr:rowOff>51163</xdr:rowOff>
    </xdr:to>
    <xdr:sp macro="" textlink="">
      <xdr:nvSpPr>
        <xdr:cNvPr id="155" name="円/楕円 154"/>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61340</xdr:rowOff>
    </xdr:from>
    <xdr:ext cx="762000" cy="259045"/>
    <xdr:sp macro="" textlink="">
      <xdr:nvSpPr>
        <xdr:cNvPr id="156" name="テキスト ボックス 155"/>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39188</xdr:rowOff>
    </xdr:from>
    <xdr:to>
      <xdr:col>3</xdr:col>
      <xdr:colOff>330200</xdr:colOff>
      <xdr:row>59</xdr:row>
      <xdr:rowOff>140788</xdr:rowOff>
    </xdr:to>
    <xdr:sp macro="" textlink="">
      <xdr:nvSpPr>
        <xdr:cNvPr id="157" name="円/楕円 156"/>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150965</xdr:rowOff>
    </xdr:from>
    <xdr:ext cx="762000" cy="259045"/>
    <xdr:sp macro="" textlink="">
      <xdr:nvSpPr>
        <xdr:cNvPr id="158" name="テキスト ボックス 157"/>
        <xdr:cNvSpPr txBox="1"/>
      </xdr:nvSpPr>
      <xdr:spPr>
        <a:xfrm>
          <a:off x="1955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25400</xdr:rowOff>
    </xdr:from>
    <xdr:to>
      <xdr:col>2</xdr:col>
      <xdr:colOff>127000</xdr:colOff>
      <xdr:row>59</xdr:row>
      <xdr:rowOff>127000</xdr:rowOff>
    </xdr:to>
    <xdr:sp macro="" textlink="">
      <xdr:nvSpPr>
        <xdr:cNvPr id="159" name="円/楕円 158"/>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137177</xdr:rowOff>
    </xdr:from>
    <xdr:ext cx="762000" cy="259045"/>
    <xdr:sp macro="" textlink="">
      <xdr:nvSpPr>
        <xdr:cNvPr id="160" name="テキスト ボックス 159"/>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低いものの、保育園等直営の施設については、今後、指定管理者制度の活用や民営化を推進しコストの低減を図っていく必要がある。また、施設の管理体制の整理・見直しを図り、経費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130977</xdr:rowOff>
    </xdr:from>
    <xdr:to>
      <xdr:col>7</xdr:col>
      <xdr:colOff>152400</xdr:colOff>
      <xdr:row>82</xdr:row>
      <xdr:rowOff>135021</xdr:rowOff>
    </xdr:to>
    <xdr:cxnSp macro="">
      <xdr:nvCxnSpPr>
        <xdr:cNvPr id="192" name="直線コネクタ 191"/>
        <xdr:cNvCxnSpPr/>
      </xdr:nvCxnSpPr>
      <xdr:spPr>
        <a:xfrm flipV="1">
          <a:off x="4114800" y="14189877"/>
          <a:ext cx="838200" cy="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115753</xdr:rowOff>
    </xdr:from>
    <xdr:ext cx="762000" cy="259045"/>
    <xdr:sp macro="" textlink="">
      <xdr:nvSpPr>
        <xdr:cNvPr id="193" name="人件費・物件費等の状況平均値テキスト"/>
        <xdr:cNvSpPr txBox="1"/>
      </xdr:nvSpPr>
      <xdr:spPr>
        <a:xfrm>
          <a:off x="5041900" y="1417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119324</xdr:rowOff>
    </xdr:from>
    <xdr:to>
      <xdr:col>6</xdr:col>
      <xdr:colOff>0</xdr:colOff>
      <xdr:row>82</xdr:row>
      <xdr:rowOff>135021</xdr:rowOff>
    </xdr:to>
    <xdr:cxnSp macro="">
      <xdr:nvCxnSpPr>
        <xdr:cNvPr id="195" name="直線コネクタ 194"/>
        <xdr:cNvCxnSpPr/>
      </xdr:nvCxnSpPr>
      <xdr:spPr>
        <a:xfrm>
          <a:off x="3225800" y="1417822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119324</xdr:rowOff>
    </xdr:from>
    <xdr:to>
      <xdr:col>4</xdr:col>
      <xdr:colOff>482600</xdr:colOff>
      <xdr:row>82</xdr:row>
      <xdr:rowOff>133463</xdr:rowOff>
    </xdr:to>
    <xdr:cxnSp macro="">
      <xdr:nvCxnSpPr>
        <xdr:cNvPr id="198" name="直線コネクタ 197"/>
        <xdr:cNvCxnSpPr/>
      </xdr:nvCxnSpPr>
      <xdr:spPr>
        <a:xfrm flipV="1">
          <a:off x="2336800" y="14178224"/>
          <a:ext cx="8890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133463</xdr:rowOff>
    </xdr:from>
    <xdr:to>
      <xdr:col>3</xdr:col>
      <xdr:colOff>279400</xdr:colOff>
      <xdr:row>82</xdr:row>
      <xdr:rowOff>134944</xdr:rowOff>
    </xdr:to>
    <xdr:cxnSp macro="">
      <xdr:nvCxnSpPr>
        <xdr:cNvPr id="201" name="直線コネクタ 200"/>
        <xdr:cNvCxnSpPr/>
      </xdr:nvCxnSpPr>
      <xdr:spPr>
        <a:xfrm flipV="1">
          <a:off x="1447800" y="14192363"/>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60767</xdr:rowOff>
    </xdr:from>
    <xdr:to>
      <xdr:col>2</xdr:col>
      <xdr:colOff>127000</xdr:colOff>
      <xdr:row>82</xdr:row>
      <xdr:rowOff>162367</xdr:rowOff>
    </xdr:to>
    <xdr:sp macro="" textlink="">
      <xdr:nvSpPr>
        <xdr:cNvPr id="204" name="フローチャート : 判断 203"/>
        <xdr:cNvSpPr/>
      </xdr:nvSpPr>
      <xdr:spPr>
        <a:xfrm>
          <a:off x="1397000" y="1411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1094</xdr:rowOff>
    </xdr:from>
    <xdr:ext cx="762000" cy="259045"/>
    <xdr:sp macro="" textlink="">
      <xdr:nvSpPr>
        <xdr:cNvPr id="205" name="テキスト ボックス 204"/>
        <xdr:cNvSpPr txBox="1"/>
      </xdr:nvSpPr>
      <xdr:spPr>
        <a:xfrm>
          <a:off x="1066800" y="1388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80177</xdr:rowOff>
    </xdr:from>
    <xdr:to>
      <xdr:col>7</xdr:col>
      <xdr:colOff>203200</xdr:colOff>
      <xdr:row>83</xdr:row>
      <xdr:rowOff>10327</xdr:rowOff>
    </xdr:to>
    <xdr:sp macro="" textlink="">
      <xdr:nvSpPr>
        <xdr:cNvPr id="211" name="円/楕円 210"/>
        <xdr:cNvSpPr/>
      </xdr:nvSpPr>
      <xdr:spPr>
        <a:xfrm>
          <a:off x="4902200" y="141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1454</xdr:rowOff>
    </xdr:from>
    <xdr:ext cx="762000" cy="259045"/>
    <xdr:sp macro="" textlink="">
      <xdr:nvSpPr>
        <xdr:cNvPr id="212" name="人件費・物件費等の状況該当値テキスト"/>
        <xdr:cNvSpPr txBox="1"/>
      </xdr:nvSpPr>
      <xdr:spPr>
        <a:xfrm>
          <a:off x="5041900" y="140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84221</xdr:rowOff>
    </xdr:from>
    <xdr:to>
      <xdr:col>6</xdr:col>
      <xdr:colOff>50800</xdr:colOff>
      <xdr:row>83</xdr:row>
      <xdr:rowOff>14371</xdr:rowOff>
    </xdr:to>
    <xdr:sp macro="" textlink="">
      <xdr:nvSpPr>
        <xdr:cNvPr id="213" name="円/楕円 212"/>
        <xdr:cNvSpPr/>
      </xdr:nvSpPr>
      <xdr:spPr>
        <a:xfrm>
          <a:off x="4064000" y="141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24548</xdr:rowOff>
    </xdr:from>
    <xdr:ext cx="736600" cy="259045"/>
    <xdr:sp macro="" textlink="">
      <xdr:nvSpPr>
        <xdr:cNvPr id="214" name="テキスト ボックス 213"/>
        <xdr:cNvSpPr txBox="1"/>
      </xdr:nvSpPr>
      <xdr:spPr>
        <a:xfrm>
          <a:off x="3733800" y="13911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68524</xdr:rowOff>
    </xdr:from>
    <xdr:to>
      <xdr:col>4</xdr:col>
      <xdr:colOff>533400</xdr:colOff>
      <xdr:row>82</xdr:row>
      <xdr:rowOff>170124</xdr:rowOff>
    </xdr:to>
    <xdr:sp macro="" textlink="">
      <xdr:nvSpPr>
        <xdr:cNvPr id="215" name="円/楕円 214"/>
        <xdr:cNvSpPr/>
      </xdr:nvSpPr>
      <xdr:spPr>
        <a:xfrm>
          <a:off x="3175000" y="141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8851</xdr:rowOff>
    </xdr:from>
    <xdr:ext cx="762000" cy="259045"/>
    <xdr:sp macro="" textlink="">
      <xdr:nvSpPr>
        <xdr:cNvPr id="216" name="テキスト ボックス 215"/>
        <xdr:cNvSpPr txBox="1"/>
      </xdr:nvSpPr>
      <xdr:spPr>
        <a:xfrm>
          <a:off x="2844800" y="1389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82663</xdr:rowOff>
    </xdr:from>
    <xdr:to>
      <xdr:col>3</xdr:col>
      <xdr:colOff>330200</xdr:colOff>
      <xdr:row>83</xdr:row>
      <xdr:rowOff>12813</xdr:rowOff>
    </xdr:to>
    <xdr:sp macro="" textlink="">
      <xdr:nvSpPr>
        <xdr:cNvPr id="217" name="円/楕円 216"/>
        <xdr:cNvSpPr/>
      </xdr:nvSpPr>
      <xdr:spPr>
        <a:xfrm>
          <a:off x="2286000" y="141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22990</xdr:rowOff>
    </xdr:from>
    <xdr:ext cx="762000" cy="259045"/>
    <xdr:sp macro="" textlink="">
      <xdr:nvSpPr>
        <xdr:cNvPr id="218" name="テキスト ボックス 217"/>
        <xdr:cNvSpPr txBox="1"/>
      </xdr:nvSpPr>
      <xdr:spPr>
        <a:xfrm>
          <a:off x="1955800" y="139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84144</xdr:rowOff>
    </xdr:from>
    <xdr:to>
      <xdr:col>2</xdr:col>
      <xdr:colOff>127000</xdr:colOff>
      <xdr:row>83</xdr:row>
      <xdr:rowOff>14294</xdr:rowOff>
    </xdr:to>
    <xdr:sp macro="" textlink="">
      <xdr:nvSpPr>
        <xdr:cNvPr id="219" name="円/楕円 218"/>
        <xdr:cNvSpPr/>
      </xdr:nvSpPr>
      <xdr:spPr>
        <a:xfrm>
          <a:off x="1397000" y="141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170521</xdr:rowOff>
    </xdr:from>
    <xdr:ext cx="762000" cy="259045"/>
    <xdr:sp macro="" textlink="">
      <xdr:nvSpPr>
        <xdr:cNvPr id="220" name="テキスト ボックス 219"/>
        <xdr:cNvSpPr txBox="1"/>
      </xdr:nvSpPr>
      <xdr:spPr>
        <a:xfrm>
          <a:off x="1066800" y="142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5.8</a:t>
          </a:r>
          <a:r>
            <a:rPr kumimoji="1" lang="ja-JP" altLang="en-US" sz="1300">
              <a:latin typeface="ＭＳ Ｐゴシック"/>
            </a:rPr>
            <a:t>ポイント下回り、低い水準にある。今後も管理職手当の削減や各種手当の見直しなど、より一層の給与の適正化に努める。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63246</xdr:rowOff>
    </xdr:to>
    <xdr:cxnSp macro="">
      <xdr:nvCxnSpPr>
        <xdr:cNvPr id="252" name="直線コネクタ 251"/>
        <xdr:cNvCxnSpPr/>
      </xdr:nvCxnSpPr>
      <xdr:spPr>
        <a:xfrm flipV="1">
          <a:off x="16179800" y="144216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63246</xdr:rowOff>
    </xdr:from>
    <xdr:to>
      <xdr:col>23</xdr:col>
      <xdr:colOff>406400</xdr:colOff>
      <xdr:row>86</xdr:row>
      <xdr:rowOff>82296</xdr:rowOff>
    </xdr:to>
    <xdr:cxnSp macro="">
      <xdr:nvCxnSpPr>
        <xdr:cNvPr id="255" name="直線コネクタ 254"/>
        <xdr:cNvCxnSpPr/>
      </xdr:nvCxnSpPr>
      <xdr:spPr>
        <a:xfrm flipV="1">
          <a:off x="15290800" y="1446504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82296</xdr:rowOff>
    </xdr:to>
    <xdr:cxnSp macro="">
      <xdr:nvCxnSpPr>
        <xdr:cNvPr id="258" name="直線コネクタ 257"/>
        <xdr:cNvCxnSpPr/>
      </xdr:nvCxnSpPr>
      <xdr:spPr>
        <a:xfrm>
          <a:off x="14401800" y="1482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72898</xdr:rowOff>
    </xdr:from>
    <xdr:to>
      <xdr:col>21</xdr:col>
      <xdr:colOff>0</xdr:colOff>
      <xdr:row>86</xdr:row>
      <xdr:rowOff>77470</xdr:rowOff>
    </xdr:to>
    <xdr:cxnSp macro="">
      <xdr:nvCxnSpPr>
        <xdr:cNvPr id="261" name="直線コネクタ 260"/>
        <xdr:cNvCxnSpPr/>
      </xdr:nvCxnSpPr>
      <xdr:spPr>
        <a:xfrm>
          <a:off x="13512800" y="1447469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1" name="円/楕円 270"/>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156990</xdr:rowOff>
    </xdr:from>
    <xdr:ext cx="762000" cy="259045"/>
    <xdr:sp macro="" textlink="">
      <xdr:nvSpPr>
        <xdr:cNvPr id="272" name="給与水準   （国との比較）該当値テキスト"/>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12446</xdr:rowOff>
    </xdr:from>
    <xdr:to>
      <xdr:col>23</xdr:col>
      <xdr:colOff>457200</xdr:colOff>
      <xdr:row>84</xdr:row>
      <xdr:rowOff>114046</xdr:rowOff>
    </xdr:to>
    <xdr:sp macro="" textlink="">
      <xdr:nvSpPr>
        <xdr:cNvPr id="273" name="円/楕円 272"/>
        <xdr:cNvSpPr/>
      </xdr:nvSpPr>
      <xdr:spPr>
        <a:xfrm>
          <a:off x="161290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124223</xdr:rowOff>
    </xdr:from>
    <xdr:ext cx="736600" cy="259045"/>
    <xdr:sp macro="" textlink="">
      <xdr:nvSpPr>
        <xdr:cNvPr id="274" name="テキスト ボックス 273"/>
        <xdr:cNvSpPr txBox="1"/>
      </xdr:nvSpPr>
      <xdr:spPr>
        <a:xfrm>
          <a:off x="15798800" y="1418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5" name="円/楕円 274"/>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143273</xdr:rowOff>
    </xdr:from>
    <xdr:ext cx="762000" cy="259045"/>
    <xdr:sp macro="" textlink="">
      <xdr:nvSpPr>
        <xdr:cNvPr id="276" name="テキスト ボックス 275"/>
        <xdr:cNvSpPr txBox="1"/>
      </xdr:nvSpPr>
      <xdr:spPr>
        <a:xfrm>
          <a:off x="14909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7" name="円/楕円 276"/>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78" name="テキスト ボックス 277"/>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22098</xdr:rowOff>
    </xdr:from>
    <xdr:to>
      <xdr:col>19</xdr:col>
      <xdr:colOff>533400</xdr:colOff>
      <xdr:row>84</xdr:row>
      <xdr:rowOff>123698</xdr:rowOff>
    </xdr:to>
    <xdr:sp macro="" textlink="">
      <xdr:nvSpPr>
        <xdr:cNvPr id="279" name="円/楕円 278"/>
        <xdr:cNvSpPr/>
      </xdr:nvSpPr>
      <xdr:spPr>
        <a:xfrm>
          <a:off x="13462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133875</xdr:rowOff>
    </xdr:from>
    <xdr:ext cx="762000" cy="259045"/>
    <xdr:sp macro="" textlink="">
      <xdr:nvSpPr>
        <xdr:cNvPr id="280" name="テキスト ボックス 279"/>
        <xdr:cNvSpPr txBox="1"/>
      </xdr:nvSpPr>
      <xdr:spPr>
        <a:xfrm>
          <a:off x="13131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定員適正化計画の実施により、改善傾向にあり、類似団体平均に比べ</a:t>
          </a:r>
          <a:r>
            <a:rPr kumimoji="1" lang="en-US" altLang="ja-JP" sz="1300">
              <a:latin typeface="ＭＳ Ｐゴシック"/>
            </a:rPr>
            <a:t>0.48</a:t>
          </a:r>
          <a:r>
            <a:rPr kumimoji="1" lang="ja-JP" altLang="en-US" sz="1300">
              <a:latin typeface="ＭＳ Ｐゴシック"/>
            </a:rPr>
            <a:t>人下回っている。今後も保育園の統廃合・民営化など、各施設の効率的な運営により定員適正化計画の着実な実施に努める。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153851</xdr:rowOff>
    </xdr:from>
    <xdr:to>
      <xdr:col>24</xdr:col>
      <xdr:colOff>558800</xdr:colOff>
      <xdr:row>62</xdr:row>
      <xdr:rowOff>3084</xdr:rowOff>
    </xdr:to>
    <xdr:cxnSp macro="">
      <xdr:nvCxnSpPr>
        <xdr:cNvPr id="317" name="直線コネクタ 316"/>
        <xdr:cNvCxnSpPr/>
      </xdr:nvCxnSpPr>
      <xdr:spPr>
        <a:xfrm flipV="1">
          <a:off x="16179800" y="1061230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3084</xdr:rowOff>
    </xdr:from>
    <xdr:to>
      <xdr:col>23</xdr:col>
      <xdr:colOff>406400</xdr:colOff>
      <xdr:row>62</xdr:row>
      <xdr:rowOff>27215</xdr:rowOff>
    </xdr:to>
    <xdr:cxnSp macro="">
      <xdr:nvCxnSpPr>
        <xdr:cNvPr id="320" name="直線コネクタ 319"/>
        <xdr:cNvCxnSpPr/>
      </xdr:nvCxnSpPr>
      <xdr:spPr>
        <a:xfrm flipV="1">
          <a:off x="15290800" y="106329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26065</xdr:rowOff>
    </xdr:from>
    <xdr:to>
      <xdr:col>22</xdr:col>
      <xdr:colOff>203200</xdr:colOff>
      <xdr:row>62</xdr:row>
      <xdr:rowOff>27215</xdr:rowOff>
    </xdr:to>
    <xdr:cxnSp macro="">
      <xdr:nvCxnSpPr>
        <xdr:cNvPr id="323" name="直線コネクタ 322"/>
        <xdr:cNvCxnSpPr/>
      </xdr:nvCxnSpPr>
      <xdr:spPr>
        <a:xfrm>
          <a:off x="14401800" y="106559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26065</xdr:rowOff>
    </xdr:from>
    <xdr:to>
      <xdr:col>21</xdr:col>
      <xdr:colOff>0</xdr:colOff>
      <xdr:row>62</xdr:row>
      <xdr:rowOff>63984</xdr:rowOff>
    </xdr:to>
    <xdr:cxnSp macro="">
      <xdr:nvCxnSpPr>
        <xdr:cNvPr id="326" name="直線コネクタ 325"/>
        <xdr:cNvCxnSpPr/>
      </xdr:nvCxnSpPr>
      <xdr:spPr>
        <a:xfrm flipV="1">
          <a:off x="13512800" y="1065596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29" name="フローチャート : 判断 328"/>
        <xdr:cNvSpPr/>
      </xdr:nvSpPr>
      <xdr:spPr>
        <a:xfrm>
          <a:off x="13462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30" name="テキスト ボックス 329"/>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103051</xdr:rowOff>
    </xdr:from>
    <xdr:to>
      <xdr:col>24</xdr:col>
      <xdr:colOff>609600</xdr:colOff>
      <xdr:row>62</xdr:row>
      <xdr:rowOff>33201</xdr:rowOff>
    </xdr:to>
    <xdr:sp macro="" textlink="">
      <xdr:nvSpPr>
        <xdr:cNvPr id="336" name="円/楕円 335"/>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119578</xdr:rowOff>
    </xdr:from>
    <xdr:ext cx="762000" cy="259045"/>
    <xdr:sp macro="" textlink="">
      <xdr:nvSpPr>
        <xdr:cNvPr id="337" name="定員管理の状況該当値テキスト"/>
        <xdr:cNvSpPr txBox="1"/>
      </xdr:nvSpPr>
      <xdr:spPr>
        <a:xfrm>
          <a:off x="17106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123734</xdr:rowOff>
    </xdr:from>
    <xdr:to>
      <xdr:col>23</xdr:col>
      <xdr:colOff>457200</xdr:colOff>
      <xdr:row>62</xdr:row>
      <xdr:rowOff>53884</xdr:rowOff>
    </xdr:to>
    <xdr:sp macro="" textlink="">
      <xdr:nvSpPr>
        <xdr:cNvPr id="338" name="円/楕円 337"/>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64061</xdr:rowOff>
    </xdr:from>
    <xdr:ext cx="736600" cy="259045"/>
    <xdr:sp macro="" textlink="">
      <xdr:nvSpPr>
        <xdr:cNvPr id="339" name="テキスト ボックス 338"/>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147865</xdr:rowOff>
    </xdr:from>
    <xdr:to>
      <xdr:col>22</xdr:col>
      <xdr:colOff>254000</xdr:colOff>
      <xdr:row>62</xdr:row>
      <xdr:rowOff>78015</xdr:rowOff>
    </xdr:to>
    <xdr:sp macro="" textlink="">
      <xdr:nvSpPr>
        <xdr:cNvPr id="340" name="円/楕円 339"/>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41" name="テキスト ボックス 34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146715</xdr:rowOff>
    </xdr:from>
    <xdr:to>
      <xdr:col>21</xdr:col>
      <xdr:colOff>50800</xdr:colOff>
      <xdr:row>62</xdr:row>
      <xdr:rowOff>76865</xdr:rowOff>
    </xdr:to>
    <xdr:sp macro="" textlink="">
      <xdr:nvSpPr>
        <xdr:cNvPr id="342" name="円/楕円 341"/>
        <xdr:cNvSpPr/>
      </xdr:nvSpPr>
      <xdr:spPr>
        <a:xfrm>
          <a:off x="14351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87042</xdr:rowOff>
    </xdr:from>
    <xdr:ext cx="762000" cy="259045"/>
    <xdr:sp macro="" textlink="">
      <xdr:nvSpPr>
        <xdr:cNvPr id="343" name="テキスト ボックス 342"/>
        <xdr:cNvSpPr txBox="1"/>
      </xdr:nvSpPr>
      <xdr:spPr>
        <a:xfrm>
          <a:off x="14020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44" name="円/楕円 343"/>
        <xdr:cNvSpPr/>
      </xdr:nvSpPr>
      <xdr:spPr>
        <a:xfrm>
          <a:off x="13462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45" name="テキスト ボックス 34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前から旧町ごとに下水道事業を積極的に整備推進してきたために、整備率が高い反面、下水道事業への公債費繰出金（基準外）が多額となっている。しかし、合併後の大型事業には合併特例債などの有利な市債を活用しており、それらの元利償還金の割合が増加しているため、実質公債費比率は改善傾向にある。</a:t>
          </a:r>
          <a:endParaRPr kumimoji="1" lang="en-US" altLang="ja-JP" sz="1300">
            <a:latin typeface="ＭＳ Ｐゴシック"/>
          </a:endParaRPr>
        </a:p>
        <a:p>
          <a:r>
            <a:rPr kumimoji="1" lang="ja-JP" altLang="en-US" sz="1300">
              <a:latin typeface="ＭＳ Ｐゴシック"/>
            </a:rPr>
            <a:t>　今後も下水道使用料の見直しや効率的な経営手法の導入により、繰出金の抑制を図るとともに、一般会計においても繰上償還の実施や市債発行の抑制により指標の改善に努める。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156337</xdr:rowOff>
    </xdr:from>
    <xdr:to>
      <xdr:col>24</xdr:col>
      <xdr:colOff>558800</xdr:colOff>
      <xdr:row>38</xdr:row>
      <xdr:rowOff>4191</xdr:rowOff>
    </xdr:to>
    <xdr:cxnSp macro="">
      <xdr:nvCxnSpPr>
        <xdr:cNvPr id="377" name="直線コネクタ 376"/>
        <xdr:cNvCxnSpPr/>
      </xdr:nvCxnSpPr>
      <xdr:spPr>
        <a:xfrm flipV="1">
          <a:off x="16179800" y="649998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4191</xdr:rowOff>
    </xdr:from>
    <xdr:to>
      <xdr:col>23</xdr:col>
      <xdr:colOff>406400</xdr:colOff>
      <xdr:row>38</xdr:row>
      <xdr:rowOff>23495</xdr:rowOff>
    </xdr:to>
    <xdr:cxnSp macro="">
      <xdr:nvCxnSpPr>
        <xdr:cNvPr id="380" name="直線コネクタ 379"/>
        <xdr:cNvCxnSpPr/>
      </xdr:nvCxnSpPr>
      <xdr:spPr>
        <a:xfrm flipV="1">
          <a:off x="15290800" y="65192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23495</xdr:rowOff>
    </xdr:from>
    <xdr:to>
      <xdr:col>22</xdr:col>
      <xdr:colOff>203200</xdr:colOff>
      <xdr:row>38</xdr:row>
      <xdr:rowOff>59690</xdr:rowOff>
    </xdr:to>
    <xdr:cxnSp macro="">
      <xdr:nvCxnSpPr>
        <xdr:cNvPr id="383" name="直線コネクタ 382"/>
        <xdr:cNvCxnSpPr/>
      </xdr:nvCxnSpPr>
      <xdr:spPr>
        <a:xfrm flipV="1">
          <a:off x="14401800" y="653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59690</xdr:rowOff>
    </xdr:from>
    <xdr:to>
      <xdr:col>21</xdr:col>
      <xdr:colOff>0</xdr:colOff>
      <xdr:row>38</xdr:row>
      <xdr:rowOff>69342</xdr:rowOff>
    </xdr:to>
    <xdr:cxnSp macro="">
      <xdr:nvCxnSpPr>
        <xdr:cNvPr id="386" name="直線コネクタ 385"/>
        <xdr:cNvCxnSpPr/>
      </xdr:nvCxnSpPr>
      <xdr:spPr>
        <a:xfrm flipV="1">
          <a:off x="13512800" y="65747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118254</xdr:rowOff>
    </xdr:from>
    <xdr:ext cx="762000" cy="259045"/>
    <xdr:sp macro="" textlink="">
      <xdr:nvSpPr>
        <xdr:cNvPr id="390" name="テキスト ボックス 389"/>
        <xdr:cNvSpPr txBox="1"/>
      </xdr:nvSpPr>
      <xdr:spPr>
        <a:xfrm>
          <a:off x="13131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105537</xdr:rowOff>
    </xdr:from>
    <xdr:to>
      <xdr:col>24</xdr:col>
      <xdr:colOff>609600</xdr:colOff>
      <xdr:row>38</xdr:row>
      <xdr:rowOff>35687</xdr:rowOff>
    </xdr:to>
    <xdr:sp macro="" textlink="">
      <xdr:nvSpPr>
        <xdr:cNvPr id="396" name="円/楕円 395"/>
        <xdr:cNvSpPr/>
      </xdr:nvSpPr>
      <xdr:spPr>
        <a:xfrm>
          <a:off x="169672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122064</xdr:rowOff>
    </xdr:from>
    <xdr:ext cx="762000" cy="259045"/>
    <xdr:sp macro="" textlink="">
      <xdr:nvSpPr>
        <xdr:cNvPr id="397" name="公債費負担の状況該当値テキスト"/>
        <xdr:cNvSpPr txBox="1"/>
      </xdr:nvSpPr>
      <xdr:spPr>
        <a:xfrm>
          <a:off x="17106900" y="62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124841</xdr:rowOff>
    </xdr:from>
    <xdr:to>
      <xdr:col>23</xdr:col>
      <xdr:colOff>457200</xdr:colOff>
      <xdr:row>38</xdr:row>
      <xdr:rowOff>54990</xdr:rowOff>
    </xdr:to>
    <xdr:sp macro="" textlink="">
      <xdr:nvSpPr>
        <xdr:cNvPr id="398" name="円/楕円 397"/>
        <xdr:cNvSpPr/>
      </xdr:nvSpPr>
      <xdr:spPr>
        <a:xfrm>
          <a:off x="161290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65168</xdr:rowOff>
    </xdr:from>
    <xdr:ext cx="736600" cy="259045"/>
    <xdr:sp macro="" textlink="">
      <xdr:nvSpPr>
        <xdr:cNvPr id="399" name="テキスト ボックス 398"/>
        <xdr:cNvSpPr txBox="1"/>
      </xdr:nvSpPr>
      <xdr:spPr>
        <a:xfrm>
          <a:off x="15798800" y="623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144145</xdr:rowOff>
    </xdr:from>
    <xdr:to>
      <xdr:col>22</xdr:col>
      <xdr:colOff>254000</xdr:colOff>
      <xdr:row>38</xdr:row>
      <xdr:rowOff>74295</xdr:rowOff>
    </xdr:to>
    <xdr:sp macro="" textlink="">
      <xdr:nvSpPr>
        <xdr:cNvPr id="400" name="円/楕円 399"/>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84472</xdr:rowOff>
    </xdr:from>
    <xdr:ext cx="762000" cy="259045"/>
    <xdr:sp macro="" textlink="">
      <xdr:nvSpPr>
        <xdr:cNvPr id="401" name="テキスト ボックス 400"/>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8890</xdr:rowOff>
    </xdr:from>
    <xdr:to>
      <xdr:col>21</xdr:col>
      <xdr:colOff>50800</xdr:colOff>
      <xdr:row>38</xdr:row>
      <xdr:rowOff>110490</xdr:rowOff>
    </xdr:to>
    <xdr:sp macro="" textlink="">
      <xdr:nvSpPr>
        <xdr:cNvPr id="402" name="円/楕円 401"/>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403" name="テキスト ボックス 402"/>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18542</xdr:rowOff>
    </xdr:from>
    <xdr:to>
      <xdr:col>19</xdr:col>
      <xdr:colOff>533400</xdr:colOff>
      <xdr:row>38</xdr:row>
      <xdr:rowOff>120142</xdr:rowOff>
    </xdr:to>
    <xdr:sp macro="" textlink="">
      <xdr:nvSpPr>
        <xdr:cNvPr id="404" name="円/楕円 403"/>
        <xdr:cNvSpPr/>
      </xdr:nvSpPr>
      <xdr:spPr>
        <a:xfrm>
          <a:off x="13462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104919</xdr:rowOff>
    </xdr:from>
    <xdr:ext cx="762000" cy="259045"/>
    <xdr:sp macro="" textlink="">
      <xdr:nvSpPr>
        <xdr:cNvPr id="405" name="テキスト ボックス 404"/>
        <xdr:cNvSpPr txBox="1"/>
      </xdr:nvSpPr>
      <xdr:spPr>
        <a:xfrm>
          <a:off x="131318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合併（平成</a:t>
          </a:r>
          <a:r>
            <a:rPr kumimoji="1" lang="en-US" altLang="ja-JP" sz="1300">
              <a:latin typeface="ＭＳ Ｐゴシック"/>
            </a:rPr>
            <a:t>15</a:t>
          </a:r>
          <a:r>
            <a:rPr kumimoji="1" lang="ja-JP" altLang="en-US" sz="1300">
              <a:latin typeface="ＭＳ Ｐゴシック"/>
            </a:rPr>
            <a:t>年度）に伴う新市基盤整備のための大型事業（中学校改築・ケーブルテレビ整備及び保育園統合等）により、公債費は増加しているが、合併特例債などの交付税措置の大きい起債の活用により、実質的負担の増加を抑制している。前年に比べ</a:t>
          </a:r>
          <a:r>
            <a:rPr kumimoji="1" lang="en-US" altLang="ja-JP" sz="1300">
              <a:latin typeface="ＭＳ Ｐゴシック"/>
            </a:rPr>
            <a:t>2.1</a:t>
          </a:r>
          <a:r>
            <a:rPr kumimoji="1" lang="ja-JP" altLang="en-US" sz="1300">
              <a:latin typeface="ＭＳ Ｐゴシック"/>
            </a:rPr>
            <a:t>ポイント上昇したが、実質将来負担額は前年より減少している。今後も事業の「選択と集中」により優先順位を明確にし、公債等義務的経費の削減を中心とする行財政改革を進め、財政の健全化に努める。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101473</xdr:rowOff>
    </xdr:from>
    <xdr:to>
      <xdr:col>24</xdr:col>
      <xdr:colOff>558800</xdr:colOff>
      <xdr:row>14</xdr:row>
      <xdr:rowOff>105696</xdr:rowOff>
    </xdr:to>
    <xdr:cxnSp macro="">
      <xdr:nvCxnSpPr>
        <xdr:cNvPr id="439" name="直線コネクタ 438"/>
        <xdr:cNvCxnSpPr/>
      </xdr:nvCxnSpPr>
      <xdr:spPr>
        <a:xfrm>
          <a:off x="16179800" y="2501773"/>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101473</xdr:rowOff>
    </xdr:from>
    <xdr:to>
      <xdr:col>23</xdr:col>
      <xdr:colOff>406400</xdr:colOff>
      <xdr:row>14</xdr:row>
      <xdr:rowOff>120777</xdr:rowOff>
    </xdr:to>
    <xdr:cxnSp macro="">
      <xdr:nvCxnSpPr>
        <xdr:cNvPr id="442" name="直線コネクタ 441"/>
        <xdr:cNvCxnSpPr/>
      </xdr:nvCxnSpPr>
      <xdr:spPr>
        <a:xfrm flipV="1">
          <a:off x="15290800" y="250177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120777</xdr:rowOff>
    </xdr:from>
    <xdr:to>
      <xdr:col>22</xdr:col>
      <xdr:colOff>203200</xdr:colOff>
      <xdr:row>14</xdr:row>
      <xdr:rowOff>150135</xdr:rowOff>
    </xdr:to>
    <xdr:cxnSp macro="">
      <xdr:nvCxnSpPr>
        <xdr:cNvPr id="445" name="直線コネクタ 444"/>
        <xdr:cNvCxnSpPr/>
      </xdr:nvCxnSpPr>
      <xdr:spPr>
        <a:xfrm flipV="1">
          <a:off x="14401800" y="2521077"/>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150135</xdr:rowOff>
    </xdr:from>
    <xdr:to>
      <xdr:col>21</xdr:col>
      <xdr:colOff>0</xdr:colOff>
      <xdr:row>15</xdr:row>
      <xdr:rowOff>1810</xdr:rowOff>
    </xdr:to>
    <xdr:cxnSp macro="">
      <xdr:nvCxnSpPr>
        <xdr:cNvPr id="448" name="直線コネクタ 447"/>
        <xdr:cNvCxnSpPr/>
      </xdr:nvCxnSpPr>
      <xdr:spPr>
        <a:xfrm flipV="1">
          <a:off x="13512800" y="2550435"/>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109792</xdr:rowOff>
    </xdr:from>
    <xdr:to>
      <xdr:col>19</xdr:col>
      <xdr:colOff>533400</xdr:colOff>
      <xdr:row>15</xdr:row>
      <xdr:rowOff>39942</xdr:rowOff>
    </xdr:to>
    <xdr:sp macro="" textlink="">
      <xdr:nvSpPr>
        <xdr:cNvPr id="451" name="フローチャート : 判断 450"/>
        <xdr:cNvSpPr/>
      </xdr:nvSpPr>
      <xdr:spPr>
        <a:xfrm>
          <a:off x="13462000" y="25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50119</xdr:rowOff>
    </xdr:from>
    <xdr:ext cx="762000" cy="259045"/>
    <xdr:sp macro="" textlink="">
      <xdr:nvSpPr>
        <xdr:cNvPr id="452" name="テキスト ボックス 451"/>
        <xdr:cNvSpPr txBox="1"/>
      </xdr:nvSpPr>
      <xdr:spPr>
        <a:xfrm>
          <a:off x="13131800" y="227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54896</xdr:rowOff>
    </xdr:from>
    <xdr:to>
      <xdr:col>24</xdr:col>
      <xdr:colOff>609600</xdr:colOff>
      <xdr:row>14</xdr:row>
      <xdr:rowOff>156496</xdr:rowOff>
    </xdr:to>
    <xdr:sp macro="" textlink="">
      <xdr:nvSpPr>
        <xdr:cNvPr id="458" name="円/楕円 457"/>
        <xdr:cNvSpPr/>
      </xdr:nvSpPr>
      <xdr:spPr>
        <a:xfrm>
          <a:off x="16967200" y="2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26973</xdr:rowOff>
    </xdr:from>
    <xdr:ext cx="762000" cy="259045"/>
    <xdr:sp macro="" textlink="">
      <xdr:nvSpPr>
        <xdr:cNvPr id="459" name="将来負担の状況該当値テキスト"/>
        <xdr:cNvSpPr txBox="1"/>
      </xdr:nvSpPr>
      <xdr:spPr>
        <a:xfrm>
          <a:off x="17106900" y="242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50673</xdr:rowOff>
    </xdr:from>
    <xdr:to>
      <xdr:col>23</xdr:col>
      <xdr:colOff>457200</xdr:colOff>
      <xdr:row>14</xdr:row>
      <xdr:rowOff>152273</xdr:rowOff>
    </xdr:to>
    <xdr:sp macro="" textlink="">
      <xdr:nvSpPr>
        <xdr:cNvPr id="460" name="円/楕円 459"/>
        <xdr:cNvSpPr/>
      </xdr:nvSpPr>
      <xdr:spPr>
        <a:xfrm>
          <a:off x="16129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162450</xdr:rowOff>
    </xdr:from>
    <xdr:ext cx="736600" cy="259045"/>
    <xdr:sp macro="" textlink="">
      <xdr:nvSpPr>
        <xdr:cNvPr id="461" name="テキスト ボックス 460"/>
        <xdr:cNvSpPr txBox="1"/>
      </xdr:nvSpPr>
      <xdr:spPr>
        <a:xfrm>
          <a:off x="15798800" y="221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69977</xdr:rowOff>
    </xdr:from>
    <xdr:to>
      <xdr:col>22</xdr:col>
      <xdr:colOff>254000</xdr:colOff>
      <xdr:row>15</xdr:row>
      <xdr:rowOff>127</xdr:rowOff>
    </xdr:to>
    <xdr:sp macro="" textlink="">
      <xdr:nvSpPr>
        <xdr:cNvPr id="462" name="円/楕円 461"/>
        <xdr:cNvSpPr/>
      </xdr:nvSpPr>
      <xdr:spPr>
        <a:xfrm>
          <a:off x="15240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10304</xdr:rowOff>
    </xdr:from>
    <xdr:ext cx="762000" cy="259045"/>
    <xdr:sp macro="" textlink="">
      <xdr:nvSpPr>
        <xdr:cNvPr id="463" name="テキスト ボックス 462"/>
        <xdr:cNvSpPr txBox="1"/>
      </xdr:nvSpPr>
      <xdr:spPr>
        <a:xfrm>
          <a:off x="14909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99335</xdr:rowOff>
    </xdr:from>
    <xdr:to>
      <xdr:col>21</xdr:col>
      <xdr:colOff>50800</xdr:colOff>
      <xdr:row>15</xdr:row>
      <xdr:rowOff>29485</xdr:rowOff>
    </xdr:to>
    <xdr:sp macro="" textlink="">
      <xdr:nvSpPr>
        <xdr:cNvPr id="464" name="円/楕円 463"/>
        <xdr:cNvSpPr/>
      </xdr:nvSpPr>
      <xdr:spPr>
        <a:xfrm>
          <a:off x="14351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14262</xdr:rowOff>
    </xdr:from>
    <xdr:ext cx="762000" cy="259045"/>
    <xdr:sp macro="" textlink="">
      <xdr:nvSpPr>
        <xdr:cNvPr id="465" name="テキスト ボックス 464"/>
        <xdr:cNvSpPr txBox="1"/>
      </xdr:nvSpPr>
      <xdr:spPr>
        <a:xfrm>
          <a:off x="14020800" y="258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122460</xdr:rowOff>
    </xdr:from>
    <xdr:to>
      <xdr:col>19</xdr:col>
      <xdr:colOff>533400</xdr:colOff>
      <xdr:row>15</xdr:row>
      <xdr:rowOff>52610</xdr:rowOff>
    </xdr:to>
    <xdr:sp macro="" textlink="">
      <xdr:nvSpPr>
        <xdr:cNvPr id="466" name="円/楕円 465"/>
        <xdr:cNvSpPr/>
      </xdr:nvSpPr>
      <xdr:spPr>
        <a:xfrm>
          <a:off x="13462000" y="25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37387</xdr:rowOff>
    </xdr:from>
    <xdr:ext cx="762000" cy="259045"/>
    <xdr:sp macro="" textlink="">
      <xdr:nvSpPr>
        <xdr:cNvPr id="467" name="テキスト ボックス 466"/>
        <xdr:cNvSpPr txBox="1"/>
      </xdr:nvSpPr>
      <xdr:spPr>
        <a:xfrm>
          <a:off x="13131800" y="260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石川県かほく市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35,030
34,785
64.44
16,337,802
15,377,930
868,117
10,175,616
28,567,689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67.3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定員適正化計画の実施により改善傾向に</a:t>
          </a:r>
          <a:r>
            <a:rPr lang="ja-JP" altLang="en-US" sz="1100">
              <a:solidFill>
                <a:schemeClr val="dk1"/>
              </a:solidFill>
              <a:effectLst/>
              <a:latin typeface="+mn-lt"/>
              <a:ea typeface="+mn-ea"/>
              <a:cs typeface="+mn-cs"/>
            </a:rPr>
            <a:t>あ</a:t>
          </a:r>
          <a:r>
            <a:rPr lang="ja-JP" altLang="ja-JP" sz="1100">
              <a:solidFill>
                <a:schemeClr val="dk1"/>
              </a:solidFill>
              <a:effectLst/>
              <a:latin typeface="+mn-lt"/>
              <a:ea typeface="+mn-ea"/>
              <a:cs typeface="+mn-cs"/>
            </a:rPr>
            <a:t>り、</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保育園など直営で施設運営を行っているものについて、民間でも実施可能な部分については、指定管理者制度を導入するなど効率的な運営を図り、定員適正化計画を着実に実施し、人件費関係経費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36</xdr:row>
      <xdr:rowOff>27940</xdr:rowOff>
    </xdr:to>
    <xdr:cxnSp macro="">
      <xdr:nvCxnSpPr>
        <xdr:cNvPr id="64" name="直線コネクタ 63"/>
        <xdr:cNvCxnSpPr/>
      </xdr:nvCxnSpPr>
      <xdr:spPr>
        <a:xfrm flipV="1">
          <a:off x="3987800" y="6062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27940</xdr:rowOff>
    </xdr:to>
    <xdr:cxnSp macro="">
      <xdr:nvCxnSpPr>
        <xdr:cNvPr id="67" name="直線コネクタ 66"/>
        <xdr:cNvCxnSpPr/>
      </xdr:nvCxnSpPr>
      <xdr:spPr>
        <a:xfrm>
          <a:off x="3098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37</xdr:row>
      <xdr:rowOff>39370</xdr:rowOff>
    </xdr:to>
    <xdr:cxnSp macro="">
      <xdr:nvCxnSpPr>
        <xdr:cNvPr id="70" name="直線コネクタ 69"/>
        <xdr:cNvCxnSpPr/>
      </xdr:nvCxnSpPr>
      <xdr:spPr>
        <a:xfrm flipV="1">
          <a:off x="2209800" y="60858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39370</xdr:rowOff>
    </xdr:to>
    <xdr:cxnSp macro="">
      <xdr:nvCxnSpPr>
        <xdr:cNvPr id="73" name="直線コネクタ 72"/>
        <xdr:cNvCxnSpPr/>
      </xdr:nvCxnSpPr>
      <xdr:spPr>
        <a:xfrm>
          <a:off x="1320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3" name="円/楕円 82"/>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4"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5" name="円/楕円 84"/>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6" name="テキスト ボックス 85"/>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7" name="円/楕円 86"/>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88" name="テキスト ボックス 87"/>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89" name="円/楕円 88"/>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0" name="テキスト ボックス 89"/>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物件費に係る経常収支比率は、平成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年度まで燃料費や光熱水費等の単価の上昇、公共施設管理経費の増加等により</a:t>
          </a:r>
          <a:r>
            <a:rPr lang="ja-JP" altLang="en-US" sz="1100">
              <a:solidFill>
                <a:schemeClr val="dk1"/>
              </a:solidFill>
              <a:effectLst/>
              <a:latin typeface="+mn-lt"/>
              <a:ea typeface="+mn-ea"/>
              <a:cs typeface="+mn-cs"/>
            </a:rPr>
            <a:t>増加傾向にあったが、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12.6</a:t>
          </a:r>
          <a:r>
            <a:rPr lang="ja-JP" altLang="en-US" sz="1100">
              <a:solidFill>
                <a:schemeClr val="dk1"/>
              </a:solidFill>
              <a:effectLst/>
              <a:latin typeface="+mn-lt"/>
              <a:ea typeface="+mn-ea"/>
              <a:cs typeface="+mn-cs"/>
            </a:rPr>
            <a:t>ポイントとなり</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ポイント上回っている。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165100</xdr:rowOff>
    </xdr:to>
    <xdr:cxnSp macro="">
      <xdr:nvCxnSpPr>
        <xdr:cNvPr id="127" name="直線コネクタ 126"/>
        <xdr:cNvCxnSpPr/>
      </xdr:nvCxnSpPr>
      <xdr:spPr>
        <a:xfrm flipV="1">
          <a:off x="15671800" y="2886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165100</xdr:rowOff>
    </xdr:to>
    <xdr:cxnSp macro="">
      <xdr:nvCxnSpPr>
        <xdr:cNvPr id="130" name="直線コネクタ 129"/>
        <xdr:cNvCxnSpPr/>
      </xdr:nvCxnSpPr>
      <xdr:spPr>
        <a:xfrm>
          <a:off x="14782800" y="2842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99786</xdr:rowOff>
    </xdr:to>
    <xdr:cxnSp macro="">
      <xdr:nvCxnSpPr>
        <xdr:cNvPr id="133" name="直線コネクタ 132"/>
        <xdr:cNvCxnSpPr/>
      </xdr:nvCxnSpPr>
      <xdr:spPr>
        <a:xfrm>
          <a:off x="13893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88900</xdr:rowOff>
    </xdr:to>
    <xdr:cxnSp macro="">
      <xdr:nvCxnSpPr>
        <xdr:cNvPr id="136" name="直線コネクタ 135"/>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39" name="フローチャート :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扶助費に係る経常収支比率は類似団体平均を</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回っており、今後も生活保護費の増加等が見込まれるため、資格審査等の適正化や就労支援等により、上昇傾向に歯止めをかけるよう努める。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162378</xdr:rowOff>
    </xdr:to>
    <xdr:cxnSp macro="">
      <xdr:nvCxnSpPr>
        <xdr:cNvPr id="190" name="直線コネクタ 189"/>
        <xdr:cNvCxnSpPr/>
      </xdr:nvCxnSpPr>
      <xdr:spPr>
        <a:xfrm>
          <a:off x="3987800" y="951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140607</xdr:rowOff>
    </xdr:to>
    <xdr:cxnSp macro="">
      <xdr:nvCxnSpPr>
        <xdr:cNvPr id="193" name="直線コネクタ 192"/>
        <xdr:cNvCxnSpPr/>
      </xdr:nvCxnSpPr>
      <xdr:spPr>
        <a:xfrm flipV="1">
          <a:off x="3098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140607</xdr:rowOff>
    </xdr:to>
    <xdr:cxnSp macro="">
      <xdr:nvCxnSpPr>
        <xdr:cNvPr id="196" name="直線コネクタ 195"/>
        <xdr:cNvCxnSpPr/>
      </xdr:nvCxnSpPr>
      <xdr:spPr>
        <a:xfrm>
          <a:off x="2209800" y="948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97065</xdr:rowOff>
    </xdr:to>
    <xdr:cxnSp macro="">
      <xdr:nvCxnSpPr>
        <xdr:cNvPr id="199" name="直線コネクタ 198"/>
        <xdr:cNvCxnSpPr/>
      </xdr:nvCxnSpPr>
      <xdr:spPr>
        <a:xfrm flipV="1">
          <a:off x="1320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83655</xdr:rowOff>
    </xdr:from>
    <xdr:ext cx="762000" cy="259045"/>
    <xdr:sp macro="" textlink="">
      <xdr:nvSpPr>
        <xdr:cNvPr id="210"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7" name="円/楕円 216"/>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8" name="テキスト ボックス 217"/>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人件費の減少傾向に加え、下水道事業特別会計の法適化により</a:t>
          </a:r>
          <a:r>
            <a:rPr kumimoji="1" lang="en-US" altLang="ja-JP" sz="1300">
              <a:latin typeface="ＭＳ Ｐゴシック"/>
            </a:rPr>
            <a:t>2.8</a:t>
          </a:r>
          <a:r>
            <a:rPr kumimoji="1" lang="ja-JP" altLang="en-US" sz="1300">
              <a:latin typeface="ＭＳ Ｐゴシック"/>
            </a:rPr>
            <a:t>ポイント減少した。今後も行政改革の着実な実施により経費全体を抑制し、限られた財源の中で行政サービスの水準を維持・向上していくため、事業評価システムの有効活用等により、合理的で効果的な行政運営に取り組む。</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168910</xdr:rowOff>
    </xdr:to>
    <xdr:cxnSp macro="">
      <xdr:nvCxnSpPr>
        <xdr:cNvPr id="251" name="直線コネクタ 250"/>
        <xdr:cNvCxnSpPr/>
      </xdr:nvCxnSpPr>
      <xdr:spPr>
        <a:xfrm flipV="1">
          <a:off x="15671800" y="93853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55</xdr:row>
      <xdr:rowOff>168910</xdr:rowOff>
    </xdr:to>
    <xdr:cxnSp macro="">
      <xdr:nvCxnSpPr>
        <xdr:cNvPr id="254" name="直線コネクタ 253"/>
        <xdr:cNvCxnSpPr/>
      </xdr:nvCxnSpPr>
      <xdr:spPr>
        <a:xfrm>
          <a:off x="14782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168910</xdr:rowOff>
    </xdr:to>
    <xdr:cxnSp macro="">
      <xdr:nvCxnSpPr>
        <xdr:cNvPr id="257" name="直線コネクタ 256"/>
        <xdr:cNvCxnSpPr/>
      </xdr:nvCxnSpPr>
      <xdr:spPr>
        <a:xfrm>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50800</xdr:rowOff>
    </xdr:to>
    <xdr:cxnSp macro="">
      <xdr:nvCxnSpPr>
        <xdr:cNvPr id="260" name="直線コネクタ 259"/>
        <xdr:cNvCxnSpPr/>
      </xdr:nvCxnSpPr>
      <xdr:spPr>
        <a:xfrm flipV="1">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0" name="円/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下水道事業特別会計の法適化により</a:t>
          </a:r>
          <a:r>
            <a:rPr kumimoji="1" lang="en-US" altLang="ja-JP" sz="1300">
              <a:latin typeface="ＭＳ Ｐゴシック"/>
            </a:rPr>
            <a:t>2.6</a:t>
          </a:r>
          <a:r>
            <a:rPr kumimoji="1" lang="ja-JP" altLang="en-US" sz="1300">
              <a:latin typeface="ＭＳ Ｐゴシック"/>
            </a:rPr>
            <a:t>ポイント上昇したが、各種団体等への補助金については、必要性・効果を検証し可能な限り終期を設定していく方針である。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100330</xdr:rowOff>
    </xdr:to>
    <xdr:cxnSp macro="">
      <xdr:nvCxnSpPr>
        <xdr:cNvPr id="311" name="直線コネクタ 310"/>
        <xdr:cNvCxnSpPr/>
      </xdr:nvCxnSpPr>
      <xdr:spPr>
        <a:xfrm>
          <a:off x="15671800" y="600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24130</xdr:rowOff>
    </xdr:to>
    <xdr:cxnSp macro="">
      <xdr:nvCxnSpPr>
        <xdr:cNvPr id="314" name="直線コネクタ 313"/>
        <xdr:cNvCxnSpPr/>
      </xdr:nvCxnSpPr>
      <xdr:spPr>
        <a:xfrm flipV="1">
          <a:off x="14782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27940</xdr:rowOff>
    </xdr:to>
    <xdr:cxnSp macro="">
      <xdr:nvCxnSpPr>
        <xdr:cNvPr id="317" name="直線コネクタ 316"/>
        <xdr:cNvCxnSpPr/>
      </xdr:nvCxnSpPr>
      <xdr:spPr>
        <a:xfrm flipV="1">
          <a:off x="13893800" y="6024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20320</xdr:rowOff>
    </xdr:from>
    <xdr:to>
      <xdr:col>20</xdr:col>
      <xdr:colOff>158750</xdr:colOff>
      <xdr:row>35</xdr:row>
      <xdr:rowOff>27940</xdr:rowOff>
    </xdr:to>
    <xdr:cxnSp macro="">
      <xdr:nvCxnSpPr>
        <xdr:cNvPr id="320" name="直線コネクタ 319"/>
        <xdr:cNvCxnSpPr/>
      </xdr:nvCxnSpPr>
      <xdr:spPr>
        <a:xfrm>
          <a:off x="13004800" y="6021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23" name="フローチャート : 判断 322"/>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162577</xdr:rowOff>
    </xdr:from>
    <xdr:ext cx="762000" cy="259045"/>
    <xdr:sp macro="" textlink="">
      <xdr:nvSpPr>
        <xdr:cNvPr id="324" name="テキスト ボックス 323"/>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30" name="円/楕円 329"/>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21607</xdr:rowOff>
    </xdr:from>
    <xdr:ext cx="762000" cy="259045"/>
    <xdr:sp macro="" textlink="">
      <xdr:nvSpPr>
        <xdr:cNvPr id="331" name="補助費等該当値テキスト"/>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4" name="円/楕円 333"/>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5" name="テキスト ボックス 334"/>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148590</xdr:rowOff>
    </xdr:from>
    <xdr:to>
      <xdr:col>20</xdr:col>
      <xdr:colOff>209550</xdr:colOff>
      <xdr:row>35</xdr:row>
      <xdr:rowOff>78740</xdr:rowOff>
    </xdr:to>
    <xdr:sp macro="" textlink="">
      <xdr:nvSpPr>
        <xdr:cNvPr id="336" name="円/楕円 335"/>
        <xdr:cNvSpPr/>
      </xdr:nvSpPr>
      <xdr:spPr>
        <a:xfrm>
          <a:off x="13843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88917</xdr:rowOff>
    </xdr:from>
    <xdr:ext cx="762000" cy="259045"/>
    <xdr:sp macro="" textlink="">
      <xdr:nvSpPr>
        <xdr:cNvPr id="337" name="テキスト ボックス 336"/>
        <xdr:cNvSpPr txBox="1"/>
      </xdr:nvSpPr>
      <xdr:spPr>
        <a:xfrm>
          <a:off x="13512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140970</xdr:rowOff>
    </xdr:from>
    <xdr:to>
      <xdr:col>19</xdr:col>
      <xdr:colOff>6350</xdr:colOff>
      <xdr:row>35</xdr:row>
      <xdr:rowOff>71120</xdr:rowOff>
    </xdr:to>
    <xdr:sp macro="" textlink="">
      <xdr:nvSpPr>
        <xdr:cNvPr id="338" name="円/楕円 337"/>
        <xdr:cNvSpPr/>
      </xdr:nvSpPr>
      <xdr:spPr>
        <a:xfrm>
          <a:off x="12954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81297</xdr:rowOff>
    </xdr:from>
    <xdr:ext cx="762000" cy="259045"/>
    <xdr:sp macro="" textlink="">
      <xdr:nvSpPr>
        <xdr:cNvPr id="339" name="テキスト ボックス 338"/>
        <xdr:cNvSpPr txBox="1"/>
      </xdr:nvSpPr>
      <xdr:spPr>
        <a:xfrm>
          <a:off x="12623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合併（平成</a:t>
          </a:r>
          <a:r>
            <a:rPr kumimoji="1" lang="en-US" altLang="ja-JP" sz="1300">
              <a:latin typeface="ＭＳ Ｐゴシック"/>
            </a:rPr>
            <a:t>15</a:t>
          </a:r>
          <a:r>
            <a:rPr kumimoji="1" lang="ja-JP" altLang="en-US" sz="1300">
              <a:latin typeface="ＭＳ Ｐゴシック"/>
            </a:rPr>
            <a:t>年度）からの新市基盤整備のための事業により、歳出における公債費は増加しており、類似団体平均を</a:t>
          </a:r>
          <a:r>
            <a:rPr kumimoji="1" lang="en-US" altLang="ja-JP" sz="1300">
              <a:latin typeface="ＭＳ Ｐゴシック"/>
            </a:rPr>
            <a:t>2.3%</a:t>
          </a:r>
          <a:r>
            <a:rPr kumimoji="1" lang="ja-JP" altLang="en-US" sz="1300">
              <a:latin typeface="ＭＳ Ｐゴシック"/>
            </a:rPr>
            <a:t>上回っている。公債費のピークは平成</a:t>
          </a:r>
          <a:r>
            <a:rPr kumimoji="1" lang="en-US" altLang="ja-JP" sz="1300">
              <a:latin typeface="ＭＳ Ｐゴシック"/>
            </a:rPr>
            <a:t>30</a:t>
          </a:r>
          <a:r>
            <a:rPr kumimoji="1" lang="ja-JP" altLang="en-US" sz="1300">
              <a:latin typeface="ＭＳ Ｐゴシック"/>
            </a:rPr>
            <a:t>年度となると見込まれるが、合併特例債など交付税措置のある有利な起債の活用により実質的な負担は抑制しており、今後も「選択と集中」により優先順位を明確にし事業を実施する。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77470</xdr:rowOff>
    </xdr:to>
    <xdr:cxnSp macro="">
      <xdr:nvCxnSpPr>
        <xdr:cNvPr id="371" name="直線コネクタ 370"/>
        <xdr:cNvCxnSpPr/>
      </xdr:nvCxnSpPr>
      <xdr:spPr>
        <a:xfrm flipV="1">
          <a:off x="3987800" y="12928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85090</xdr:rowOff>
    </xdr:to>
    <xdr:cxnSp macro="">
      <xdr:nvCxnSpPr>
        <xdr:cNvPr id="374" name="直線コネクタ 373"/>
        <xdr:cNvCxnSpPr/>
      </xdr:nvCxnSpPr>
      <xdr:spPr>
        <a:xfrm flipV="1">
          <a:off x="3098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81280</xdr:rowOff>
    </xdr:from>
    <xdr:to>
      <xdr:col>4</xdr:col>
      <xdr:colOff>346075</xdr:colOff>
      <xdr:row>75</xdr:row>
      <xdr:rowOff>85090</xdr:rowOff>
    </xdr:to>
    <xdr:cxnSp macro="">
      <xdr:nvCxnSpPr>
        <xdr:cNvPr id="377" name="直線コネクタ 376"/>
        <xdr:cNvCxnSpPr/>
      </xdr:nvCxnSpPr>
      <xdr:spPr>
        <a:xfrm>
          <a:off x="2209800" y="12940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71755</xdr:rowOff>
    </xdr:from>
    <xdr:to>
      <xdr:col>3</xdr:col>
      <xdr:colOff>142875</xdr:colOff>
      <xdr:row>75</xdr:row>
      <xdr:rowOff>81280</xdr:rowOff>
    </xdr:to>
    <xdr:cxnSp macro="">
      <xdr:nvCxnSpPr>
        <xdr:cNvPr id="380" name="直線コネクタ 379"/>
        <xdr:cNvCxnSpPr/>
      </xdr:nvCxnSpPr>
      <xdr:spPr>
        <a:xfrm>
          <a:off x="1320800" y="12930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83" name="フローチャート : 判断 382"/>
        <xdr:cNvSpPr/>
      </xdr:nvSpPr>
      <xdr:spPr>
        <a:xfrm>
          <a:off x="1270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84" name="テキスト ボックス 383"/>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0" name="円/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92" name="円/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113047</xdr:rowOff>
    </xdr:from>
    <xdr:ext cx="736600" cy="259045"/>
    <xdr:sp macro="" textlink="">
      <xdr:nvSpPr>
        <xdr:cNvPr id="393" name="テキスト ボックス 392"/>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30480</xdr:rowOff>
    </xdr:from>
    <xdr:to>
      <xdr:col>3</xdr:col>
      <xdr:colOff>193675</xdr:colOff>
      <xdr:row>75</xdr:row>
      <xdr:rowOff>132080</xdr:rowOff>
    </xdr:to>
    <xdr:sp macro="" textlink="">
      <xdr:nvSpPr>
        <xdr:cNvPr id="396" name="円/楕円 395"/>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116857</xdr:rowOff>
    </xdr:from>
    <xdr:ext cx="762000" cy="259045"/>
    <xdr:sp macro="" textlink="">
      <xdr:nvSpPr>
        <xdr:cNvPr id="397" name="テキスト ボックス 396"/>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20955</xdr:rowOff>
    </xdr:from>
    <xdr:to>
      <xdr:col>1</xdr:col>
      <xdr:colOff>676275</xdr:colOff>
      <xdr:row>75</xdr:row>
      <xdr:rowOff>122555</xdr:rowOff>
    </xdr:to>
    <xdr:sp macro="" textlink="">
      <xdr:nvSpPr>
        <xdr:cNvPr id="398" name="円/楕円 397"/>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107332</xdr:rowOff>
    </xdr:from>
    <xdr:ext cx="762000" cy="259045"/>
    <xdr:sp macro="" textlink="">
      <xdr:nvSpPr>
        <xdr:cNvPr id="399" name="テキスト ボックス 398"/>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主に人件費の減少による下降傾向が、公債費以外の経常収支比率の下降に反映されており、今後も行政改革の着実な実施により経費全体を抑制し、　限られた財源の中で行政サービスの水準を維持・向上していくため、事業評価システムの有効活用等により、合理的で効果的な行政運営に取り組む。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165100</xdr:rowOff>
    </xdr:to>
    <xdr:cxnSp macro="">
      <xdr:nvCxnSpPr>
        <xdr:cNvPr id="432" name="直線コネクタ 431"/>
        <xdr:cNvCxnSpPr/>
      </xdr:nvCxnSpPr>
      <xdr:spPr>
        <a:xfrm flipV="1">
          <a:off x="15671800" y="12966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165100</xdr:rowOff>
    </xdr:to>
    <xdr:cxnSp macro="">
      <xdr:nvCxnSpPr>
        <xdr:cNvPr id="435" name="直線コネクタ 434"/>
        <xdr:cNvCxnSpPr/>
      </xdr:nvCxnSpPr>
      <xdr:spPr>
        <a:xfrm>
          <a:off x="14782800" y="1298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62230</xdr:rowOff>
    </xdr:to>
    <xdr:cxnSp macro="">
      <xdr:nvCxnSpPr>
        <xdr:cNvPr id="438" name="直線コネクタ 437"/>
        <xdr:cNvCxnSpPr/>
      </xdr:nvCxnSpPr>
      <xdr:spPr>
        <a:xfrm flipV="1">
          <a:off x="13893800" y="12985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76</xdr:row>
      <xdr:rowOff>66039</xdr:rowOff>
    </xdr:to>
    <xdr:cxnSp macro="">
      <xdr:nvCxnSpPr>
        <xdr:cNvPr id="441" name="直線コネクタ 440"/>
        <xdr:cNvCxnSpPr/>
      </xdr:nvCxnSpPr>
      <xdr:spPr>
        <a:xfrm flipV="1">
          <a:off x="13004800" y="13092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4" name="フローチャート : 判断 443"/>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45" name="テキスト ボックス 444"/>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51" name="円/楕円 450"/>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52"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114300</xdr:rowOff>
    </xdr:from>
    <xdr:to>
      <xdr:col>22</xdr:col>
      <xdr:colOff>615950</xdr:colOff>
      <xdr:row>76</xdr:row>
      <xdr:rowOff>44450</xdr:rowOff>
    </xdr:to>
    <xdr:sp macro="" textlink="">
      <xdr:nvSpPr>
        <xdr:cNvPr id="453" name="円/楕円 452"/>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54627</xdr:rowOff>
    </xdr:from>
    <xdr:ext cx="736600" cy="259045"/>
    <xdr:sp macro="" textlink="">
      <xdr:nvSpPr>
        <xdr:cNvPr id="454" name="テキスト ボックス 453"/>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55" name="円/楕円 454"/>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56" name="テキスト ボックス 455"/>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57" name="円/楕円 456"/>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123207</xdr:rowOff>
    </xdr:from>
    <xdr:ext cx="762000" cy="259045"/>
    <xdr:sp macro="" textlink="">
      <xdr:nvSpPr>
        <xdr:cNvPr id="458" name="テキスト ボックス 457"/>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9" name="円/楕円 458"/>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60" name="テキスト ボックス 459"/>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石川県かほく市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30455</xdr:rowOff>
    </xdr:from>
    <xdr:to>
      <xdr:col>4</xdr:col>
      <xdr:colOff>1117600</xdr:colOff>
      <xdr:row>19</xdr:row>
      <xdr:rowOff>47358</xdr:rowOff>
    </xdr:to>
    <xdr:cxnSp macro="">
      <xdr:nvCxnSpPr>
        <xdr:cNvPr id="50" name="直線コネクタ 49"/>
        <xdr:cNvCxnSpPr/>
      </xdr:nvCxnSpPr>
      <xdr:spPr bwMode="auto">
        <a:xfrm>
          <a:off x="5003800" y="3335630"/>
          <a:ext cx="647700" cy="1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30455</xdr:rowOff>
    </xdr:from>
    <xdr:to>
      <xdr:col>4</xdr:col>
      <xdr:colOff>469900</xdr:colOff>
      <xdr:row>19</xdr:row>
      <xdr:rowOff>54953</xdr:rowOff>
    </xdr:to>
    <xdr:cxnSp macro="">
      <xdr:nvCxnSpPr>
        <xdr:cNvPr id="53" name="直線コネクタ 52"/>
        <xdr:cNvCxnSpPr/>
      </xdr:nvCxnSpPr>
      <xdr:spPr bwMode="auto">
        <a:xfrm flipV="1">
          <a:off x="4305300" y="3335630"/>
          <a:ext cx="698500" cy="2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8598</xdr:rowOff>
    </xdr:from>
    <xdr:to>
      <xdr:col>3</xdr:col>
      <xdr:colOff>904875</xdr:colOff>
      <xdr:row>19</xdr:row>
      <xdr:rowOff>54953</xdr:rowOff>
    </xdr:to>
    <xdr:cxnSp macro="">
      <xdr:nvCxnSpPr>
        <xdr:cNvPr id="56" name="直線コネクタ 55"/>
        <xdr:cNvCxnSpPr/>
      </xdr:nvCxnSpPr>
      <xdr:spPr bwMode="auto">
        <a:xfrm>
          <a:off x="3606800" y="3313773"/>
          <a:ext cx="698500" cy="4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154483</xdr:rowOff>
    </xdr:from>
    <xdr:to>
      <xdr:col>3</xdr:col>
      <xdr:colOff>206375</xdr:colOff>
      <xdr:row>19</xdr:row>
      <xdr:rowOff>8598</xdr:rowOff>
    </xdr:to>
    <xdr:cxnSp macro="">
      <xdr:nvCxnSpPr>
        <xdr:cNvPr id="59" name="直線コネクタ 58"/>
        <xdr:cNvCxnSpPr/>
      </xdr:nvCxnSpPr>
      <xdr:spPr bwMode="auto">
        <a:xfrm>
          <a:off x="2908300" y="3288208"/>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120790</xdr:rowOff>
    </xdr:from>
    <xdr:to>
      <xdr:col>2</xdr:col>
      <xdr:colOff>692150</xdr:colOff>
      <xdr:row>19</xdr:row>
      <xdr:rowOff>50940</xdr:rowOff>
    </xdr:to>
    <xdr:sp macro="" textlink="">
      <xdr:nvSpPr>
        <xdr:cNvPr id="62" name="フローチャート : 判断 61"/>
        <xdr:cNvSpPr/>
      </xdr:nvSpPr>
      <xdr:spPr bwMode="auto">
        <a:xfrm>
          <a:off x="2857500" y="325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35717</xdr:rowOff>
    </xdr:from>
    <xdr:ext cx="762000" cy="259045"/>
    <xdr:sp macro="" textlink="">
      <xdr:nvSpPr>
        <xdr:cNvPr id="63" name="テキスト ボックス 62"/>
        <xdr:cNvSpPr txBox="1"/>
      </xdr:nvSpPr>
      <xdr:spPr>
        <a:xfrm>
          <a:off x="2527300" y="334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168008</xdr:rowOff>
    </xdr:from>
    <xdr:to>
      <xdr:col>5</xdr:col>
      <xdr:colOff>34925</xdr:colOff>
      <xdr:row>19</xdr:row>
      <xdr:rowOff>98158</xdr:rowOff>
    </xdr:to>
    <xdr:sp macro="" textlink="">
      <xdr:nvSpPr>
        <xdr:cNvPr id="69" name="円/楕円 68"/>
        <xdr:cNvSpPr/>
      </xdr:nvSpPr>
      <xdr:spPr bwMode="auto">
        <a:xfrm>
          <a:off x="5600700" y="330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140085</xdr:rowOff>
    </xdr:from>
    <xdr:ext cx="762000" cy="259045"/>
    <xdr:sp macro="" textlink="">
      <xdr:nvSpPr>
        <xdr:cNvPr id="70" name="人口1人当たり決算額の推移該当値テキスト130"/>
        <xdr:cNvSpPr txBox="1"/>
      </xdr:nvSpPr>
      <xdr:spPr>
        <a:xfrm>
          <a:off x="5740400" y="327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151105</xdr:rowOff>
    </xdr:from>
    <xdr:to>
      <xdr:col>4</xdr:col>
      <xdr:colOff>520700</xdr:colOff>
      <xdr:row>19</xdr:row>
      <xdr:rowOff>81255</xdr:rowOff>
    </xdr:to>
    <xdr:sp macro="" textlink="">
      <xdr:nvSpPr>
        <xdr:cNvPr id="71" name="円/楕円 70"/>
        <xdr:cNvSpPr/>
      </xdr:nvSpPr>
      <xdr:spPr bwMode="auto">
        <a:xfrm>
          <a:off x="4953000" y="328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66032</xdr:rowOff>
    </xdr:from>
    <xdr:ext cx="736600" cy="259045"/>
    <xdr:sp macro="" textlink="">
      <xdr:nvSpPr>
        <xdr:cNvPr id="72" name="テキスト ボックス 71"/>
        <xdr:cNvSpPr txBox="1"/>
      </xdr:nvSpPr>
      <xdr:spPr>
        <a:xfrm>
          <a:off x="4622800" y="3371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77,352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4153</xdr:rowOff>
    </xdr:from>
    <xdr:to>
      <xdr:col>3</xdr:col>
      <xdr:colOff>955675</xdr:colOff>
      <xdr:row>19</xdr:row>
      <xdr:rowOff>105753</xdr:rowOff>
    </xdr:to>
    <xdr:sp macro="" textlink="">
      <xdr:nvSpPr>
        <xdr:cNvPr id="73" name="円/楕円 72"/>
        <xdr:cNvSpPr/>
      </xdr:nvSpPr>
      <xdr:spPr bwMode="auto">
        <a:xfrm>
          <a:off x="4254500" y="330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90530</xdr:rowOff>
    </xdr:from>
    <xdr:ext cx="762000" cy="259045"/>
    <xdr:sp macro="" textlink="">
      <xdr:nvSpPr>
        <xdr:cNvPr id="74" name="テキスト ボックス 73"/>
        <xdr:cNvSpPr txBox="1"/>
      </xdr:nvSpPr>
      <xdr:spPr>
        <a:xfrm>
          <a:off x="3924300" y="33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129248</xdr:rowOff>
    </xdr:from>
    <xdr:to>
      <xdr:col>3</xdr:col>
      <xdr:colOff>257175</xdr:colOff>
      <xdr:row>19</xdr:row>
      <xdr:rowOff>59398</xdr:rowOff>
    </xdr:to>
    <xdr:sp macro="" textlink="">
      <xdr:nvSpPr>
        <xdr:cNvPr id="75" name="円/楕円 74"/>
        <xdr:cNvSpPr/>
      </xdr:nvSpPr>
      <xdr:spPr bwMode="auto">
        <a:xfrm>
          <a:off x="3556000" y="326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44175</xdr:rowOff>
    </xdr:from>
    <xdr:ext cx="762000" cy="259045"/>
    <xdr:sp macro="" textlink="">
      <xdr:nvSpPr>
        <xdr:cNvPr id="76" name="テキスト ボックス 75"/>
        <xdr:cNvSpPr txBox="1"/>
      </xdr:nvSpPr>
      <xdr:spPr>
        <a:xfrm>
          <a:off x="3225800" y="33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103683</xdr:rowOff>
    </xdr:from>
    <xdr:to>
      <xdr:col>2</xdr:col>
      <xdr:colOff>692150</xdr:colOff>
      <xdr:row>19</xdr:row>
      <xdr:rowOff>33833</xdr:rowOff>
    </xdr:to>
    <xdr:sp macro="" textlink="">
      <xdr:nvSpPr>
        <xdr:cNvPr id="77" name="円/楕円 76"/>
        <xdr:cNvSpPr/>
      </xdr:nvSpPr>
      <xdr:spPr bwMode="auto">
        <a:xfrm>
          <a:off x="2857500" y="323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44010</xdr:rowOff>
    </xdr:from>
    <xdr:ext cx="762000" cy="259045"/>
    <xdr:sp macro="" textlink="">
      <xdr:nvSpPr>
        <xdr:cNvPr id="78" name="テキスト ボックス 77"/>
        <xdr:cNvSpPr txBox="1"/>
      </xdr:nvSpPr>
      <xdr:spPr>
        <a:xfrm>
          <a:off x="2527300" y="30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2592</xdr:rowOff>
    </xdr:from>
    <xdr:to>
      <xdr:col>4</xdr:col>
      <xdr:colOff>1117600</xdr:colOff>
      <xdr:row>38</xdr:row>
      <xdr:rowOff>10303</xdr:rowOff>
    </xdr:to>
    <xdr:cxnSp macro="">
      <xdr:nvCxnSpPr>
        <xdr:cNvPr id="112" name="直線コネクタ 111"/>
        <xdr:cNvCxnSpPr/>
      </xdr:nvCxnSpPr>
      <xdr:spPr bwMode="auto">
        <a:xfrm>
          <a:off x="5003800" y="7470192"/>
          <a:ext cx="647700" cy="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1502</xdr:rowOff>
    </xdr:from>
    <xdr:to>
      <xdr:col>4</xdr:col>
      <xdr:colOff>469900</xdr:colOff>
      <xdr:row>38</xdr:row>
      <xdr:rowOff>2592</xdr:rowOff>
    </xdr:to>
    <xdr:cxnSp macro="">
      <xdr:nvCxnSpPr>
        <xdr:cNvPr id="115" name="直線コネクタ 114"/>
        <xdr:cNvCxnSpPr/>
      </xdr:nvCxnSpPr>
      <xdr:spPr bwMode="auto">
        <a:xfrm>
          <a:off x="4305300" y="7469102"/>
          <a:ext cx="698500" cy="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332149</xdr:rowOff>
    </xdr:from>
    <xdr:to>
      <xdr:col>3</xdr:col>
      <xdr:colOff>904875</xdr:colOff>
      <xdr:row>38</xdr:row>
      <xdr:rowOff>1502</xdr:rowOff>
    </xdr:to>
    <xdr:cxnSp macro="">
      <xdr:nvCxnSpPr>
        <xdr:cNvPr id="118" name="直線コネクタ 117"/>
        <xdr:cNvCxnSpPr/>
      </xdr:nvCxnSpPr>
      <xdr:spPr bwMode="auto">
        <a:xfrm>
          <a:off x="3606800" y="7456849"/>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326096</xdr:rowOff>
    </xdr:from>
    <xdr:to>
      <xdr:col>3</xdr:col>
      <xdr:colOff>206375</xdr:colOff>
      <xdr:row>37</xdr:row>
      <xdr:rowOff>332149</xdr:rowOff>
    </xdr:to>
    <xdr:cxnSp macro="">
      <xdr:nvCxnSpPr>
        <xdr:cNvPr id="121" name="直線コネクタ 120"/>
        <xdr:cNvCxnSpPr/>
      </xdr:nvCxnSpPr>
      <xdr:spPr bwMode="auto">
        <a:xfrm>
          <a:off x="2908300" y="7450796"/>
          <a:ext cx="698500" cy="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282348</xdr:rowOff>
    </xdr:from>
    <xdr:to>
      <xdr:col>2</xdr:col>
      <xdr:colOff>692150</xdr:colOff>
      <xdr:row>38</xdr:row>
      <xdr:rowOff>41048</xdr:rowOff>
    </xdr:to>
    <xdr:sp macro="" textlink="">
      <xdr:nvSpPr>
        <xdr:cNvPr id="124" name="フローチャート : 判断 123"/>
        <xdr:cNvSpPr/>
      </xdr:nvSpPr>
      <xdr:spPr bwMode="auto">
        <a:xfrm>
          <a:off x="2857500" y="7407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25825</xdr:rowOff>
    </xdr:from>
    <xdr:ext cx="762000" cy="259045"/>
    <xdr:sp macro="" textlink="">
      <xdr:nvSpPr>
        <xdr:cNvPr id="125" name="テキスト ボックス 124"/>
        <xdr:cNvSpPr txBox="1"/>
      </xdr:nvSpPr>
      <xdr:spPr>
        <a:xfrm>
          <a:off x="2527300" y="74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302403</xdr:rowOff>
    </xdr:from>
    <xdr:to>
      <xdr:col>5</xdr:col>
      <xdr:colOff>34925</xdr:colOff>
      <xdr:row>38</xdr:row>
      <xdr:rowOff>61103</xdr:rowOff>
    </xdr:to>
    <xdr:sp macro="" textlink="">
      <xdr:nvSpPr>
        <xdr:cNvPr id="131" name="円/楕円 130"/>
        <xdr:cNvSpPr/>
      </xdr:nvSpPr>
      <xdr:spPr bwMode="auto">
        <a:xfrm>
          <a:off x="5600700" y="742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294692</xdr:rowOff>
    </xdr:from>
    <xdr:to>
      <xdr:col>4</xdr:col>
      <xdr:colOff>520700</xdr:colOff>
      <xdr:row>38</xdr:row>
      <xdr:rowOff>53392</xdr:rowOff>
    </xdr:to>
    <xdr:sp macro="" textlink="">
      <xdr:nvSpPr>
        <xdr:cNvPr id="133" name="円/楕円 132"/>
        <xdr:cNvSpPr/>
      </xdr:nvSpPr>
      <xdr:spPr bwMode="auto">
        <a:xfrm>
          <a:off x="4953000" y="74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38169</xdr:rowOff>
    </xdr:from>
    <xdr:ext cx="736600" cy="259045"/>
    <xdr:sp macro="" textlink="">
      <xdr:nvSpPr>
        <xdr:cNvPr id="134" name="テキスト ボックス 133"/>
        <xdr:cNvSpPr txBox="1"/>
      </xdr:nvSpPr>
      <xdr:spPr>
        <a:xfrm>
          <a:off x="4622800" y="75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293602</xdr:rowOff>
    </xdr:from>
    <xdr:to>
      <xdr:col>3</xdr:col>
      <xdr:colOff>955675</xdr:colOff>
      <xdr:row>38</xdr:row>
      <xdr:rowOff>52302</xdr:rowOff>
    </xdr:to>
    <xdr:sp macro="" textlink="">
      <xdr:nvSpPr>
        <xdr:cNvPr id="135" name="円/楕円 134"/>
        <xdr:cNvSpPr/>
      </xdr:nvSpPr>
      <xdr:spPr bwMode="auto">
        <a:xfrm>
          <a:off x="4254500" y="741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37079</xdr:rowOff>
    </xdr:from>
    <xdr:ext cx="762000" cy="259045"/>
    <xdr:sp macro="" textlink="">
      <xdr:nvSpPr>
        <xdr:cNvPr id="136" name="テキスト ボックス 135"/>
        <xdr:cNvSpPr txBox="1"/>
      </xdr:nvSpPr>
      <xdr:spPr>
        <a:xfrm>
          <a:off x="3924300" y="750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281349</xdr:rowOff>
    </xdr:from>
    <xdr:to>
      <xdr:col>3</xdr:col>
      <xdr:colOff>257175</xdr:colOff>
      <xdr:row>38</xdr:row>
      <xdr:rowOff>40049</xdr:rowOff>
    </xdr:to>
    <xdr:sp macro="" textlink="">
      <xdr:nvSpPr>
        <xdr:cNvPr id="137" name="円/楕円 136"/>
        <xdr:cNvSpPr/>
      </xdr:nvSpPr>
      <xdr:spPr bwMode="auto">
        <a:xfrm>
          <a:off x="3556000" y="740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24826</xdr:rowOff>
    </xdr:from>
    <xdr:ext cx="762000" cy="259045"/>
    <xdr:sp macro="" textlink="">
      <xdr:nvSpPr>
        <xdr:cNvPr id="138" name="テキスト ボックス 137"/>
        <xdr:cNvSpPr txBox="1"/>
      </xdr:nvSpPr>
      <xdr:spPr>
        <a:xfrm>
          <a:off x="3225800" y="74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275296</xdr:rowOff>
    </xdr:from>
    <xdr:to>
      <xdr:col>2</xdr:col>
      <xdr:colOff>692150</xdr:colOff>
      <xdr:row>38</xdr:row>
      <xdr:rowOff>33996</xdr:rowOff>
    </xdr:to>
    <xdr:sp macro="" textlink="">
      <xdr:nvSpPr>
        <xdr:cNvPr id="139" name="円/楕円 138"/>
        <xdr:cNvSpPr/>
      </xdr:nvSpPr>
      <xdr:spPr bwMode="auto">
        <a:xfrm>
          <a:off x="2857500" y="7399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44173</xdr:rowOff>
    </xdr:from>
    <xdr:ext cx="762000" cy="259045"/>
    <xdr:sp macro="" textlink="">
      <xdr:nvSpPr>
        <xdr:cNvPr id="140" name="テキスト ボックス 139"/>
        <xdr:cNvSpPr txBox="1"/>
      </xdr:nvSpPr>
      <xdr:spPr>
        <a:xfrm>
          <a:off x="2527300" y="716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行財政改革の推進や歳出予算の執行抑制による余剰金については、合併特例期間終了後を見据えて積極的に財政調整基金に積み立てている。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年度以降は、全会計で黒字となっており、連結実質赤字比率は算定されていない。今後も、各会計において健全な運営を継続していく。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元利償還金は合併特例債や臨時財政対策債等の償還額の増加に伴い増加しているが、同時に交付税算入額も増加していくこととなり、実質公債費比率の分子はほぼ横ばいとなっている</a:t>
          </a:r>
          <a:r>
            <a:rPr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合併建設計画に基づく事業の実施により、地方債残高は増加しているが、合併特例債等の交付税算入のある有利な市債残高分の増加であり、充当基金の増加や第三セクターの整理、経営改善とあわせて将来負担率の分子は減少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M1" workbookViewId="0">
      <selection activeCell="B1" sqref="B1:DI1"/>
    </sheetView>
  </sheetViews>
  <sheetFormatPr defaultColWidth="0" defaultRowHeight="11" zeroHeight="1" x14ac:dyDescent="0.2"/>
  <cols>
    <col min="1" max="11" width="2.08984375" style="139" customWidth="1"/>
    <col min="12" max="12" width="2.1796875" style="139" customWidth="1"/>
    <col min="13" max="17" width="2.36328125" style="139" customWidth="1"/>
    <col min="18" max="119" width="2.08984375" style="139" customWidth="1"/>
    <col min="120" max="16384" width="0" style="139" hidden="1"/>
  </cols>
  <sheetData>
    <row r="1" spans="1:119" ht="33" customHeight="1" x14ac:dyDescent="0.2">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2">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16337802</v>
      </c>
      <c r="BO4" s="379"/>
      <c r="BP4" s="379"/>
      <c r="BQ4" s="379"/>
      <c r="BR4" s="379"/>
      <c r="BS4" s="379"/>
      <c r="BT4" s="379"/>
      <c r="BU4" s="380"/>
      <c r="BV4" s="378">
        <v>16775363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x14ac:dyDescent="0.2">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15377930</v>
      </c>
      <c r="BO5" s="384"/>
      <c r="BP5" s="384"/>
      <c r="BQ5" s="384"/>
      <c r="BR5" s="384"/>
      <c r="BS5" s="384"/>
      <c r="BT5" s="384"/>
      <c r="BU5" s="385"/>
      <c r="BV5" s="383">
        <v>16444131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x14ac:dyDescent="0.2">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959872</v>
      </c>
      <c r="BO6" s="384"/>
      <c r="BP6" s="384"/>
      <c r="BQ6" s="384"/>
      <c r="BR6" s="384"/>
      <c r="BS6" s="384"/>
      <c r="BT6" s="384"/>
      <c r="BU6" s="385"/>
      <c r="BV6" s="383">
        <v>331232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90.1</v>
      </c>
      <c r="CU6" s="530"/>
      <c r="CV6" s="530"/>
      <c r="CW6" s="530"/>
      <c r="CX6" s="530"/>
      <c r="CY6" s="530"/>
      <c r="CZ6" s="530"/>
      <c r="DA6" s="531"/>
      <c r="DB6" s="529">
        <v>92.4</v>
      </c>
      <c r="DC6" s="530"/>
      <c r="DD6" s="530"/>
      <c r="DE6" s="530"/>
      <c r="DF6" s="530"/>
      <c r="DG6" s="530"/>
      <c r="DH6" s="530"/>
      <c r="DI6" s="531"/>
      <c r="DJ6" s="137"/>
      <c r="DK6" s="137"/>
      <c r="DL6" s="137"/>
      <c r="DM6" s="137"/>
      <c r="DN6" s="137"/>
      <c r="DO6" s="137"/>
    </row>
    <row r="7" spans="1:119" ht="18.75" customHeight="1" x14ac:dyDescent="0.2">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91755</v>
      </c>
      <c r="BO7" s="384"/>
      <c r="BP7" s="384"/>
      <c r="BQ7" s="384"/>
      <c r="BR7" s="384"/>
      <c r="BS7" s="384"/>
      <c r="BT7" s="384"/>
      <c r="BU7" s="385"/>
      <c r="BV7" s="383">
        <v>49157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10175616</v>
      </c>
      <c r="CU7" s="384"/>
      <c r="CV7" s="384"/>
      <c r="CW7" s="384"/>
      <c r="CX7" s="384"/>
      <c r="CY7" s="384"/>
      <c r="CZ7" s="384"/>
      <c r="DA7" s="385"/>
      <c r="DB7" s="383">
        <v>10285087</v>
      </c>
      <c r="DC7" s="384"/>
      <c r="DD7" s="384"/>
      <c r="DE7" s="384"/>
      <c r="DF7" s="384"/>
      <c r="DG7" s="384"/>
      <c r="DH7" s="384"/>
      <c r="DI7" s="385"/>
      <c r="DJ7" s="137"/>
      <c r="DK7" s="137"/>
      <c r="DL7" s="137"/>
      <c r="DM7" s="137"/>
      <c r="DN7" s="137"/>
      <c r="DO7" s="137"/>
    </row>
    <row r="8" spans="1:119" ht="18.75" customHeight="1" thickBot="1" x14ac:dyDescent="0.25">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868117</v>
      </c>
      <c r="BO8" s="384"/>
      <c r="BP8" s="384"/>
      <c r="BQ8" s="384"/>
      <c r="BR8" s="384"/>
      <c r="BS8" s="384"/>
      <c r="BT8" s="384"/>
      <c r="BU8" s="385"/>
      <c r="BV8" s="383">
        <v>282075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x14ac:dyDescent="0.25">
      <c r="A9" s="138"/>
      <c r="B9" s="518" t="s">
        <v>96</v>
      </c>
      <c r="C9" s="519"/>
      <c r="D9" s="519"/>
      <c r="E9" s="519"/>
      <c r="F9" s="519"/>
      <c r="G9" s="519"/>
      <c r="H9" s="519"/>
      <c r="I9" s="519"/>
      <c r="J9" s="519"/>
      <c r="K9" s="446"/>
      <c r="L9" s="520" t="s">
        <v>97</v>
      </c>
      <c r="M9" s="521"/>
      <c r="N9" s="521"/>
      <c r="O9" s="521"/>
      <c r="P9" s="521"/>
      <c r="Q9" s="522"/>
      <c r="R9" s="523">
        <v>34651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586042</v>
      </c>
      <c r="BO9" s="384"/>
      <c r="BP9" s="384"/>
      <c r="BQ9" s="384"/>
      <c r="BR9" s="384"/>
      <c r="BS9" s="384"/>
      <c r="BT9" s="384"/>
      <c r="BU9" s="385"/>
      <c r="BV9" s="383">
        <v>-105094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19.3</v>
      </c>
      <c r="DC9" s="354"/>
      <c r="DD9" s="354"/>
      <c r="DE9" s="354"/>
      <c r="DF9" s="354"/>
      <c r="DG9" s="354"/>
      <c r="DH9" s="354"/>
      <c r="DI9" s="355"/>
      <c r="DJ9" s="137"/>
      <c r="DK9" s="137"/>
      <c r="DL9" s="137"/>
      <c r="DM9" s="137"/>
      <c r="DN9" s="137"/>
      <c r="DO9" s="137"/>
    </row>
    <row r="10" spans="1:119" ht="18.75" customHeight="1" thickBot="1" x14ac:dyDescent="0.25">
      <c r="A10" s="138"/>
      <c r="B10" s="518"/>
      <c r="C10" s="519"/>
      <c r="D10" s="519"/>
      <c r="E10" s="519"/>
      <c r="F10" s="519"/>
      <c r="G10" s="519"/>
      <c r="H10" s="519"/>
      <c r="I10" s="519"/>
      <c r="J10" s="519"/>
      <c r="K10" s="446"/>
      <c r="L10" s="356" t="s">
        <v>103</v>
      </c>
      <c r="M10" s="357"/>
      <c r="N10" s="357"/>
      <c r="O10" s="357"/>
      <c r="P10" s="357"/>
      <c r="Q10" s="358"/>
      <c r="R10" s="359">
        <v>34847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287437</v>
      </c>
      <c r="BO10" s="384"/>
      <c r="BP10" s="384"/>
      <c r="BQ10" s="384"/>
      <c r="BR10" s="384"/>
      <c r="BS10" s="384"/>
      <c r="BT10" s="384"/>
      <c r="BU10" s="385"/>
      <c r="BV10" s="383">
        <v>471632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2">
      <c r="A12" s="138"/>
      <c r="B12" s="495" t="s">
        <v>114</v>
      </c>
      <c r="C12" s="496"/>
      <c r="D12" s="496"/>
      <c r="E12" s="496"/>
      <c r="F12" s="496"/>
      <c r="G12" s="496"/>
      <c r="H12" s="496"/>
      <c r="I12" s="496"/>
      <c r="J12" s="496"/>
      <c r="K12" s="497"/>
      <c r="L12" s="504" t="s">
        <v>115</v>
      </c>
      <c r="M12" s="505"/>
      <c r="N12" s="505"/>
      <c r="O12" s="505"/>
      <c r="P12" s="505"/>
      <c r="Q12" s="506"/>
      <c r="R12" s="507">
        <v>35030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195459</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2">
      <c r="A13" s="138"/>
      <c r="B13" s="498"/>
      <c r="C13" s="499"/>
      <c r="D13" s="499"/>
      <c r="E13" s="499"/>
      <c r="F13" s="499"/>
      <c r="G13" s="499"/>
      <c r="H13" s="499"/>
      <c r="I13" s="499"/>
      <c r="J13" s="499"/>
      <c r="K13" s="500"/>
      <c r="L13" s="148"/>
      <c r="M13" s="481" t="s">
        <v>123</v>
      </c>
      <c r="N13" s="482"/>
      <c r="O13" s="482"/>
      <c r="P13" s="482"/>
      <c r="Q13" s="483"/>
      <c r="R13" s="484">
        <v>34785</v>
      </c>
      <c r="S13" s="485"/>
      <c r="T13" s="485"/>
      <c r="U13" s="485"/>
      <c r="V13" s="486"/>
      <c r="W13" s="472" t="s">
        <v>124</v>
      </c>
      <c r="X13" s="396"/>
      <c r="Y13" s="396"/>
      <c r="Z13" s="396"/>
      <c r="AA13" s="396"/>
      <c r="AB13" s="397"/>
      <c r="AC13" s="359">
        <v>405</v>
      </c>
      <c r="AD13" s="360"/>
      <c r="AE13" s="360"/>
      <c r="AF13" s="360"/>
      <c r="AG13" s="361"/>
      <c r="AH13" s="359">
        <v>450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678020</v>
      </c>
      <c r="BO13" s="384"/>
      <c r="BP13" s="384"/>
      <c r="BQ13" s="384"/>
      <c r="BR13" s="384"/>
      <c r="BS13" s="384"/>
      <c r="BT13" s="384"/>
      <c r="BU13" s="385"/>
      <c r="BV13" s="383">
        <v>366538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x14ac:dyDescent="0.25">
      <c r="A14" s="138"/>
      <c r="B14" s="498"/>
      <c r="C14" s="499"/>
      <c r="D14" s="499"/>
      <c r="E14" s="499"/>
      <c r="F14" s="499"/>
      <c r="G14" s="499"/>
      <c r="H14" s="499"/>
      <c r="I14" s="499"/>
      <c r="J14" s="499"/>
      <c r="K14" s="500"/>
      <c r="L14" s="474" t="s">
        <v>129</v>
      </c>
      <c r="M14" s="513"/>
      <c r="N14" s="513"/>
      <c r="O14" s="513"/>
      <c r="P14" s="513"/>
      <c r="Q14" s="514"/>
      <c r="R14" s="484">
        <v>35080</v>
      </c>
      <c r="S14" s="485"/>
      <c r="T14" s="485"/>
      <c r="U14" s="485"/>
      <c r="V14" s="486"/>
      <c r="W14" s="487"/>
      <c r="X14" s="399"/>
      <c r="Y14" s="399"/>
      <c r="Z14" s="399"/>
      <c r="AA14" s="399"/>
      <c r="AB14" s="400"/>
      <c r="AC14" s="477">
        <v>2.4</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67.3</v>
      </c>
      <c r="CU14" s="456"/>
      <c r="CV14" s="456"/>
      <c r="CW14" s="456"/>
      <c r="CX14" s="456"/>
      <c r="CY14" s="456"/>
      <c r="CZ14" s="456"/>
      <c r="DA14" s="457"/>
      <c r="DB14" s="488">
        <v>65.2</v>
      </c>
      <c r="DC14" s="456"/>
      <c r="DD14" s="456"/>
      <c r="DE14" s="456"/>
      <c r="DF14" s="456"/>
      <c r="DG14" s="456"/>
      <c r="DH14" s="456"/>
      <c r="DI14" s="457"/>
      <c r="DJ14" s="137"/>
      <c r="DK14" s="137"/>
      <c r="DL14" s="137"/>
      <c r="DM14" s="137"/>
      <c r="DN14" s="137"/>
      <c r="DO14" s="137"/>
    </row>
    <row r="15" spans="1:119" ht="18.75" customHeight="1" x14ac:dyDescent="0.2">
      <c r="A15" s="138"/>
      <c r="B15" s="498"/>
      <c r="C15" s="499"/>
      <c r="D15" s="499"/>
      <c r="E15" s="499"/>
      <c r="F15" s="499"/>
      <c r="G15" s="499"/>
      <c r="H15" s="499"/>
      <c r="I15" s="499"/>
      <c r="J15" s="499"/>
      <c r="K15" s="500"/>
      <c r="L15" s="148"/>
      <c r="M15" s="481" t="s">
        <v>123</v>
      </c>
      <c r="N15" s="482"/>
      <c r="O15" s="482"/>
      <c r="P15" s="482"/>
      <c r="Q15" s="483"/>
      <c r="R15" s="484">
        <v>34818</v>
      </c>
      <c r="S15" s="485"/>
      <c r="T15" s="485"/>
      <c r="U15" s="485"/>
      <c r="V15" s="486"/>
      <c r="W15" s="472" t="s">
        <v>131</v>
      </c>
      <c r="X15" s="396"/>
      <c r="Y15" s="396"/>
      <c r="Z15" s="396"/>
      <c r="AA15" s="396"/>
      <c r="AB15" s="397"/>
      <c r="AC15" s="359">
        <v>6419</v>
      </c>
      <c r="AD15" s="360"/>
      <c r="AE15" s="360"/>
      <c r="AF15" s="360"/>
      <c r="AG15" s="361"/>
      <c r="AH15" s="359">
        <v>7564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3294382</v>
      </c>
      <c r="BO15" s="379"/>
      <c r="BP15" s="379"/>
      <c r="BQ15" s="379"/>
      <c r="BR15" s="379"/>
      <c r="BS15" s="379"/>
      <c r="BT15" s="379"/>
      <c r="BU15" s="380"/>
      <c r="BV15" s="378">
        <v>3274783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37.9</v>
      </c>
      <c r="AD16" s="478"/>
      <c r="AE16" s="478"/>
      <c r="AF16" s="478"/>
      <c r="AG16" s="479"/>
      <c r="AH16" s="477">
        <v>42.1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7573933</v>
      </c>
      <c r="BO16" s="384"/>
      <c r="BP16" s="384"/>
      <c r="BQ16" s="384"/>
      <c r="BR16" s="384"/>
      <c r="BS16" s="384"/>
      <c r="BT16" s="384"/>
      <c r="BU16" s="385"/>
      <c r="BV16" s="383">
        <v>7368887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5">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10097</v>
      </c>
      <c r="AD17" s="360"/>
      <c r="AE17" s="360"/>
      <c r="AF17" s="360"/>
      <c r="AG17" s="361"/>
      <c r="AH17" s="359">
        <v>9859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4203970</v>
      </c>
      <c r="BO17" s="384"/>
      <c r="BP17" s="384"/>
      <c r="BQ17" s="384"/>
      <c r="BR17" s="384"/>
      <c r="BS17" s="384"/>
      <c r="BT17" s="384"/>
      <c r="BU17" s="385"/>
      <c r="BV17" s="383">
        <v>4212803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5">
      <c r="A18" s="138"/>
      <c r="B18" s="445" t="s">
        <v>140</v>
      </c>
      <c r="C18" s="446"/>
      <c r="D18" s="446"/>
      <c r="E18" s="447"/>
      <c r="F18" s="447"/>
      <c r="G18" s="447"/>
      <c r="H18" s="447"/>
      <c r="I18" s="447"/>
      <c r="J18" s="447"/>
      <c r="K18" s="447"/>
      <c r="L18" s="448">
        <v>64.44</v>
      </c>
      <c r="M18" s="448"/>
      <c r="N18" s="448"/>
      <c r="O18" s="448"/>
      <c r="P18" s="448"/>
      <c r="Q18" s="448"/>
      <c r="R18" s="449"/>
      <c r="S18" s="449"/>
      <c r="T18" s="449"/>
      <c r="U18" s="449"/>
      <c r="V18" s="450"/>
      <c r="W18" s="464"/>
      <c r="X18" s="465"/>
      <c r="Y18" s="465"/>
      <c r="Z18" s="465"/>
      <c r="AA18" s="465"/>
      <c r="AB18" s="473"/>
      <c r="AC18" s="347">
        <v>59.7</v>
      </c>
      <c r="AD18" s="348"/>
      <c r="AE18" s="348"/>
      <c r="AF18" s="348"/>
      <c r="AG18" s="451"/>
      <c r="AH18" s="347">
        <v>54.9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8784232</v>
      </c>
      <c r="BO18" s="384"/>
      <c r="BP18" s="384"/>
      <c r="BQ18" s="384"/>
      <c r="BR18" s="384"/>
      <c r="BS18" s="384"/>
      <c r="BT18" s="384"/>
      <c r="BU18" s="385"/>
      <c r="BV18" s="383">
        <v>8883859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5">
      <c r="A19" s="138"/>
      <c r="B19" s="445" t="s">
        <v>142</v>
      </c>
      <c r="C19" s="446"/>
      <c r="D19" s="446"/>
      <c r="E19" s="447"/>
      <c r="F19" s="447"/>
      <c r="G19" s="447"/>
      <c r="H19" s="447"/>
      <c r="I19" s="447"/>
      <c r="J19" s="447"/>
      <c r="K19" s="447"/>
      <c r="L19" s="453">
        <v>538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11985140</v>
      </c>
      <c r="BO19" s="384"/>
      <c r="BP19" s="384"/>
      <c r="BQ19" s="384"/>
      <c r="BR19" s="384"/>
      <c r="BS19" s="384"/>
      <c r="BT19" s="384"/>
      <c r="BU19" s="385"/>
      <c r="BV19" s="383">
        <v>12009075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5">
      <c r="A20" s="138"/>
      <c r="B20" s="445" t="s">
        <v>144</v>
      </c>
      <c r="C20" s="446"/>
      <c r="D20" s="446"/>
      <c r="E20" s="447"/>
      <c r="F20" s="447"/>
      <c r="G20" s="447"/>
      <c r="H20" s="447"/>
      <c r="I20" s="447"/>
      <c r="J20" s="447"/>
      <c r="K20" s="447"/>
      <c r="L20" s="453">
        <v>11084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2">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5">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2">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28567689</v>
      </c>
      <c r="BO23" s="384"/>
      <c r="BP23" s="384"/>
      <c r="BQ23" s="384"/>
      <c r="BR23" s="384"/>
      <c r="BS23" s="384"/>
      <c r="BT23" s="384"/>
      <c r="BU23" s="385"/>
      <c r="BV23" s="383">
        <v>28787502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5">
      <c r="A24" s="138"/>
      <c r="B24" s="415"/>
      <c r="C24" s="416"/>
      <c r="D24" s="417"/>
      <c r="E24" s="356" t="s">
        <v>153</v>
      </c>
      <c r="F24" s="357"/>
      <c r="G24" s="357"/>
      <c r="H24" s="357"/>
      <c r="I24" s="357"/>
      <c r="J24" s="357"/>
      <c r="K24" s="358"/>
      <c r="L24" s="359">
        <v>1</v>
      </c>
      <c r="M24" s="360"/>
      <c r="N24" s="360"/>
      <c r="O24" s="360"/>
      <c r="P24" s="361"/>
      <c r="Q24" s="359">
        <v>8360</v>
      </c>
      <c r="R24" s="360"/>
      <c r="S24" s="360"/>
      <c r="T24" s="360"/>
      <c r="U24" s="360"/>
      <c r="V24" s="361"/>
      <c r="W24" s="425"/>
      <c r="X24" s="416"/>
      <c r="Y24" s="417"/>
      <c r="Z24" s="356" t="s">
        <v>154</v>
      </c>
      <c r="AA24" s="357"/>
      <c r="AB24" s="357"/>
      <c r="AC24" s="357"/>
      <c r="AD24" s="357"/>
      <c r="AE24" s="357"/>
      <c r="AF24" s="357"/>
      <c r="AG24" s="358"/>
      <c r="AH24" s="359">
        <v>312</v>
      </c>
      <c r="AI24" s="360"/>
      <c r="AJ24" s="360"/>
      <c r="AK24" s="360"/>
      <c r="AL24" s="361"/>
      <c r="AM24" s="359">
        <v>903864</v>
      </c>
      <c r="AN24" s="360"/>
      <c r="AO24" s="360"/>
      <c r="AP24" s="360"/>
      <c r="AQ24" s="360"/>
      <c r="AR24" s="361"/>
      <c r="AS24" s="359">
        <v>2897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12395853</v>
      </c>
      <c r="BO24" s="384"/>
      <c r="BP24" s="384"/>
      <c r="BQ24" s="384"/>
      <c r="BR24" s="384"/>
      <c r="BS24" s="384"/>
      <c r="BT24" s="384"/>
      <c r="BU24" s="385"/>
      <c r="BV24" s="383">
        <v>12217262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2">
      <c r="A25" s="138"/>
      <c r="B25" s="415"/>
      <c r="C25" s="416"/>
      <c r="D25" s="417"/>
      <c r="E25" s="356" t="s">
        <v>156</v>
      </c>
      <c r="F25" s="357"/>
      <c r="G25" s="357"/>
      <c r="H25" s="357"/>
      <c r="I25" s="357"/>
      <c r="J25" s="357"/>
      <c r="K25" s="358"/>
      <c r="L25" s="359">
        <v>1</v>
      </c>
      <c r="M25" s="360"/>
      <c r="N25" s="360"/>
      <c r="O25" s="360"/>
      <c r="P25" s="361"/>
      <c r="Q25" s="359">
        <v>6650</v>
      </c>
      <c r="R25" s="360"/>
      <c r="S25" s="360"/>
      <c r="T25" s="360"/>
      <c r="U25" s="360"/>
      <c r="V25" s="361"/>
      <c r="W25" s="425"/>
      <c r="X25" s="416"/>
      <c r="Y25" s="417"/>
      <c r="Z25" s="356" t="s">
        <v>157</v>
      </c>
      <c r="AA25" s="357"/>
      <c r="AB25" s="357"/>
      <c r="AC25" s="357"/>
      <c r="AD25" s="357"/>
      <c r="AE25" s="357"/>
      <c r="AF25" s="357"/>
      <c r="AG25" s="358"/>
      <c r="AH25" s="359">
        <v>55</v>
      </c>
      <c r="AI25" s="360"/>
      <c r="AJ25" s="360"/>
      <c r="AK25" s="360"/>
      <c r="AL25" s="361"/>
      <c r="AM25" s="359">
        <v>146905</v>
      </c>
      <c r="AN25" s="360"/>
      <c r="AO25" s="360"/>
      <c r="AP25" s="360"/>
      <c r="AQ25" s="360"/>
      <c r="AR25" s="361"/>
      <c r="AS25" s="359">
        <v>2671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83471</v>
      </c>
      <c r="BO25" s="379"/>
      <c r="BP25" s="379"/>
      <c r="BQ25" s="379"/>
      <c r="BR25" s="379"/>
      <c r="BS25" s="379"/>
      <c r="BT25" s="379"/>
      <c r="BU25" s="380"/>
      <c r="BV25" s="378">
        <v>286573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2">
      <c r="A26" s="138"/>
      <c r="B26" s="415"/>
      <c r="C26" s="416"/>
      <c r="D26" s="417"/>
      <c r="E26" s="356" t="s">
        <v>159</v>
      </c>
      <c r="F26" s="357"/>
      <c r="G26" s="357"/>
      <c r="H26" s="357"/>
      <c r="I26" s="357"/>
      <c r="J26" s="357"/>
      <c r="K26" s="358"/>
      <c r="L26" s="359">
        <v>1</v>
      </c>
      <c r="M26" s="360"/>
      <c r="N26" s="360"/>
      <c r="O26" s="360"/>
      <c r="P26" s="361"/>
      <c r="Q26" s="359">
        <v>6080</v>
      </c>
      <c r="R26" s="360"/>
      <c r="S26" s="360"/>
      <c r="T26" s="360"/>
      <c r="U26" s="360"/>
      <c r="V26" s="361"/>
      <c r="W26" s="425"/>
      <c r="X26" s="416"/>
      <c r="Y26" s="417"/>
      <c r="Z26" s="356" t="s">
        <v>160</v>
      </c>
      <c r="AA26" s="438"/>
      <c r="AB26" s="438"/>
      <c r="AC26" s="438"/>
      <c r="AD26" s="438"/>
      <c r="AE26" s="438"/>
      <c r="AF26" s="438"/>
      <c r="AG26" s="439"/>
      <c r="AH26" s="359">
        <v>10</v>
      </c>
      <c r="AI26" s="360"/>
      <c r="AJ26" s="360"/>
      <c r="AK26" s="360"/>
      <c r="AL26" s="361"/>
      <c r="AM26" s="359">
        <v>23340</v>
      </c>
      <c r="AN26" s="360"/>
      <c r="AO26" s="360"/>
      <c r="AP26" s="360"/>
      <c r="AQ26" s="360"/>
      <c r="AR26" s="361"/>
      <c r="AS26" s="359">
        <v>2334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5">
      <c r="A27" s="138"/>
      <c r="B27" s="415"/>
      <c r="C27" s="416"/>
      <c r="D27" s="417"/>
      <c r="E27" s="356" t="s">
        <v>162</v>
      </c>
      <c r="F27" s="357"/>
      <c r="G27" s="357"/>
      <c r="H27" s="357"/>
      <c r="I27" s="357"/>
      <c r="J27" s="357"/>
      <c r="K27" s="358"/>
      <c r="L27" s="359">
        <v>1</v>
      </c>
      <c r="M27" s="360"/>
      <c r="N27" s="360"/>
      <c r="O27" s="360"/>
      <c r="P27" s="361"/>
      <c r="Q27" s="359">
        <v>4180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145010</v>
      </c>
      <c r="BO27" s="387"/>
      <c r="BP27" s="387"/>
      <c r="BQ27" s="387"/>
      <c r="BR27" s="387"/>
      <c r="BS27" s="387"/>
      <c r="BT27" s="387"/>
      <c r="BU27" s="388"/>
      <c r="BV27" s="386">
        <v>145004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2">
      <c r="A28" s="138"/>
      <c r="B28" s="415"/>
      <c r="C28" s="416"/>
      <c r="D28" s="417"/>
      <c r="E28" s="356" t="s">
        <v>165</v>
      </c>
      <c r="F28" s="357"/>
      <c r="G28" s="357"/>
      <c r="H28" s="357"/>
      <c r="I28" s="357"/>
      <c r="J28" s="357"/>
      <c r="K28" s="358"/>
      <c r="L28" s="359">
        <v>1</v>
      </c>
      <c r="M28" s="360"/>
      <c r="N28" s="360"/>
      <c r="O28" s="360"/>
      <c r="P28" s="361"/>
      <c r="Q28" s="359">
        <v>3560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4771259</v>
      </c>
      <c r="BO28" s="379"/>
      <c r="BP28" s="379"/>
      <c r="BQ28" s="379"/>
      <c r="BR28" s="379"/>
      <c r="BS28" s="379"/>
      <c r="BT28" s="379"/>
      <c r="BU28" s="380"/>
      <c r="BV28" s="378">
        <v>4548281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2">
      <c r="A29" s="138"/>
      <c r="B29" s="415"/>
      <c r="C29" s="416"/>
      <c r="D29" s="417"/>
      <c r="E29" s="356" t="s">
        <v>169</v>
      </c>
      <c r="F29" s="357"/>
      <c r="G29" s="357"/>
      <c r="H29" s="357"/>
      <c r="I29" s="357"/>
      <c r="J29" s="357"/>
      <c r="K29" s="358"/>
      <c r="L29" s="359">
        <v>13</v>
      </c>
      <c r="M29" s="360"/>
      <c r="N29" s="360"/>
      <c r="O29" s="360"/>
      <c r="P29" s="361"/>
      <c r="Q29" s="359">
        <v>3370</v>
      </c>
      <c r="R29" s="360"/>
      <c r="S29" s="360"/>
      <c r="T29" s="360"/>
      <c r="U29" s="360"/>
      <c r="V29" s="361"/>
      <c r="W29" s="426"/>
      <c r="X29" s="427"/>
      <c r="Y29" s="428"/>
      <c r="Z29" s="356" t="s">
        <v>170</v>
      </c>
      <c r="AA29" s="357"/>
      <c r="AB29" s="357"/>
      <c r="AC29" s="357"/>
      <c r="AD29" s="357"/>
      <c r="AE29" s="357"/>
      <c r="AF29" s="357"/>
      <c r="AG29" s="358"/>
      <c r="AH29" s="359">
        <v>312</v>
      </c>
      <c r="AI29" s="360"/>
      <c r="AJ29" s="360"/>
      <c r="AK29" s="360"/>
      <c r="AL29" s="361"/>
      <c r="AM29" s="359">
        <v>903864</v>
      </c>
      <c r="AN29" s="360"/>
      <c r="AO29" s="360"/>
      <c r="AP29" s="360"/>
      <c r="AQ29" s="360"/>
      <c r="AR29" s="361"/>
      <c r="AS29" s="359">
        <v>2897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100457</v>
      </c>
      <c r="BO29" s="384"/>
      <c r="BP29" s="384"/>
      <c r="BQ29" s="384"/>
      <c r="BR29" s="384"/>
      <c r="BS29" s="384"/>
      <c r="BT29" s="384"/>
      <c r="BU29" s="385"/>
      <c r="BV29" s="383">
        <v>100415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5">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2119601</v>
      </c>
      <c r="BO30" s="387"/>
      <c r="BP30" s="387"/>
      <c r="BQ30" s="387"/>
      <c r="BR30" s="387"/>
      <c r="BS30" s="387"/>
      <c r="BT30" s="387"/>
      <c r="BU30" s="388"/>
      <c r="BV30" s="386">
        <v>2294514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2">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かほく市国民健康保険特別会計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かほく市水道事業会計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河北郡市広域事務組合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かほく市土地開発公社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2">
      <c r="A35" s="138"/>
      <c r="B35" s="164"/>
      <c r="C35" s="343">
        <f>IF(E35="","",C34+1)</f>
        <v>2</v>
      </c>
      <c r="D35" s="343"/>
      <c r="E35" s="342" t="str">
        <f>IF('各会計、関係団体の財政状況及び健全化判断比率'!B8="","",'各会計、関係団体の財政状況及び健全化判断比率'!B8)</f>
        <v>かほく市営バス事業特別会計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かほく市後期高齢者医療特別会計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かほく市下水道事業会計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石川県市町村職員退職手当組合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かほく市公共施設管理公社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2">
      <c r="A36" s="138"/>
      <c r="B36" s="164"/>
      <c r="C36" s="343">
        <f>IF(E36="","",C35+1)</f>
        <v>3</v>
      </c>
      <c r="D36" s="343"/>
      <c r="E36" s="342" t="str">
        <f>IF('各会計、関係団体の財政状況及び健全化判断比率'!B9="","",'各会計、関係団体の財政状況及び健全化判断比率'!B9)</f>
        <v>かほく市墓地特別会計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かほく市介護保険特別会計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石川県市町村消防団員等公務災害補償等組合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株式会社高松レストハウス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2">
      <c r="A37" s="138"/>
      <c r="B37" s="164"/>
      <c r="C37" s="343">
        <f>IF(E37="","",C36+1)</f>
        <v>4</v>
      </c>
      <c r="D37" s="343"/>
      <c r="E37" s="342" t="str">
        <f>IF('各会計、関係団体の財政状況及び健全化判断比率'!B10="","",'各会計、関係団体の財政状況及び健全化判断比率'!B10)</f>
        <v>かほく市ケーブルテレビ事業特別会計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石川県後期高齢者医療連合会（一般会計）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社会福祉法人相生会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2">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石川県後期高齢者医療連合会（後期高齢者医療特別会計）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2">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石川県市町村消防賞じゅつ金組合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2">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2">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2">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2">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191</v>
      </c>
    </row>
    <row r="50" spans="5:5" x14ac:dyDescent="0.2">
      <c r="E50" s="139" t="s">
        <v>192</v>
      </c>
    </row>
    <row r="51" spans="5:5" x14ac:dyDescent="0.2">
      <c r="E51" s="139" t="s">
        <v>193</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515</v>
      </c>
      <c r="J40" s="79" t="s">
        <v>516</v>
      </c>
      <c r="K40" s="79" t="s">
        <v>517</v>
      </c>
      <c r="L40" s="79" t="s">
        <v>518</v>
      </c>
      <c r="M40" s="80" t="s">
        <v>519</v>
      </c>
    </row>
    <row r="41" spans="2:13" ht="27.75" customHeight="1" x14ac:dyDescent="0.2">
      <c r="B41" s="1181" t="s">
        <v>24</v>
      </c>
      <c r="C41" s="1182"/>
      <c r="D41" s="81"/>
      <c r="E41" s="1183" t="s">
        <v>25</v>
      </c>
      <c r="F41" s="1183"/>
      <c r="G41" s="1183"/>
      <c r="H41" s="1184"/>
      <c r="I41" s="82">
        <v>25056</v>
      </c>
      <c r="J41" s="83">
        <v>27019</v>
      </c>
      <c r="K41" s="83">
        <v>28642</v>
      </c>
      <c r="L41" s="83">
        <v>28788</v>
      </c>
      <c r="M41" s="84">
        <v>28568</v>
      </c>
    </row>
    <row r="42" spans="2:13" ht="27.75" customHeight="1" x14ac:dyDescent="0.2">
      <c r="B42" s="1171"/>
      <c r="C42" s="1172"/>
      <c r="D42" s="85"/>
      <c r="E42" s="1175" t="s">
        <v>26</v>
      </c>
      <c r="F42" s="1175"/>
      <c r="G42" s="1175"/>
      <c r="H42" s="1176"/>
      <c r="I42" s="86">
        <v>378</v>
      </c>
      <c r="J42" s="87">
        <v>148</v>
      </c>
      <c r="K42" s="87" t="s">
        <v>476</v>
      </c>
      <c r="L42" s="87" t="s">
        <v>476</v>
      </c>
      <c r="M42" s="88" t="s">
        <v>476</v>
      </c>
    </row>
    <row r="43" spans="2:13" ht="27.75" customHeight="1" x14ac:dyDescent="0.2">
      <c r="B43" s="1171"/>
      <c r="C43" s="1172"/>
      <c r="D43" s="85"/>
      <c r="E43" s="1175" t="s">
        <v>27</v>
      </c>
      <c r="F43" s="1175"/>
      <c r="G43" s="1175"/>
      <c r="H43" s="1176"/>
      <c r="I43" s="86">
        <v>12875</v>
      </c>
      <c r="J43" s="87">
        <v>12293</v>
      </c>
      <c r="K43" s="87">
        <v>12034</v>
      </c>
      <c r="L43" s="87">
        <v>11995</v>
      </c>
      <c r="M43" s="88">
        <v>11849</v>
      </c>
    </row>
    <row r="44" spans="2:13" ht="27.75" customHeight="1" x14ac:dyDescent="0.2">
      <c r="B44" s="1171"/>
      <c r="C44" s="1172"/>
      <c r="D44" s="85"/>
      <c r="E44" s="1175" t="s">
        <v>28</v>
      </c>
      <c r="F44" s="1175"/>
      <c r="G44" s="1175"/>
      <c r="H44" s="1176"/>
      <c r="I44" s="86">
        <v>2304</v>
      </c>
      <c r="J44" s="87">
        <v>1950</v>
      </c>
      <c r="K44" s="87">
        <v>1591</v>
      </c>
      <c r="L44" s="87">
        <v>1304</v>
      </c>
      <c r="M44" s="88">
        <v>1158</v>
      </c>
    </row>
    <row r="45" spans="2:13" ht="27.75" customHeight="1" x14ac:dyDescent="0.2">
      <c r="B45" s="1171"/>
      <c r="C45" s="1172"/>
      <c r="D45" s="85"/>
      <c r="E45" s="1175" t="s">
        <v>29</v>
      </c>
      <c r="F45" s="1175"/>
      <c r="G45" s="1175"/>
      <c r="H45" s="1176"/>
      <c r="I45" s="86">
        <v>3309</v>
      </c>
      <c r="J45" s="87">
        <v>3056</v>
      </c>
      <c r="K45" s="87">
        <v>2954</v>
      </c>
      <c r="L45" s="87">
        <v>2669</v>
      </c>
      <c r="M45" s="88">
        <v>2584</v>
      </c>
    </row>
    <row r="46" spans="2:13" ht="27.75" customHeight="1" x14ac:dyDescent="0.2">
      <c r="B46" s="1171"/>
      <c r="C46" s="1172"/>
      <c r="D46" s="85"/>
      <c r="E46" s="1175" t="s">
        <v>30</v>
      </c>
      <c r="F46" s="1175"/>
      <c r="G46" s="1175"/>
      <c r="H46" s="1176"/>
      <c r="I46" s="86">
        <v>311</v>
      </c>
      <c r="J46" s="87">
        <v>204</v>
      </c>
      <c r="K46" s="87">
        <v>349</v>
      </c>
      <c r="L46" s="87">
        <v>109</v>
      </c>
      <c r="M46" s="88">
        <v>109</v>
      </c>
    </row>
    <row r="47" spans="2:13" ht="27.75" customHeight="1" x14ac:dyDescent="0.2">
      <c r="B47" s="1171"/>
      <c r="C47" s="1172"/>
      <c r="D47" s="85"/>
      <c r="E47" s="1175" t="s">
        <v>31</v>
      </c>
      <c r="F47" s="1175"/>
      <c r="G47" s="1175"/>
      <c r="H47" s="1176"/>
      <c r="I47" s="86" t="s">
        <v>476</v>
      </c>
      <c r="J47" s="87" t="s">
        <v>476</v>
      </c>
      <c r="K47" s="87" t="s">
        <v>476</v>
      </c>
      <c r="L47" s="87" t="s">
        <v>476</v>
      </c>
      <c r="M47" s="88" t="s">
        <v>476</v>
      </c>
    </row>
    <row r="48" spans="2:13" ht="27.75" customHeight="1" x14ac:dyDescent="0.2">
      <c r="B48" s="1173"/>
      <c r="C48" s="1174"/>
      <c r="D48" s="85"/>
      <c r="E48" s="1175" t="s">
        <v>32</v>
      </c>
      <c r="F48" s="1175"/>
      <c r="G48" s="1175"/>
      <c r="H48" s="1176"/>
      <c r="I48" s="86" t="s">
        <v>476</v>
      </c>
      <c r="J48" s="87" t="s">
        <v>476</v>
      </c>
      <c r="K48" s="87" t="s">
        <v>476</v>
      </c>
      <c r="L48" s="87" t="s">
        <v>476</v>
      </c>
      <c r="M48" s="88" t="s">
        <v>476</v>
      </c>
    </row>
    <row r="49" spans="2:13" ht="27.75" customHeight="1" x14ac:dyDescent="0.2">
      <c r="B49" s="1169" t="s">
        <v>33</v>
      </c>
      <c r="C49" s="1170"/>
      <c r="D49" s="89"/>
      <c r="E49" s="1175" t="s">
        <v>34</v>
      </c>
      <c r="F49" s="1175"/>
      <c r="G49" s="1175"/>
      <c r="H49" s="1176"/>
      <c r="I49" s="86">
        <v>3134</v>
      </c>
      <c r="J49" s="87">
        <v>3396</v>
      </c>
      <c r="K49" s="87">
        <v>4455</v>
      </c>
      <c r="L49" s="87">
        <v>4860</v>
      </c>
      <c r="M49" s="88">
        <v>5315</v>
      </c>
    </row>
    <row r="50" spans="2:13" ht="27.75" customHeight="1" x14ac:dyDescent="0.2">
      <c r="B50" s="1171"/>
      <c r="C50" s="1172"/>
      <c r="D50" s="85"/>
      <c r="E50" s="1175" t="s">
        <v>35</v>
      </c>
      <c r="F50" s="1175"/>
      <c r="G50" s="1175"/>
      <c r="H50" s="1176"/>
      <c r="I50" s="86">
        <v>5533</v>
      </c>
      <c r="J50" s="87">
        <v>5003</v>
      </c>
      <c r="K50" s="87">
        <v>4757</v>
      </c>
      <c r="L50" s="87">
        <v>4520</v>
      </c>
      <c r="M50" s="88">
        <v>4287</v>
      </c>
    </row>
    <row r="51" spans="2:13" ht="27.75" customHeight="1" x14ac:dyDescent="0.2">
      <c r="B51" s="1173"/>
      <c r="C51" s="1174"/>
      <c r="D51" s="85"/>
      <c r="E51" s="1175" t="s">
        <v>36</v>
      </c>
      <c r="F51" s="1175"/>
      <c r="G51" s="1175"/>
      <c r="H51" s="1176"/>
      <c r="I51" s="86">
        <v>27793</v>
      </c>
      <c r="J51" s="87">
        <v>29319</v>
      </c>
      <c r="K51" s="87">
        <v>30534</v>
      </c>
      <c r="L51" s="87">
        <v>30335</v>
      </c>
      <c r="M51" s="88">
        <v>29512</v>
      </c>
    </row>
    <row r="52" spans="2:13" ht="27.75" customHeight="1" thickBot="1" x14ac:dyDescent="0.25">
      <c r="B52" s="1177" t="s">
        <v>37</v>
      </c>
      <c r="C52" s="1178"/>
      <c r="D52" s="90"/>
      <c r="E52" s="1179" t="s">
        <v>38</v>
      </c>
      <c r="F52" s="1179"/>
      <c r="G52" s="1179"/>
      <c r="H52" s="1180"/>
      <c r="I52" s="91">
        <v>7774</v>
      </c>
      <c r="J52" s="92">
        <v>6952</v>
      </c>
      <c r="K52" s="92">
        <v>5824</v>
      </c>
      <c r="L52" s="92">
        <v>5150</v>
      </c>
      <c r="M52" s="93">
        <v>5154</v>
      </c>
    </row>
    <row r="53" spans="2:13" ht="27.75" customHeight="1" x14ac:dyDescent="0.25">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 hidden="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4" customWidth="1"/>
    <col min="2" max="8" width="13.36328125" style="104" customWidth="1"/>
    <col min="9" max="16384" width="11.08984375" style="104"/>
  </cols>
  <sheetData>
    <row r="1" spans="1:8" x14ac:dyDescent="0.2">
      <c r="A1" s="98"/>
      <c r="B1" s="99"/>
      <c r="C1" s="100"/>
      <c r="D1" s="101"/>
      <c r="E1" s="102"/>
      <c r="F1" s="102"/>
      <c r="G1" s="102"/>
      <c r="H1" s="103"/>
    </row>
    <row r="2" spans="1:8" x14ac:dyDescent="0.2">
      <c r="A2" s="105"/>
      <c r="B2" s="106"/>
      <c r="C2" s="107"/>
      <c r="D2" s="108" t="s">
        <v>40</v>
      </c>
      <c r="E2" s="109"/>
      <c r="F2" s="110" t="s">
        <v>514</v>
      </c>
      <c r="G2" s="111"/>
      <c r="H2" s="112"/>
    </row>
    <row r="3" spans="1:8" x14ac:dyDescent="0.2">
      <c r="A3" s="108" t="s">
        <v>507</v>
      </c>
      <c r="B3" s="113"/>
      <c r="C3" s="114"/>
      <c r="D3" s="115">
        <v>57701</v>
      </c>
      <c r="E3" s="116"/>
      <c r="F3" s="117">
        <v>50545</v>
      </c>
      <c r="G3" s="118"/>
      <c r="H3" s="119"/>
    </row>
    <row r="4" spans="1:8" x14ac:dyDescent="0.2">
      <c r="A4" s="120"/>
      <c r="B4" s="121"/>
      <c r="C4" s="122"/>
      <c r="D4" s="123">
        <v>45431</v>
      </c>
      <c r="E4" s="124"/>
      <c r="F4" s="125">
        <v>28740</v>
      </c>
      <c r="G4" s="126"/>
      <c r="H4" s="127"/>
    </row>
    <row r="5" spans="1:8" x14ac:dyDescent="0.2">
      <c r="A5" s="108" t="s">
        <v>509</v>
      </c>
      <c r="B5" s="113"/>
      <c r="C5" s="114"/>
      <c r="D5" s="115">
        <v>114486</v>
      </c>
      <c r="E5" s="116"/>
      <c r="F5" s="117">
        <v>67201</v>
      </c>
      <c r="G5" s="118"/>
      <c r="H5" s="119"/>
    </row>
    <row r="6" spans="1:8" x14ac:dyDescent="0.2">
      <c r="A6" s="120"/>
      <c r="B6" s="121"/>
      <c r="C6" s="122"/>
      <c r="D6" s="123">
        <v>84805</v>
      </c>
      <c r="E6" s="124"/>
      <c r="F6" s="125">
        <v>35210</v>
      </c>
      <c r="G6" s="126"/>
      <c r="H6" s="127"/>
    </row>
    <row r="7" spans="1:8" x14ac:dyDescent="0.2">
      <c r="A7" s="108" t="s">
        <v>510</v>
      </c>
      <c r="B7" s="113"/>
      <c r="C7" s="114"/>
      <c r="D7" s="115">
        <v>90176</v>
      </c>
      <c r="E7" s="116"/>
      <c r="F7" s="117">
        <v>75709</v>
      </c>
      <c r="G7" s="118"/>
      <c r="H7" s="119"/>
    </row>
    <row r="8" spans="1:8" x14ac:dyDescent="0.2">
      <c r="A8" s="120"/>
      <c r="B8" s="121"/>
      <c r="C8" s="122"/>
      <c r="D8" s="123">
        <v>67197</v>
      </c>
      <c r="E8" s="124"/>
      <c r="F8" s="125">
        <v>35212</v>
      </c>
      <c r="G8" s="126"/>
      <c r="H8" s="127"/>
    </row>
    <row r="9" spans="1:8" x14ac:dyDescent="0.2">
      <c r="A9" s="108" t="s">
        <v>511</v>
      </c>
      <c r="B9" s="113"/>
      <c r="C9" s="114"/>
      <c r="D9" s="115">
        <v>81630</v>
      </c>
      <c r="E9" s="116"/>
      <c r="F9" s="117">
        <v>90961</v>
      </c>
      <c r="G9" s="118"/>
      <c r="H9" s="119"/>
    </row>
    <row r="10" spans="1:8" x14ac:dyDescent="0.2">
      <c r="A10" s="120"/>
      <c r="B10" s="121"/>
      <c r="C10" s="122"/>
      <c r="D10" s="123">
        <v>53670</v>
      </c>
      <c r="E10" s="124"/>
      <c r="F10" s="125">
        <v>37720</v>
      </c>
      <c r="G10" s="126"/>
      <c r="H10" s="127"/>
    </row>
    <row r="11" spans="1:8" x14ac:dyDescent="0.2">
      <c r="A11" s="108" t="s">
        <v>512</v>
      </c>
      <c r="B11" s="113"/>
      <c r="C11" s="114"/>
      <c r="D11" s="115">
        <v>60963</v>
      </c>
      <c r="E11" s="116"/>
      <c r="F11" s="117">
        <v>106614</v>
      </c>
      <c r="G11" s="118"/>
      <c r="H11" s="119"/>
    </row>
    <row r="12" spans="1:8" x14ac:dyDescent="0.2">
      <c r="A12" s="120"/>
      <c r="B12" s="121"/>
      <c r="C12" s="128"/>
      <c r="D12" s="123">
        <v>43747</v>
      </c>
      <c r="E12" s="124"/>
      <c r="F12" s="125">
        <v>45545</v>
      </c>
      <c r="G12" s="126"/>
      <c r="H12" s="127"/>
    </row>
    <row r="13" spans="1:8" x14ac:dyDescent="0.2">
      <c r="A13" s="108"/>
      <c r="B13" s="113"/>
      <c r="C13" s="129"/>
      <c r="D13" s="130">
        <v>80991</v>
      </c>
      <c r="E13" s="131"/>
      <c r="F13" s="132">
        <v>78206</v>
      </c>
      <c r="G13" s="133"/>
      <c r="H13" s="119"/>
    </row>
    <row r="14" spans="1:8" x14ac:dyDescent="0.2">
      <c r="A14" s="120"/>
      <c r="B14" s="121"/>
      <c r="C14" s="122"/>
      <c r="D14" s="123">
        <v>58970</v>
      </c>
      <c r="E14" s="124"/>
      <c r="F14" s="125">
        <v>36485</v>
      </c>
      <c r="G14" s="126"/>
      <c r="H14" s="127"/>
    </row>
    <row r="17" spans="1:11" x14ac:dyDescent="0.2">
      <c r="A17" s="104" t="s">
        <v>41</v>
      </c>
    </row>
    <row r="18" spans="1:11" x14ac:dyDescent="0.2">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2">
      <c r="A19" s="134" t="s">
        <v>42</v>
      </c>
      <c r="B19" s="134">
        <f>ROUND(VALUE(SUBSTITUTE(実質収支比率等に係る経年分析!F$48,"▲","-")),2)</f>
        <v>3.83</v>
      </c>
      <c r="C19" s="134">
        <f>ROUND(VALUE(SUBSTITUTE(実質収支比率等に係る経年分析!G$48,"▲","-")),2)</f>
        <v>3.6</v>
      </c>
      <c r="D19" s="134">
        <f>ROUND(VALUE(SUBSTITUTE(実質収支比率等に係る経年分析!H$48,"▲","-")),2)</f>
        <v>3.83</v>
      </c>
      <c r="E19" s="134">
        <f>ROUND(VALUE(SUBSTITUTE(実質収支比率等に係る経年分析!I$48,"▲","-")),2)</f>
        <v>2.74</v>
      </c>
      <c r="F19" s="134">
        <f>ROUND(VALUE(SUBSTITUTE(実質収支比率等に係る経年分析!J$48,"▲","-")),2)</f>
        <v>8.5299999999999994</v>
      </c>
    </row>
    <row r="20" spans="1:11" x14ac:dyDescent="0.2">
      <c r="A20" s="134" t="s">
        <v>43</v>
      </c>
      <c r="B20" s="134">
        <f>ROUND(VALUE(SUBSTITUTE(実質収支比率等に係る経年分析!F$47,"▲","-")),2)</f>
        <v>26.98</v>
      </c>
      <c r="C20" s="134">
        <f>ROUND(VALUE(SUBSTITUTE(実質収支比率等に係る経年分析!G$47,"▲","-")),2)</f>
        <v>29.59</v>
      </c>
      <c r="D20" s="134">
        <f>ROUND(VALUE(SUBSTITUTE(実質収支比率等に係る経年分析!H$47,"▲","-")),2)</f>
        <v>38.47</v>
      </c>
      <c r="E20" s="134">
        <f>ROUND(VALUE(SUBSTITUTE(実質収支比率等に係る経年分析!I$47,"▲","-")),2)</f>
        <v>44.22</v>
      </c>
      <c r="F20" s="134">
        <f>ROUND(VALUE(SUBSTITUTE(実質収支比率等に係る経年分析!J$47,"▲","-")),2)</f>
        <v>46.89</v>
      </c>
    </row>
    <row r="21" spans="1:11" x14ac:dyDescent="0.2">
      <c r="A21" s="134" t="s">
        <v>44</v>
      </c>
      <c r="B21" s="134">
        <f>IF(ISNUMBER(VALUE(SUBSTITUTE(実質収支比率等に係る経年分析!F$49,"▲","-"))),ROUND(VALUE(SUBSTITUTE(実質収支比率等に係る経年分析!F$49,"▲","-")),2),NA())</f>
        <v>7.13</v>
      </c>
      <c r="C21" s="134">
        <f>IF(ISNUMBER(VALUE(SUBSTITUTE(実質収支比率等に係る経年分析!G$49,"▲","-"))),ROUND(VALUE(SUBSTITUTE(実質収支比率等に係る経年分析!G$49,"▲","-")),2),NA())</f>
        <v>0.97</v>
      </c>
      <c r="D21" s="134">
        <f>IF(ISNUMBER(VALUE(SUBSTITUTE(実質収支比率等に係る経年分析!H$49,"▲","-"))),ROUND(VALUE(SUBSTITUTE(実質収支比率等に係る経年分析!H$49,"▲","-")),2),NA())</f>
        <v>8.11</v>
      </c>
      <c r="E21" s="134">
        <f>IF(ISNUMBER(VALUE(SUBSTITUTE(実質収支比率等に係る経年分析!I$49,"▲","-"))),ROUND(VALUE(SUBSTITUTE(実質収支比率等に係る経年分析!I$49,"▲","-")),2),NA())</f>
        <v>3.56</v>
      </c>
      <c r="F21" s="134">
        <f>IF(ISNUMBER(VALUE(SUBSTITUTE(実質収支比率等に係る経年分析!J$49,"▲","-"))),ROUND(VALUE(SUBSTITUTE(実質収支比率等に係る経年分析!J$49,"▲","-")),2),NA())</f>
        <v>6.66</v>
      </c>
    </row>
    <row r="24" spans="1:11" x14ac:dyDescent="0.2">
      <c r="A24" s="104" t="s">
        <v>45</v>
      </c>
    </row>
    <row r="25" spans="1:11" x14ac:dyDescent="0.2">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かほく市営バス事業特別会計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かほく市後期高齢者医療特別会計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2">
      <c r="A31" s="135" t="str">
        <f>IF(連結実質赤字比率に係る赤字・黒字の構成分析!C$39="",NA(),連結実質赤字比率に係る赤字・黒字の構成分析!C$39)</f>
        <v>かほく市ケーブルテレビ事業特別会計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2">
      <c r="A32" s="135" t="str">
        <f>IF(連結実質赤字比率に係る赤字・黒字の構成分析!C$38="",NA(),連結実質赤字比率に係る赤字・黒字の構成分析!C$38)</f>
        <v>かほく市介護保険特別会計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x14ac:dyDescent="0.2">
      <c r="A33" s="135" t="str">
        <f>IF(連結実質赤字比率に係る赤字・黒字の構成分析!C$37="",NA(),連結実質赤字比率に係る赤字・黒字の構成分析!C$37)</f>
        <v>かほく市下水道事業会計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1.34</v>
      </c>
    </row>
    <row r="34" spans="1:16" x14ac:dyDescent="0.2">
      <c r="A34" s="135" t="str">
        <f>IF(連結実質赤字比率に係る赤字・黒字の構成分析!C$36="",NA(),連結実質赤字比率に係る赤字・黒字の構成分析!C$36)</f>
        <v>かほく市国民健康保険特別会計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x14ac:dyDescent="0.2">
      <c r="A35" s="135" t="str">
        <f>IF(連結実質赤字比率に係る赤字・黒字の構成分析!C$35="",NA(),連結実質赤字比率に係る赤字・黒字の構成分析!C$35)</f>
        <v>かほく市水道事業会計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6.92</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8.31</v>
      </c>
    </row>
    <row r="39" spans="1:16" x14ac:dyDescent="0.2">
      <c r="A39" s="104" t="s">
        <v>48</v>
      </c>
    </row>
    <row r="40" spans="1:16" x14ac:dyDescent="0.2">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2480</v>
      </c>
      <c r="E42" s="136"/>
      <c r="F42" s="136"/>
      <c r="G42" s="136">
        <f>'実質公債費比率（分子）の構造'!L$52</f>
        <v>2512</v>
      </c>
      <c r="H42" s="136"/>
      <c r="I42" s="136"/>
      <c r="J42" s="136">
        <f>'実質公債費比率（分子）の構造'!M$52</f>
        <v>2718</v>
      </c>
      <c r="K42" s="136"/>
      <c r="L42" s="136"/>
      <c r="M42" s="136">
        <f>'実質公債費比率（分子）の構造'!N$52</f>
        <v>2705</v>
      </c>
      <c r="N42" s="136"/>
      <c r="O42" s="136"/>
      <c r="P42" s="136">
        <f>'実質公債費比率（分子）の構造'!O$52</f>
        <v>2844</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53</v>
      </c>
      <c r="B44" s="136">
        <f>'実質公債費比率（分子）の構造'!K$50</f>
        <v>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2">
      <c r="A45" s="136" t="s">
        <v>54</v>
      </c>
      <c r="B45" s="136">
        <f>'実質公債費比率（分子）の構造'!K$49</f>
        <v>373</v>
      </c>
      <c r="C45" s="136"/>
      <c r="D45" s="136"/>
      <c r="E45" s="136">
        <f>'実質公債費比率（分子）の構造'!L$49</f>
        <v>382</v>
      </c>
      <c r="F45" s="136"/>
      <c r="G45" s="136"/>
      <c r="H45" s="136">
        <f>'実質公債費比率（分子）の構造'!M$49</f>
        <v>377</v>
      </c>
      <c r="I45" s="136"/>
      <c r="J45" s="136"/>
      <c r="K45" s="136">
        <f>'実質公債費比率（分子）の構造'!N$49</f>
        <v>356</v>
      </c>
      <c r="L45" s="136"/>
      <c r="M45" s="136"/>
      <c r="N45" s="136">
        <f>'実質公債費比率（分子）の構造'!O$49</f>
        <v>300</v>
      </c>
      <c r="O45" s="136"/>
      <c r="P45" s="136"/>
    </row>
    <row r="46" spans="1:16" x14ac:dyDescent="0.2">
      <c r="A46" s="136" t="s">
        <v>55</v>
      </c>
      <c r="B46" s="136">
        <f>'実質公債費比率（分子）の構造'!K$48</f>
        <v>702</v>
      </c>
      <c r="C46" s="136"/>
      <c r="D46" s="136"/>
      <c r="E46" s="136">
        <f>'実質公債費比率（分子）の構造'!L$48</f>
        <v>636</v>
      </c>
      <c r="F46" s="136"/>
      <c r="G46" s="136"/>
      <c r="H46" s="136">
        <f>'実質公債費比率（分子）の構造'!M$48</f>
        <v>685</v>
      </c>
      <c r="I46" s="136"/>
      <c r="J46" s="136"/>
      <c r="K46" s="136">
        <f>'実質公債費比率（分子）の構造'!N$48</f>
        <v>742</v>
      </c>
      <c r="L46" s="136"/>
      <c r="M46" s="136"/>
      <c r="N46" s="136">
        <f>'実質公債費比率（分子）の構造'!O$48</f>
        <v>920</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2373</v>
      </c>
      <c r="C49" s="136"/>
      <c r="D49" s="136"/>
      <c r="E49" s="136">
        <f>'実質公債費比率（分子）の構造'!L$45</f>
        <v>2405</v>
      </c>
      <c r="F49" s="136"/>
      <c r="G49" s="136"/>
      <c r="H49" s="136">
        <f>'実質公債費比率（分子）の構造'!M$45</f>
        <v>2458</v>
      </c>
      <c r="I49" s="136"/>
      <c r="J49" s="136"/>
      <c r="K49" s="136">
        <f>'実質公債費比率（分子）の構造'!N$45</f>
        <v>2402</v>
      </c>
      <c r="L49" s="136"/>
      <c r="M49" s="136"/>
      <c r="N49" s="136">
        <f>'実質公債費比率（分子）の構造'!O$45</f>
        <v>2346</v>
      </c>
      <c r="O49" s="136"/>
      <c r="P49" s="136"/>
    </row>
    <row r="50" spans="1:16" x14ac:dyDescent="0.2">
      <c r="A50" s="136" t="s">
        <v>59</v>
      </c>
      <c r="B50" s="136" t="e">
        <f>NA()</f>
        <v>#N/A</v>
      </c>
      <c r="C50" s="136">
        <f>IF(ISNUMBER('実質公債費比率（分子）の構造'!K$53),'実質公債費比率（分子）の構造'!K$53,NA())</f>
        <v>970</v>
      </c>
      <c r="D50" s="136" t="e">
        <f>NA()</f>
        <v>#N/A</v>
      </c>
      <c r="E50" s="136" t="e">
        <f>NA()</f>
        <v>#N/A</v>
      </c>
      <c r="F50" s="136">
        <f>IF(ISNUMBER('実質公債費比率（分子）の構造'!L$53),'実質公債費比率（分子）の構造'!L$53,NA())</f>
        <v>911</v>
      </c>
      <c r="G50" s="136" t="e">
        <f>NA()</f>
        <v>#N/A</v>
      </c>
      <c r="H50" s="136" t="e">
        <f>NA()</f>
        <v>#N/A</v>
      </c>
      <c r="I50" s="136">
        <f>IF(ISNUMBER('実質公債費比率（分子）の構造'!M$53),'実質公債費比率（分子）の構造'!M$53,NA())</f>
        <v>802</v>
      </c>
      <c r="J50" s="136" t="e">
        <f>NA()</f>
        <v>#N/A</v>
      </c>
      <c r="K50" s="136" t="e">
        <f>NA()</f>
        <v>#N/A</v>
      </c>
      <c r="L50" s="136">
        <f>IF(ISNUMBER('実質公債費比率（分子）の構造'!N$53),'実質公債費比率（分子）の構造'!N$53,NA())</f>
        <v>795</v>
      </c>
      <c r="M50" s="136" t="e">
        <f>NA()</f>
        <v>#N/A</v>
      </c>
      <c r="N50" s="136" t="e">
        <f>NA()</f>
        <v>#N/A</v>
      </c>
      <c r="O50" s="136">
        <f>IF(ISNUMBER('実質公債費比率（分子）の構造'!O$53),'実質公債費比率（分子）の構造'!O$53,NA())</f>
        <v>722</v>
      </c>
      <c r="P50" s="136" t="e">
        <f>NA()</f>
        <v>#N/A</v>
      </c>
    </row>
    <row r="53" spans="1:16" x14ac:dyDescent="0.2">
      <c r="A53" s="104" t="s">
        <v>60</v>
      </c>
    </row>
    <row r="54" spans="1:16" x14ac:dyDescent="0.2">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27793</v>
      </c>
      <c r="E56" s="135"/>
      <c r="F56" s="135"/>
      <c r="G56" s="135">
        <f>'将来負担比率（分子）の構造'!J$51</f>
        <v>29319</v>
      </c>
      <c r="H56" s="135"/>
      <c r="I56" s="135"/>
      <c r="J56" s="135">
        <f>'将来負担比率（分子）の構造'!K$51</f>
        <v>30534</v>
      </c>
      <c r="K56" s="135"/>
      <c r="L56" s="135"/>
      <c r="M56" s="135">
        <f>'将来負担比率（分子）の構造'!L$51</f>
        <v>30335</v>
      </c>
      <c r="N56" s="135"/>
      <c r="O56" s="135"/>
      <c r="P56" s="135">
        <f>'将来負担比率（分子）の構造'!M$51</f>
        <v>29512</v>
      </c>
    </row>
    <row r="57" spans="1:16" x14ac:dyDescent="0.2">
      <c r="A57" s="135" t="s">
        <v>35</v>
      </c>
      <c r="B57" s="135"/>
      <c r="C57" s="135"/>
      <c r="D57" s="135">
        <f>'将来負担比率（分子）の構造'!I$50</f>
        <v>5533</v>
      </c>
      <c r="E57" s="135"/>
      <c r="F57" s="135"/>
      <c r="G57" s="135">
        <f>'将来負担比率（分子）の構造'!J$50</f>
        <v>5003</v>
      </c>
      <c r="H57" s="135"/>
      <c r="I57" s="135"/>
      <c r="J57" s="135">
        <f>'将来負担比率（分子）の構造'!K$50</f>
        <v>4757</v>
      </c>
      <c r="K57" s="135"/>
      <c r="L57" s="135"/>
      <c r="M57" s="135">
        <f>'将来負担比率（分子）の構造'!L$50</f>
        <v>4520</v>
      </c>
      <c r="N57" s="135"/>
      <c r="O57" s="135"/>
      <c r="P57" s="135">
        <f>'将来負担比率（分子）の構造'!M$50</f>
        <v>4287</v>
      </c>
    </row>
    <row r="58" spans="1:16" x14ac:dyDescent="0.2">
      <c r="A58" s="135" t="s">
        <v>34</v>
      </c>
      <c r="B58" s="135"/>
      <c r="C58" s="135"/>
      <c r="D58" s="135">
        <f>'将来負担比率（分子）の構造'!I$49</f>
        <v>3134</v>
      </c>
      <c r="E58" s="135"/>
      <c r="F58" s="135"/>
      <c r="G58" s="135">
        <f>'将来負担比率（分子）の構造'!J$49</f>
        <v>3396</v>
      </c>
      <c r="H58" s="135"/>
      <c r="I58" s="135"/>
      <c r="J58" s="135">
        <f>'将来負担比率（分子）の構造'!K$49</f>
        <v>4455</v>
      </c>
      <c r="K58" s="135"/>
      <c r="L58" s="135"/>
      <c r="M58" s="135">
        <f>'将来負担比率（分子）の構造'!L$49</f>
        <v>4860</v>
      </c>
      <c r="N58" s="135"/>
      <c r="O58" s="135"/>
      <c r="P58" s="135">
        <f>'将来負担比率（分子）の構造'!M$49</f>
        <v>5315</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f>'将来負担比率（分子）の構造'!I$46</f>
        <v>311</v>
      </c>
      <c r="C61" s="135"/>
      <c r="D61" s="135"/>
      <c r="E61" s="135">
        <f>'将来負担比率（分子）の構造'!J$46</f>
        <v>204</v>
      </c>
      <c r="F61" s="135"/>
      <c r="G61" s="135"/>
      <c r="H61" s="135">
        <f>'将来負担比率（分子）の構造'!K$46</f>
        <v>349</v>
      </c>
      <c r="I61" s="135"/>
      <c r="J61" s="135"/>
      <c r="K61" s="135">
        <f>'将来負担比率（分子）の構造'!L$46</f>
        <v>109</v>
      </c>
      <c r="L61" s="135"/>
      <c r="M61" s="135"/>
      <c r="N61" s="135">
        <f>'将来負担比率（分子）の構造'!M$46</f>
        <v>109</v>
      </c>
      <c r="O61" s="135"/>
      <c r="P61" s="135"/>
    </row>
    <row r="62" spans="1:16" x14ac:dyDescent="0.2">
      <c r="A62" s="135" t="s">
        <v>29</v>
      </c>
      <c r="B62" s="135">
        <f>'将来負担比率（分子）の構造'!I$45</f>
        <v>3309</v>
      </c>
      <c r="C62" s="135"/>
      <c r="D62" s="135"/>
      <c r="E62" s="135">
        <f>'将来負担比率（分子）の構造'!J$45</f>
        <v>3056</v>
      </c>
      <c r="F62" s="135"/>
      <c r="G62" s="135"/>
      <c r="H62" s="135">
        <f>'将来負担比率（分子）の構造'!K$45</f>
        <v>2954</v>
      </c>
      <c r="I62" s="135"/>
      <c r="J62" s="135"/>
      <c r="K62" s="135">
        <f>'将来負担比率（分子）の構造'!L$45</f>
        <v>2669</v>
      </c>
      <c r="L62" s="135"/>
      <c r="M62" s="135"/>
      <c r="N62" s="135">
        <f>'将来負担比率（分子）の構造'!M$45</f>
        <v>2584</v>
      </c>
      <c r="O62" s="135"/>
      <c r="P62" s="135"/>
    </row>
    <row r="63" spans="1:16" x14ac:dyDescent="0.2">
      <c r="A63" s="135" t="s">
        <v>28</v>
      </c>
      <c r="B63" s="135">
        <f>'将来負担比率（分子）の構造'!I$44</f>
        <v>2304</v>
      </c>
      <c r="C63" s="135"/>
      <c r="D63" s="135"/>
      <c r="E63" s="135">
        <f>'将来負担比率（分子）の構造'!J$44</f>
        <v>1950</v>
      </c>
      <c r="F63" s="135"/>
      <c r="G63" s="135"/>
      <c r="H63" s="135">
        <f>'将来負担比率（分子）の構造'!K$44</f>
        <v>1591</v>
      </c>
      <c r="I63" s="135"/>
      <c r="J63" s="135"/>
      <c r="K63" s="135">
        <f>'将来負担比率（分子）の構造'!L$44</f>
        <v>1304</v>
      </c>
      <c r="L63" s="135"/>
      <c r="M63" s="135"/>
      <c r="N63" s="135">
        <f>'将来負担比率（分子）の構造'!M$44</f>
        <v>1158</v>
      </c>
      <c r="O63" s="135"/>
      <c r="P63" s="135"/>
    </row>
    <row r="64" spans="1:16" x14ac:dyDescent="0.2">
      <c r="A64" s="135" t="s">
        <v>27</v>
      </c>
      <c r="B64" s="135">
        <f>'将来負担比率（分子）の構造'!I$43</f>
        <v>12875</v>
      </c>
      <c r="C64" s="135"/>
      <c r="D64" s="135"/>
      <c r="E64" s="135">
        <f>'将来負担比率（分子）の構造'!J$43</f>
        <v>12293</v>
      </c>
      <c r="F64" s="135"/>
      <c r="G64" s="135"/>
      <c r="H64" s="135">
        <f>'将来負担比率（分子）の構造'!K$43</f>
        <v>12034</v>
      </c>
      <c r="I64" s="135"/>
      <c r="J64" s="135"/>
      <c r="K64" s="135">
        <f>'将来負担比率（分子）の構造'!L$43</f>
        <v>11995</v>
      </c>
      <c r="L64" s="135"/>
      <c r="M64" s="135"/>
      <c r="N64" s="135">
        <f>'将来負担比率（分子）の構造'!M$43</f>
        <v>11849</v>
      </c>
      <c r="O64" s="135"/>
      <c r="P64" s="135"/>
    </row>
    <row r="65" spans="1:16" x14ac:dyDescent="0.2">
      <c r="A65" s="135" t="s">
        <v>26</v>
      </c>
      <c r="B65" s="135">
        <f>'将来負担比率（分子）の構造'!I$42</f>
        <v>378</v>
      </c>
      <c r="C65" s="135"/>
      <c r="D65" s="135"/>
      <c r="E65" s="135">
        <f>'将来負担比率（分子）の構造'!J$42</f>
        <v>148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2">
      <c r="A66" s="135" t="s">
        <v>25</v>
      </c>
      <c r="B66" s="135">
        <f>'将来負担比率（分子）の構造'!I$41</f>
        <v>25056</v>
      </c>
      <c r="C66" s="135"/>
      <c r="D66" s="135"/>
      <c r="E66" s="135">
        <f>'将来負担比率（分子）の構造'!J$41</f>
        <v>27019</v>
      </c>
      <c r="F66" s="135"/>
      <c r="G66" s="135"/>
      <c r="H66" s="135">
        <f>'将来負担比率（分子）の構造'!K$41</f>
        <v>28642</v>
      </c>
      <c r="I66" s="135"/>
      <c r="J66" s="135"/>
      <c r="K66" s="135">
        <f>'将来負担比率（分子）の構造'!L$41</f>
        <v>28788</v>
      </c>
      <c r="L66" s="135"/>
      <c r="M66" s="135"/>
      <c r="N66" s="135">
        <f>'将来負担比率（分子）の構造'!M$41</f>
        <v>28568</v>
      </c>
      <c r="O66" s="135"/>
      <c r="P66" s="135"/>
    </row>
    <row r="67" spans="1:16" x14ac:dyDescent="0.2">
      <c r="A67" s="135" t="s">
        <v>63</v>
      </c>
      <c r="B67" s="135" t="e">
        <f>NA()</f>
        <v>#N/A</v>
      </c>
      <c r="C67" s="135">
        <f>IF(ISNUMBER('将来負担比率（分子）の構造'!I$52), IF('将来負担比率（分子）の構造'!I$52 &lt; 0, 0, '将来負担比率（分子）の構造'!I$52), NA())</f>
        <v>7774</v>
      </c>
      <c r="D67" s="135" t="e">
        <f>NA()</f>
        <v>#N/A</v>
      </c>
      <c r="E67" s="135" t="e">
        <f>NA()</f>
        <v>#N/A</v>
      </c>
      <c r="F67" s="135">
        <f>IF(ISNUMBER('将来負担比率（分子）の構造'!J$52), IF('将来負担比率（分子）の構造'!J$52 &lt; 0, 0, '将来負担比率（分子）の構造'!J$52), NA())</f>
        <v>6952</v>
      </c>
      <c r="G67" s="135" t="e">
        <f>NA()</f>
        <v>#N/A</v>
      </c>
      <c r="H67" s="135" t="e">
        <f>NA()</f>
        <v>#N/A</v>
      </c>
      <c r="I67" s="135">
        <f>IF(ISNUMBER('将来負担比率（分子）の構造'!K$52), IF('将来負担比率（分子）の構造'!K$52 &lt; 0, 0, '将来負担比率（分子）の構造'!K$52), NA())</f>
        <v>5824</v>
      </c>
      <c r="J67" s="135" t="e">
        <f>NA()</f>
        <v>#N/A</v>
      </c>
      <c r="K67" s="135" t="e">
        <f>NA()</f>
        <v>#N/A</v>
      </c>
      <c r="L67" s="135">
        <f>IF(ISNUMBER('将来負担比率（分子）の構造'!L$52), IF('将来負担比率（分子）の構造'!L$52 &lt; 0, 0, '将来負担比率（分子）の構造'!L$52), NA())</f>
        <v>5150</v>
      </c>
      <c r="M67" s="135" t="e">
        <f>NA()</f>
        <v>#N/A</v>
      </c>
      <c r="N67" s="135" t="e">
        <f>NA()</f>
        <v>#N/A</v>
      </c>
      <c r="O67" s="135">
        <f>IF(ISNUMBER('将来負担比率（分子）の構造'!M$52), IF('将来負担比率（分子）の構造'!M$52 &lt; 0, 0, '将来負担比率（分子）の構造'!M$52), NA())</f>
        <v>5154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x14ac:dyDescent="0.2"/>
  <cols>
    <col min="1" max="143" width="1.63281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2">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2">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2">
      <c r="B5" s="675" t="s">
        <v>207</v>
      </c>
      <c r="C5" s="676"/>
      <c r="D5" s="676"/>
      <c r="E5" s="676"/>
      <c r="F5" s="676"/>
      <c r="G5" s="676"/>
      <c r="H5" s="676"/>
      <c r="I5" s="676"/>
      <c r="J5" s="676"/>
      <c r="K5" s="676"/>
      <c r="L5" s="676"/>
      <c r="M5" s="676"/>
      <c r="N5" s="676"/>
      <c r="O5" s="676"/>
      <c r="P5" s="676"/>
      <c r="Q5" s="677"/>
      <c r="R5" s="638">
        <v>4129844</v>
      </c>
      <c r="S5" s="639"/>
      <c r="T5" s="639"/>
      <c r="U5" s="639"/>
      <c r="V5" s="639"/>
      <c r="W5" s="639"/>
      <c r="X5" s="639"/>
      <c r="Y5" s="686"/>
      <c r="Z5" s="699">
        <v>25.3</v>
      </c>
      <c r="AA5" s="699"/>
      <c r="AB5" s="699"/>
      <c r="AC5" s="699"/>
      <c r="AD5" s="700">
        <v>3808214</v>
      </c>
      <c r="AE5" s="700"/>
      <c r="AF5" s="700"/>
      <c r="AG5" s="700"/>
      <c r="AH5" s="700"/>
      <c r="AI5" s="700"/>
      <c r="AJ5" s="700"/>
      <c r="AK5" s="700"/>
      <c r="AL5" s="687">
        <v>39</v>
      </c>
      <c r="AM5" s="656"/>
      <c r="AN5" s="656"/>
      <c r="AO5" s="688"/>
      <c r="AP5" s="675" t="s">
        <v>208</v>
      </c>
      <c r="AQ5" s="676"/>
      <c r="AR5" s="676"/>
      <c r="AS5" s="676"/>
      <c r="AT5" s="676"/>
      <c r="AU5" s="676"/>
      <c r="AV5" s="676"/>
      <c r="AW5" s="676"/>
      <c r="AX5" s="676"/>
      <c r="AY5" s="676"/>
      <c r="AZ5" s="676"/>
      <c r="BA5" s="676"/>
      <c r="BB5" s="676"/>
      <c r="BC5" s="676"/>
      <c r="BD5" s="676"/>
      <c r="BE5" s="676"/>
      <c r="BF5" s="677"/>
      <c r="BG5" s="588">
        <v>3808214</v>
      </c>
      <c r="BH5" s="589"/>
      <c r="BI5" s="589"/>
      <c r="BJ5" s="589"/>
      <c r="BK5" s="589"/>
      <c r="BL5" s="589"/>
      <c r="BM5" s="589"/>
      <c r="BN5" s="590"/>
      <c r="BO5" s="641">
        <v>92.2</v>
      </c>
      <c r="BP5" s="641"/>
      <c r="BQ5" s="641"/>
      <c r="BR5" s="641"/>
      <c r="BS5" s="642">
        <v>52707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2">
      <c r="B6" s="585" t="s">
        <v>212</v>
      </c>
      <c r="C6" s="586"/>
      <c r="D6" s="586"/>
      <c r="E6" s="586"/>
      <c r="F6" s="586"/>
      <c r="G6" s="586"/>
      <c r="H6" s="586"/>
      <c r="I6" s="586"/>
      <c r="J6" s="586"/>
      <c r="K6" s="586"/>
      <c r="L6" s="586"/>
      <c r="M6" s="586"/>
      <c r="N6" s="586"/>
      <c r="O6" s="586"/>
      <c r="P6" s="586"/>
      <c r="Q6" s="587"/>
      <c r="R6" s="588">
        <v>109059</v>
      </c>
      <c r="S6" s="589"/>
      <c r="T6" s="589"/>
      <c r="U6" s="589"/>
      <c r="V6" s="589"/>
      <c r="W6" s="589"/>
      <c r="X6" s="589"/>
      <c r="Y6" s="590"/>
      <c r="Z6" s="641">
        <v>0.7</v>
      </c>
      <c r="AA6" s="641"/>
      <c r="AB6" s="641"/>
      <c r="AC6" s="641"/>
      <c r="AD6" s="642">
        <v>109059</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3808214</v>
      </c>
      <c r="BH6" s="589"/>
      <c r="BI6" s="589"/>
      <c r="BJ6" s="589"/>
      <c r="BK6" s="589"/>
      <c r="BL6" s="589"/>
      <c r="BM6" s="589"/>
      <c r="BN6" s="590"/>
      <c r="BO6" s="641">
        <v>92.2</v>
      </c>
      <c r="BP6" s="641"/>
      <c r="BQ6" s="641"/>
      <c r="BR6" s="641"/>
      <c r="BS6" s="642">
        <v>52707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164636</v>
      </c>
      <c r="CS6" s="589"/>
      <c r="CT6" s="589"/>
      <c r="CU6" s="589"/>
      <c r="CV6" s="589"/>
      <c r="CW6" s="589"/>
      <c r="CX6" s="589"/>
      <c r="CY6" s="590"/>
      <c r="CZ6" s="641">
        <v>1.1000000000000001</v>
      </c>
      <c r="DA6" s="641"/>
      <c r="DB6" s="641"/>
      <c r="DC6" s="641"/>
      <c r="DD6" s="594">
        <v>6373</v>
      </c>
      <c r="DE6" s="589"/>
      <c r="DF6" s="589"/>
      <c r="DG6" s="589"/>
      <c r="DH6" s="589"/>
      <c r="DI6" s="589"/>
      <c r="DJ6" s="589"/>
      <c r="DK6" s="589"/>
      <c r="DL6" s="589"/>
      <c r="DM6" s="589"/>
      <c r="DN6" s="589"/>
      <c r="DO6" s="589"/>
      <c r="DP6" s="590"/>
      <c r="DQ6" s="594">
        <v>164636</v>
      </c>
      <c r="DR6" s="589"/>
      <c r="DS6" s="589"/>
      <c r="DT6" s="589"/>
      <c r="DU6" s="589"/>
      <c r="DV6" s="589"/>
      <c r="DW6" s="589"/>
      <c r="DX6" s="589"/>
      <c r="DY6" s="589"/>
      <c r="DZ6" s="589"/>
      <c r="EA6" s="589"/>
      <c r="EB6" s="589"/>
      <c r="EC6" s="624"/>
    </row>
    <row r="7" spans="2:143" ht="11.25" customHeight="1" x14ac:dyDescent="0.2">
      <c r="B7" s="585" t="s">
        <v>215</v>
      </c>
      <c r="C7" s="586"/>
      <c r="D7" s="586"/>
      <c r="E7" s="586"/>
      <c r="F7" s="586"/>
      <c r="G7" s="586"/>
      <c r="H7" s="586"/>
      <c r="I7" s="586"/>
      <c r="J7" s="586"/>
      <c r="K7" s="586"/>
      <c r="L7" s="586"/>
      <c r="M7" s="586"/>
      <c r="N7" s="586"/>
      <c r="O7" s="586"/>
      <c r="P7" s="586"/>
      <c r="Q7" s="587"/>
      <c r="R7" s="588">
        <v>10421</v>
      </c>
      <c r="S7" s="589"/>
      <c r="T7" s="589"/>
      <c r="U7" s="589"/>
      <c r="V7" s="589"/>
      <c r="W7" s="589"/>
      <c r="X7" s="589"/>
      <c r="Y7" s="590"/>
      <c r="Z7" s="641">
        <v>0.1</v>
      </c>
      <c r="AA7" s="641"/>
      <c r="AB7" s="641"/>
      <c r="AC7" s="641"/>
      <c r="AD7" s="642">
        <v>10421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1905837</v>
      </c>
      <c r="BH7" s="589"/>
      <c r="BI7" s="589"/>
      <c r="BJ7" s="589"/>
      <c r="BK7" s="589"/>
      <c r="BL7" s="589"/>
      <c r="BM7" s="589"/>
      <c r="BN7" s="590"/>
      <c r="BO7" s="641">
        <v>46.1</v>
      </c>
      <c r="BP7" s="641"/>
      <c r="BQ7" s="641"/>
      <c r="BR7" s="641"/>
      <c r="BS7" s="642">
        <v>52707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2206040</v>
      </c>
      <c r="CS7" s="589"/>
      <c r="CT7" s="589"/>
      <c r="CU7" s="589"/>
      <c r="CV7" s="589"/>
      <c r="CW7" s="589"/>
      <c r="CX7" s="589"/>
      <c r="CY7" s="590"/>
      <c r="CZ7" s="641">
        <v>14.3</v>
      </c>
      <c r="DA7" s="641"/>
      <c r="DB7" s="641"/>
      <c r="DC7" s="641"/>
      <c r="DD7" s="594">
        <v>324223</v>
      </c>
      <c r="DE7" s="589"/>
      <c r="DF7" s="589"/>
      <c r="DG7" s="589"/>
      <c r="DH7" s="589"/>
      <c r="DI7" s="589"/>
      <c r="DJ7" s="589"/>
      <c r="DK7" s="589"/>
      <c r="DL7" s="589"/>
      <c r="DM7" s="589"/>
      <c r="DN7" s="589"/>
      <c r="DO7" s="589"/>
      <c r="DP7" s="590"/>
      <c r="DQ7" s="594">
        <v>1747283</v>
      </c>
      <c r="DR7" s="589"/>
      <c r="DS7" s="589"/>
      <c r="DT7" s="589"/>
      <c r="DU7" s="589"/>
      <c r="DV7" s="589"/>
      <c r="DW7" s="589"/>
      <c r="DX7" s="589"/>
      <c r="DY7" s="589"/>
      <c r="DZ7" s="589"/>
      <c r="EA7" s="589"/>
      <c r="EB7" s="589"/>
      <c r="EC7" s="624"/>
    </row>
    <row r="8" spans="2:143" ht="11.25" customHeight="1" x14ac:dyDescent="0.2">
      <c r="B8" s="585" t="s">
        <v>218</v>
      </c>
      <c r="C8" s="586"/>
      <c r="D8" s="586"/>
      <c r="E8" s="586"/>
      <c r="F8" s="586"/>
      <c r="G8" s="586"/>
      <c r="H8" s="586"/>
      <c r="I8" s="586"/>
      <c r="J8" s="586"/>
      <c r="K8" s="586"/>
      <c r="L8" s="586"/>
      <c r="M8" s="586"/>
      <c r="N8" s="586"/>
      <c r="O8" s="586"/>
      <c r="P8" s="586"/>
      <c r="Q8" s="587"/>
      <c r="R8" s="588">
        <v>25274</v>
      </c>
      <c r="S8" s="589"/>
      <c r="T8" s="589"/>
      <c r="U8" s="589"/>
      <c r="V8" s="589"/>
      <c r="W8" s="589"/>
      <c r="X8" s="589"/>
      <c r="Y8" s="590"/>
      <c r="Z8" s="641">
        <v>0.2</v>
      </c>
      <c r="AA8" s="641"/>
      <c r="AB8" s="641"/>
      <c r="AC8" s="641"/>
      <c r="AD8" s="642">
        <v>25274</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61407</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4973295</v>
      </c>
      <c r="CS8" s="589"/>
      <c r="CT8" s="589"/>
      <c r="CU8" s="589"/>
      <c r="CV8" s="589"/>
      <c r="CW8" s="589"/>
      <c r="CX8" s="589"/>
      <c r="CY8" s="590"/>
      <c r="CZ8" s="641">
        <v>32.299999999999997</v>
      </c>
      <c r="DA8" s="641"/>
      <c r="DB8" s="641"/>
      <c r="DC8" s="641"/>
      <c r="DD8" s="594">
        <v>493322</v>
      </c>
      <c r="DE8" s="589"/>
      <c r="DF8" s="589"/>
      <c r="DG8" s="589"/>
      <c r="DH8" s="589"/>
      <c r="DI8" s="589"/>
      <c r="DJ8" s="589"/>
      <c r="DK8" s="589"/>
      <c r="DL8" s="589"/>
      <c r="DM8" s="589"/>
      <c r="DN8" s="589"/>
      <c r="DO8" s="589"/>
      <c r="DP8" s="590"/>
      <c r="DQ8" s="594">
        <v>2495624</v>
      </c>
      <c r="DR8" s="589"/>
      <c r="DS8" s="589"/>
      <c r="DT8" s="589"/>
      <c r="DU8" s="589"/>
      <c r="DV8" s="589"/>
      <c r="DW8" s="589"/>
      <c r="DX8" s="589"/>
      <c r="DY8" s="589"/>
      <c r="DZ8" s="589"/>
      <c r="EA8" s="589"/>
      <c r="EB8" s="589"/>
      <c r="EC8" s="624"/>
    </row>
    <row r="9" spans="2:143" ht="11.25" customHeight="1" x14ac:dyDescent="0.2">
      <c r="B9" s="585" t="s">
        <v>221</v>
      </c>
      <c r="C9" s="586"/>
      <c r="D9" s="586"/>
      <c r="E9" s="586"/>
      <c r="F9" s="586"/>
      <c r="G9" s="586"/>
      <c r="H9" s="586"/>
      <c r="I9" s="586"/>
      <c r="J9" s="586"/>
      <c r="K9" s="586"/>
      <c r="L9" s="586"/>
      <c r="M9" s="586"/>
      <c r="N9" s="586"/>
      <c r="O9" s="586"/>
      <c r="P9" s="586"/>
      <c r="Q9" s="587"/>
      <c r="R9" s="588">
        <v>15488</v>
      </c>
      <c r="S9" s="589"/>
      <c r="T9" s="589"/>
      <c r="U9" s="589"/>
      <c r="V9" s="589"/>
      <c r="W9" s="589"/>
      <c r="X9" s="589"/>
      <c r="Y9" s="590"/>
      <c r="Z9" s="641">
        <v>0.1</v>
      </c>
      <c r="AA9" s="641"/>
      <c r="AB9" s="641"/>
      <c r="AC9" s="641"/>
      <c r="AD9" s="642">
        <v>15488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1423972</v>
      </c>
      <c r="BH9" s="589"/>
      <c r="BI9" s="589"/>
      <c r="BJ9" s="589"/>
      <c r="BK9" s="589"/>
      <c r="BL9" s="589"/>
      <c r="BM9" s="589"/>
      <c r="BN9" s="590"/>
      <c r="BO9" s="641">
        <v>34.5</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1091258</v>
      </c>
      <c r="CS9" s="589"/>
      <c r="CT9" s="589"/>
      <c r="CU9" s="589"/>
      <c r="CV9" s="589"/>
      <c r="CW9" s="589"/>
      <c r="CX9" s="589"/>
      <c r="CY9" s="590"/>
      <c r="CZ9" s="641">
        <v>7.1</v>
      </c>
      <c r="DA9" s="641"/>
      <c r="DB9" s="641"/>
      <c r="DC9" s="641"/>
      <c r="DD9" s="594">
        <v>65</v>
      </c>
      <c r="DE9" s="589"/>
      <c r="DF9" s="589"/>
      <c r="DG9" s="589"/>
      <c r="DH9" s="589"/>
      <c r="DI9" s="589"/>
      <c r="DJ9" s="589"/>
      <c r="DK9" s="589"/>
      <c r="DL9" s="589"/>
      <c r="DM9" s="589"/>
      <c r="DN9" s="589"/>
      <c r="DO9" s="589"/>
      <c r="DP9" s="590"/>
      <c r="DQ9" s="594">
        <v>1052725</v>
      </c>
      <c r="DR9" s="589"/>
      <c r="DS9" s="589"/>
      <c r="DT9" s="589"/>
      <c r="DU9" s="589"/>
      <c r="DV9" s="589"/>
      <c r="DW9" s="589"/>
      <c r="DX9" s="589"/>
      <c r="DY9" s="589"/>
      <c r="DZ9" s="589"/>
      <c r="EA9" s="589"/>
      <c r="EB9" s="589"/>
      <c r="EC9" s="624"/>
    </row>
    <row r="10" spans="2:143" ht="11.25" customHeight="1" x14ac:dyDescent="0.2">
      <c r="B10" s="585" t="s">
        <v>224</v>
      </c>
      <c r="C10" s="586"/>
      <c r="D10" s="586"/>
      <c r="E10" s="586"/>
      <c r="F10" s="586"/>
      <c r="G10" s="586"/>
      <c r="H10" s="586"/>
      <c r="I10" s="586"/>
      <c r="J10" s="586"/>
      <c r="K10" s="586"/>
      <c r="L10" s="586"/>
      <c r="M10" s="586"/>
      <c r="N10" s="586"/>
      <c r="O10" s="586"/>
      <c r="P10" s="586"/>
      <c r="Q10" s="587"/>
      <c r="R10" s="588">
        <v>392588</v>
      </c>
      <c r="S10" s="589"/>
      <c r="T10" s="589"/>
      <c r="U10" s="589"/>
      <c r="V10" s="589"/>
      <c r="W10" s="589"/>
      <c r="X10" s="589"/>
      <c r="Y10" s="590"/>
      <c r="Z10" s="641">
        <v>2.4</v>
      </c>
      <c r="AA10" s="641"/>
      <c r="AB10" s="641"/>
      <c r="AC10" s="641"/>
      <c r="AD10" s="642">
        <v>392588</v>
      </c>
      <c r="AE10" s="642"/>
      <c r="AF10" s="642"/>
      <c r="AG10" s="642"/>
      <c r="AH10" s="642"/>
      <c r="AI10" s="642"/>
      <c r="AJ10" s="642"/>
      <c r="AK10" s="642"/>
      <c r="AL10" s="611">
        <v>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97157</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46293</v>
      </c>
      <c r="CS10" s="589"/>
      <c r="CT10" s="589"/>
      <c r="CU10" s="589"/>
      <c r="CV10" s="589"/>
      <c r="CW10" s="589"/>
      <c r="CX10" s="589"/>
      <c r="CY10" s="590"/>
      <c r="CZ10" s="641">
        <v>0.3</v>
      </c>
      <c r="DA10" s="641"/>
      <c r="DB10" s="641"/>
      <c r="DC10" s="641"/>
      <c r="DD10" s="594">
        <v>462</v>
      </c>
      <c r="DE10" s="589"/>
      <c r="DF10" s="589"/>
      <c r="DG10" s="589"/>
      <c r="DH10" s="589"/>
      <c r="DI10" s="589"/>
      <c r="DJ10" s="589"/>
      <c r="DK10" s="589"/>
      <c r="DL10" s="589"/>
      <c r="DM10" s="589"/>
      <c r="DN10" s="589"/>
      <c r="DO10" s="589"/>
      <c r="DP10" s="590"/>
      <c r="DQ10" s="594">
        <v>26388</v>
      </c>
      <c r="DR10" s="589"/>
      <c r="DS10" s="589"/>
      <c r="DT10" s="589"/>
      <c r="DU10" s="589"/>
      <c r="DV10" s="589"/>
      <c r="DW10" s="589"/>
      <c r="DX10" s="589"/>
      <c r="DY10" s="589"/>
      <c r="DZ10" s="589"/>
      <c r="EA10" s="589"/>
      <c r="EB10" s="589"/>
      <c r="EC10" s="624"/>
    </row>
    <row r="11" spans="2:143" ht="11.25" customHeight="1" x14ac:dyDescent="0.2">
      <c r="B11" s="585" t="s">
        <v>227</v>
      </c>
      <c r="C11" s="586"/>
      <c r="D11" s="586"/>
      <c r="E11" s="586"/>
      <c r="F11" s="586"/>
      <c r="G11" s="586"/>
      <c r="H11" s="586"/>
      <c r="I11" s="586"/>
      <c r="J11" s="586"/>
      <c r="K11" s="586"/>
      <c r="L11" s="586"/>
      <c r="M11" s="586"/>
      <c r="N11" s="586"/>
      <c r="O11" s="586"/>
      <c r="P11" s="586"/>
      <c r="Q11" s="587"/>
      <c r="R11" s="588">
        <v>30962</v>
      </c>
      <c r="S11" s="589"/>
      <c r="T11" s="589"/>
      <c r="U11" s="589"/>
      <c r="V11" s="589"/>
      <c r="W11" s="589"/>
      <c r="X11" s="589"/>
      <c r="Y11" s="590"/>
      <c r="Z11" s="641">
        <v>0.2</v>
      </c>
      <c r="AA11" s="641"/>
      <c r="AB11" s="641"/>
      <c r="AC11" s="641"/>
      <c r="AD11" s="642">
        <v>30962</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323301</v>
      </c>
      <c r="BH11" s="589"/>
      <c r="BI11" s="589"/>
      <c r="BJ11" s="589"/>
      <c r="BK11" s="589"/>
      <c r="BL11" s="589"/>
      <c r="BM11" s="589"/>
      <c r="BN11" s="590"/>
      <c r="BO11" s="641">
        <v>7.8</v>
      </c>
      <c r="BP11" s="641"/>
      <c r="BQ11" s="641"/>
      <c r="BR11" s="641"/>
      <c r="BS11" s="594">
        <v>52707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387267</v>
      </c>
      <c r="CS11" s="589"/>
      <c r="CT11" s="589"/>
      <c r="CU11" s="589"/>
      <c r="CV11" s="589"/>
      <c r="CW11" s="589"/>
      <c r="CX11" s="589"/>
      <c r="CY11" s="590"/>
      <c r="CZ11" s="641">
        <v>2.5</v>
      </c>
      <c r="DA11" s="641"/>
      <c r="DB11" s="641"/>
      <c r="DC11" s="641"/>
      <c r="DD11" s="594">
        <v>72188</v>
      </c>
      <c r="DE11" s="589"/>
      <c r="DF11" s="589"/>
      <c r="DG11" s="589"/>
      <c r="DH11" s="589"/>
      <c r="DI11" s="589"/>
      <c r="DJ11" s="589"/>
      <c r="DK11" s="589"/>
      <c r="DL11" s="589"/>
      <c r="DM11" s="589"/>
      <c r="DN11" s="589"/>
      <c r="DO11" s="589"/>
      <c r="DP11" s="590"/>
      <c r="DQ11" s="594">
        <v>269132</v>
      </c>
      <c r="DR11" s="589"/>
      <c r="DS11" s="589"/>
      <c r="DT11" s="589"/>
      <c r="DU11" s="589"/>
      <c r="DV11" s="589"/>
      <c r="DW11" s="589"/>
      <c r="DX11" s="589"/>
      <c r="DY11" s="589"/>
      <c r="DZ11" s="589"/>
      <c r="EA11" s="589"/>
      <c r="EB11" s="589"/>
      <c r="EC11" s="624"/>
    </row>
    <row r="12" spans="2:143" ht="11.25" customHeight="1" x14ac:dyDescent="0.2">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1605583</v>
      </c>
      <c r="BH12" s="589"/>
      <c r="BI12" s="589"/>
      <c r="BJ12" s="589"/>
      <c r="BK12" s="589"/>
      <c r="BL12" s="589"/>
      <c r="BM12" s="589"/>
      <c r="BN12" s="590"/>
      <c r="BO12" s="641">
        <v>38.9</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124754</v>
      </c>
      <c r="CS12" s="589"/>
      <c r="CT12" s="589"/>
      <c r="CU12" s="589"/>
      <c r="CV12" s="589"/>
      <c r="CW12" s="589"/>
      <c r="CX12" s="589"/>
      <c r="CY12" s="590"/>
      <c r="CZ12" s="641">
        <v>0.8</v>
      </c>
      <c r="DA12" s="641"/>
      <c r="DB12" s="641"/>
      <c r="DC12" s="641"/>
      <c r="DD12" s="594">
        <v>9425</v>
      </c>
      <c r="DE12" s="589"/>
      <c r="DF12" s="589"/>
      <c r="DG12" s="589"/>
      <c r="DH12" s="589"/>
      <c r="DI12" s="589"/>
      <c r="DJ12" s="589"/>
      <c r="DK12" s="589"/>
      <c r="DL12" s="589"/>
      <c r="DM12" s="589"/>
      <c r="DN12" s="589"/>
      <c r="DO12" s="589"/>
      <c r="DP12" s="590"/>
      <c r="DQ12" s="594">
        <v>102655</v>
      </c>
      <c r="DR12" s="589"/>
      <c r="DS12" s="589"/>
      <c r="DT12" s="589"/>
      <c r="DU12" s="589"/>
      <c r="DV12" s="589"/>
      <c r="DW12" s="589"/>
      <c r="DX12" s="589"/>
      <c r="DY12" s="589"/>
      <c r="DZ12" s="589"/>
      <c r="EA12" s="589"/>
      <c r="EB12" s="589"/>
      <c r="EC12" s="624"/>
    </row>
    <row r="13" spans="2:143" ht="11.25" customHeight="1" x14ac:dyDescent="0.2">
      <c r="B13" s="585" t="s">
        <v>233</v>
      </c>
      <c r="C13" s="586"/>
      <c r="D13" s="586"/>
      <c r="E13" s="586"/>
      <c r="F13" s="586"/>
      <c r="G13" s="586"/>
      <c r="H13" s="586"/>
      <c r="I13" s="586"/>
      <c r="J13" s="586"/>
      <c r="K13" s="586"/>
      <c r="L13" s="586"/>
      <c r="M13" s="586"/>
      <c r="N13" s="586"/>
      <c r="O13" s="586"/>
      <c r="P13" s="586"/>
      <c r="Q13" s="587"/>
      <c r="R13" s="588">
        <v>17265</v>
      </c>
      <c r="S13" s="589"/>
      <c r="T13" s="589"/>
      <c r="U13" s="589"/>
      <c r="V13" s="589"/>
      <c r="W13" s="589"/>
      <c r="X13" s="589"/>
      <c r="Y13" s="590"/>
      <c r="Z13" s="641">
        <v>0.1</v>
      </c>
      <c r="AA13" s="641"/>
      <c r="AB13" s="641"/>
      <c r="AC13" s="641"/>
      <c r="AD13" s="642">
        <v>17265</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1605583</v>
      </c>
      <c r="BH13" s="589"/>
      <c r="BI13" s="589"/>
      <c r="BJ13" s="589"/>
      <c r="BK13" s="589"/>
      <c r="BL13" s="589"/>
      <c r="BM13" s="589"/>
      <c r="BN13" s="590"/>
      <c r="BO13" s="641">
        <v>38.9</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1825202</v>
      </c>
      <c r="CS13" s="589"/>
      <c r="CT13" s="589"/>
      <c r="CU13" s="589"/>
      <c r="CV13" s="589"/>
      <c r="CW13" s="589"/>
      <c r="CX13" s="589"/>
      <c r="CY13" s="590"/>
      <c r="CZ13" s="641">
        <v>11.9</v>
      </c>
      <c r="DA13" s="641"/>
      <c r="DB13" s="641"/>
      <c r="DC13" s="641"/>
      <c r="DD13" s="594">
        <v>688706</v>
      </c>
      <c r="DE13" s="589"/>
      <c r="DF13" s="589"/>
      <c r="DG13" s="589"/>
      <c r="DH13" s="589"/>
      <c r="DI13" s="589"/>
      <c r="DJ13" s="589"/>
      <c r="DK13" s="589"/>
      <c r="DL13" s="589"/>
      <c r="DM13" s="589"/>
      <c r="DN13" s="589"/>
      <c r="DO13" s="589"/>
      <c r="DP13" s="590"/>
      <c r="DQ13" s="594">
        <v>1234364</v>
      </c>
      <c r="DR13" s="589"/>
      <c r="DS13" s="589"/>
      <c r="DT13" s="589"/>
      <c r="DU13" s="589"/>
      <c r="DV13" s="589"/>
      <c r="DW13" s="589"/>
      <c r="DX13" s="589"/>
      <c r="DY13" s="589"/>
      <c r="DZ13" s="589"/>
      <c r="EA13" s="589"/>
      <c r="EB13" s="589"/>
      <c r="EC13" s="624"/>
    </row>
    <row r="14" spans="2:143" ht="11.25" customHeight="1" x14ac:dyDescent="0.2">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71425</v>
      </c>
      <c r="BH14" s="589"/>
      <c r="BI14" s="589"/>
      <c r="BJ14" s="589"/>
      <c r="BK14" s="589"/>
      <c r="BL14" s="589"/>
      <c r="BM14" s="589"/>
      <c r="BN14" s="590"/>
      <c r="BO14" s="641">
        <v>1.7</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571639</v>
      </c>
      <c r="CS14" s="589"/>
      <c r="CT14" s="589"/>
      <c r="CU14" s="589"/>
      <c r="CV14" s="589"/>
      <c r="CW14" s="589"/>
      <c r="CX14" s="589"/>
      <c r="CY14" s="590"/>
      <c r="CZ14" s="641">
        <v>3.7</v>
      </c>
      <c r="DA14" s="641"/>
      <c r="DB14" s="641"/>
      <c r="DC14" s="641"/>
      <c r="DD14" s="594">
        <v>115286</v>
      </c>
      <c r="DE14" s="589"/>
      <c r="DF14" s="589"/>
      <c r="DG14" s="589"/>
      <c r="DH14" s="589"/>
      <c r="DI14" s="589"/>
      <c r="DJ14" s="589"/>
      <c r="DK14" s="589"/>
      <c r="DL14" s="589"/>
      <c r="DM14" s="589"/>
      <c r="DN14" s="589"/>
      <c r="DO14" s="589"/>
      <c r="DP14" s="590"/>
      <c r="DQ14" s="594">
        <v>481330</v>
      </c>
      <c r="DR14" s="589"/>
      <c r="DS14" s="589"/>
      <c r="DT14" s="589"/>
      <c r="DU14" s="589"/>
      <c r="DV14" s="589"/>
      <c r="DW14" s="589"/>
      <c r="DX14" s="589"/>
      <c r="DY14" s="589"/>
      <c r="DZ14" s="589"/>
      <c r="EA14" s="589"/>
      <c r="EB14" s="589"/>
      <c r="EC14" s="624"/>
    </row>
    <row r="15" spans="2:143" ht="11.25" customHeight="1" x14ac:dyDescent="0.2">
      <c r="B15" s="585" t="s">
        <v>239</v>
      </c>
      <c r="C15" s="586"/>
      <c r="D15" s="586"/>
      <c r="E15" s="586"/>
      <c r="F15" s="586"/>
      <c r="G15" s="586"/>
      <c r="H15" s="586"/>
      <c r="I15" s="586"/>
      <c r="J15" s="586"/>
      <c r="K15" s="586"/>
      <c r="L15" s="586"/>
      <c r="M15" s="586"/>
      <c r="N15" s="586"/>
      <c r="O15" s="586"/>
      <c r="P15" s="586"/>
      <c r="Q15" s="587"/>
      <c r="R15" s="588">
        <v>18880</v>
      </c>
      <c r="S15" s="589"/>
      <c r="T15" s="589"/>
      <c r="U15" s="589"/>
      <c r="V15" s="589"/>
      <c r="W15" s="589"/>
      <c r="X15" s="589"/>
      <c r="Y15" s="590"/>
      <c r="Z15" s="641">
        <v>0.1</v>
      </c>
      <c r="AA15" s="641"/>
      <c r="AB15" s="641"/>
      <c r="AC15" s="641"/>
      <c r="AD15" s="642">
        <v>18880</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225369</v>
      </c>
      <c r="BH15" s="589"/>
      <c r="BI15" s="589"/>
      <c r="BJ15" s="589"/>
      <c r="BK15" s="589"/>
      <c r="BL15" s="589"/>
      <c r="BM15" s="589"/>
      <c r="BN15" s="590"/>
      <c r="BO15" s="641">
        <v>5.5</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1560116</v>
      </c>
      <c r="CS15" s="589"/>
      <c r="CT15" s="589"/>
      <c r="CU15" s="589"/>
      <c r="CV15" s="589"/>
      <c r="CW15" s="589"/>
      <c r="CX15" s="589"/>
      <c r="CY15" s="590"/>
      <c r="CZ15" s="641">
        <v>10.1</v>
      </c>
      <c r="DA15" s="641"/>
      <c r="DB15" s="641"/>
      <c r="DC15" s="641"/>
      <c r="DD15" s="594">
        <v>425486</v>
      </c>
      <c r="DE15" s="589"/>
      <c r="DF15" s="589"/>
      <c r="DG15" s="589"/>
      <c r="DH15" s="589"/>
      <c r="DI15" s="589"/>
      <c r="DJ15" s="589"/>
      <c r="DK15" s="589"/>
      <c r="DL15" s="589"/>
      <c r="DM15" s="589"/>
      <c r="DN15" s="589"/>
      <c r="DO15" s="589"/>
      <c r="DP15" s="590"/>
      <c r="DQ15" s="594">
        <v>1143843</v>
      </c>
      <c r="DR15" s="589"/>
      <c r="DS15" s="589"/>
      <c r="DT15" s="589"/>
      <c r="DU15" s="589"/>
      <c r="DV15" s="589"/>
      <c r="DW15" s="589"/>
      <c r="DX15" s="589"/>
      <c r="DY15" s="589"/>
      <c r="DZ15" s="589"/>
      <c r="EA15" s="589"/>
      <c r="EB15" s="589"/>
      <c r="EC15" s="624"/>
    </row>
    <row r="16" spans="2:143" ht="11.25" customHeight="1" x14ac:dyDescent="0.2">
      <c r="B16" s="585" t="s">
        <v>242</v>
      </c>
      <c r="C16" s="586"/>
      <c r="D16" s="586"/>
      <c r="E16" s="586"/>
      <c r="F16" s="586"/>
      <c r="G16" s="586"/>
      <c r="H16" s="586"/>
      <c r="I16" s="586"/>
      <c r="J16" s="586"/>
      <c r="K16" s="586"/>
      <c r="L16" s="586"/>
      <c r="M16" s="586"/>
      <c r="N16" s="586"/>
      <c r="O16" s="586"/>
      <c r="P16" s="586"/>
      <c r="Q16" s="587"/>
      <c r="R16" s="588">
        <v>5805867</v>
      </c>
      <c r="S16" s="589"/>
      <c r="T16" s="589"/>
      <c r="U16" s="589"/>
      <c r="V16" s="589"/>
      <c r="W16" s="589"/>
      <c r="X16" s="589"/>
      <c r="Y16" s="590"/>
      <c r="Z16" s="641">
        <v>35.5</v>
      </c>
      <c r="AA16" s="641"/>
      <c r="AB16" s="641"/>
      <c r="AC16" s="641"/>
      <c r="AD16" s="642">
        <v>5272427</v>
      </c>
      <c r="AE16" s="642"/>
      <c r="AF16" s="642"/>
      <c r="AG16" s="642"/>
      <c r="AH16" s="642"/>
      <c r="AI16" s="642"/>
      <c r="AJ16" s="642"/>
      <c r="AK16" s="642"/>
      <c r="AL16" s="611">
        <v>54.1</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81560</v>
      </c>
      <c r="CS16" s="589"/>
      <c r="CT16" s="589"/>
      <c r="CU16" s="589"/>
      <c r="CV16" s="589"/>
      <c r="CW16" s="589"/>
      <c r="CX16" s="589"/>
      <c r="CY16" s="590"/>
      <c r="CZ16" s="641">
        <v>0.5</v>
      </c>
      <c r="DA16" s="641"/>
      <c r="DB16" s="641"/>
      <c r="DC16" s="641"/>
      <c r="DD16" s="594" t="s">
        <v>112</v>
      </c>
      <c r="DE16" s="589"/>
      <c r="DF16" s="589"/>
      <c r="DG16" s="589"/>
      <c r="DH16" s="589"/>
      <c r="DI16" s="589"/>
      <c r="DJ16" s="589"/>
      <c r="DK16" s="589"/>
      <c r="DL16" s="589"/>
      <c r="DM16" s="589"/>
      <c r="DN16" s="589"/>
      <c r="DO16" s="589"/>
      <c r="DP16" s="590"/>
      <c r="DQ16" s="594">
        <v>7049</v>
      </c>
      <c r="DR16" s="589"/>
      <c r="DS16" s="589"/>
      <c r="DT16" s="589"/>
      <c r="DU16" s="589"/>
      <c r="DV16" s="589"/>
      <c r="DW16" s="589"/>
      <c r="DX16" s="589"/>
      <c r="DY16" s="589"/>
      <c r="DZ16" s="589"/>
      <c r="EA16" s="589"/>
      <c r="EB16" s="589"/>
      <c r="EC16" s="624"/>
    </row>
    <row r="17" spans="2:133" ht="11.25" customHeight="1" x14ac:dyDescent="0.2">
      <c r="B17" s="585" t="s">
        <v>245</v>
      </c>
      <c r="C17" s="586"/>
      <c r="D17" s="586"/>
      <c r="E17" s="586"/>
      <c r="F17" s="586"/>
      <c r="G17" s="586"/>
      <c r="H17" s="586"/>
      <c r="I17" s="586"/>
      <c r="J17" s="586"/>
      <c r="K17" s="586"/>
      <c r="L17" s="586"/>
      <c r="M17" s="586"/>
      <c r="N17" s="586"/>
      <c r="O17" s="586"/>
      <c r="P17" s="586"/>
      <c r="Q17" s="587"/>
      <c r="R17" s="588">
        <v>5272427</v>
      </c>
      <c r="S17" s="589"/>
      <c r="T17" s="589"/>
      <c r="U17" s="589"/>
      <c r="V17" s="589"/>
      <c r="W17" s="589"/>
      <c r="X17" s="589"/>
      <c r="Y17" s="590"/>
      <c r="Z17" s="641">
        <v>32.299999999999997</v>
      </c>
      <c r="AA17" s="641"/>
      <c r="AB17" s="641"/>
      <c r="AC17" s="641"/>
      <c r="AD17" s="642">
        <v>5272427</v>
      </c>
      <c r="AE17" s="642"/>
      <c r="AF17" s="642"/>
      <c r="AG17" s="642"/>
      <c r="AH17" s="642"/>
      <c r="AI17" s="642"/>
      <c r="AJ17" s="642"/>
      <c r="AK17" s="642"/>
      <c r="AL17" s="611">
        <v>54.1</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2345870</v>
      </c>
      <c r="CS17" s="589"/>
      <c r="CT17" s="589"/>
      <c r="CU17" s="589"/>
      <c r="CV17" s="589"/>
      <c r="CW17" s="589"/>
      <c r="CX17" s="589"/>
      <c r="CY17" s="590"/>
      <c r="CZ17" s="641">
        <v>15.3</v>
      </c>
      <c r="DA17" s="641"/>
      <c r="DB17" s="641"/>
      <c r="DC17" s="641"/>
      <c r="DD17" s="594" t="s">
        <v>112</v>
      </c>
      <c r="DE17" s="589"/>
      <c r="DF17" s="589"/>
      <c r="DG17" s="589"/>
      <c r="DH17" s="589"/>
      <c r="DI17" s="589"/>
      <c r="DJ17" s="589"/>
      <c r="DK17" s="589"/>
      <c r="DL17" s="589"/>
      <c r="DM17" s="589"/>
      <c r="DN17" s="589"/>
      <c r="DO17" s="589"/>
      <c r="DP17" s="590"/>
      <c r="DQ17" s="594">
        <v>2300239</v>
      </c>
      <c r="DR17" s="589"/>
      <c r="DS17" s="589"/>
      <c r="DT17" s="589"/>
      <c r="DU17" s="589"/>
      <c r="DV17" s="589"/>
      <c r="DW17" s="589"/>
      <c r="DX17" s="589"/>
      <c r="DY17" s="589"/>
      <c r="DZ17" s="589"/>
      <c r="EA17" s="589"/>
      <c r="EB17" s="589"/>
      <c r="EC17" s="624"/>
    </row>
    <row r="18" spans="2:133" ht="11.25" customHeight="1" x14ac:dyDescent="0.2">
      <c r="B18" s="585" t="s">
        <v>248</v>
      </c>
      <c r="C18" s="586"/>
      <c r="D18" s="586"/>
      <c r="E18" s="586"/>
      <c r="F18" s="586"/>
      <c r="G18" s="586"/>
      <c r="H18" s="586"/>
      <c r="I18" s="586"/>
      <c r="J18" s="586"/>
      <c r="K18" s="586"/>
      <c r="L18" s="586"/>
      <c r="M18" s="586"/>
      <c r="N18" s="586"/>
      <c r="O18" s="586"/>
      <c r="P18" s="586"/>
      <c r="Q18" s="587"/>
      <c r="R18" s="588">
        <v>533440</v>
      </c>
      <c r="S18" s="589"/>
      <c r="T18" s="589"/>
      <c r="U18" s="589"/>
      <c r="V18" s="589"/>
      <c r="W18" s="589"/>
      <c r="X18" s="589"/>
      <c r="Y18" s="590"/>
      <c r="Z18" s="641">
        <v>3.3</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2">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321630</v>
      </c>
      <c r="BH19" s="589"/>
      <c r="BI19" s="589"/>
      <c r="BJ19" s="589"/>
      <c r="BK19" s="589"/>
      <c r="BL19" s="589"/>
      <c r="BM19" s="589"/>
      <c r="BN19" s="590"/>
      <c r="BO19" s="641">
        <v>7.8</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2">
      <c r="B20" s="585" t="s">
        <v>254</v>
      </c>
      <c r="C20" s="586"/>
      <c r="D20" s="586"/>
      <c r="E20" s="586"/>
      <c r="F20" s="586"/>
      <c r="G20" s="586"/>
      <c r="H20" s="586"/>
      <c r="I20" s="586"/>
      <c r="J20" s="586"/>
      <c r="K20" s="586"/>
      <c r="L20" s="586"/>
      <c r="M20" s="586"/>
      <c r="N20" s="586"/>
      <c r="O20" s="586"/>
      <c r="P20" s="586"/>
      <c r="Q20" s="587"/>
      <c r="R20" s="588">
        <v>10555648</v>
      </c>
      <c r="S20" s="589"/>
      <c r="T20" s="589"/>
      <c r="U20" s="589"/>
      <c r="V20" s="589"/>
      <c r="W20" s="589"/>
      <c r="X20" s="589"/>
      <c r="Y20" s="590"/>
      <c r="Z20" s="641">
        <v>64.599999999999994</v>
      </c>
      <c r="AA20" s="641"/>
      <c r="AB20" s="641"/>
      <c r="AC20" s="641"/>
      <c r="AD20" s="642">
        <v>9700578</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321630</v>
      </c>
      <c r="BH20" s="589"/>
      <c r="BI20" s="589"/>
      <c r="BJ20" s="589"/>
      <c r="BK20" s="589"/>
      <c r="BL20" s="589"/>
      <c r="BM20" s="589"/>
      <c r="BN20" s="590"/>
      <c r="BO20" s="641">
        <v>7.8</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15377930</v>
      </c>
      <c r="CS20" s="589"/>
      <c r="CT20" s="589"/>
      <c r="CU20" s="589"/>
      <c r="CV20" s="589"/>
      <c r="CW20" s="589"/>
      <c r="CX20" s="589"/>
      <c r="CY20" s="590"/>
      <c r="CZ20" s="641">
        <v>100</v>
      </c>
      <c r="DA20" s="641"/>
      <c r="DB20" s="641"/>
      <c r="DC20" s="641"/>
      <c r="DD20" s="594">
        <v>2135536</v>
      </c>
      <c r="DE20" s="589"/>
      <c r="DF20" s="589"/>
      <c r="DG20" s="589"/>
      <c r="DH20" s="589"/>
      <c r="DI20" s="589"/>
      <c r="DJ20" s="589"/>
      <c r="DK20" s="589"/>
      <c r="DL20" s="589"/>
      <c r="DM20" s="589"/>
      <c r="DN20" s="589"/>
      <c r="DO20" s="589"/>
      <c r="DP20" s="590"/>
      <c r="DQ20" s="594">
        <v>11025268</v>
      </c>
      <c r="DR20" s="589"/>
      <c r="DS20" s="589"/>
      <c r="DT20" s="589"/>
      <c r="DU20" s="589"/>
      <c r="DV20" s="589"/>
      <c r="DW20" s="589"/>
      <c r="DX20" s="589"/>
      <c r="DY20" s="589"/>
      <c r="DZ20" s="589"/>
      <c r="EA20" s="589"/>
      <c r="EB20" s="589"/>
      <c r="EC20" s="624"/>
    </row>
    <row r="21" spans="2:133" ht="11.25" customHeight="1" x14ac:dyDescent="0.2">
      <c r="B21" s="585" t="s">
        <v>257</v>
      </c>
      <c r="C21" s="586"/>
      <c r="D21" s="586"/>
      <c r="E21" s="586"/>
      <c r="F21" s="586"/>
      <c r="G21" s="586"/>
      <c r="H21" s="586"/>
      <c r="I21" s="586"/>
      <c r="J21" s="586"/>
      <c r="K21" s="586"/>
      <c r="L21" s="586"/>
      <c r="M21" s="586"/>
      <c r="N21" s="586"/>
      <c r="O21" s="586"/>
      <c r="P21" s="586"/>
      <c r="Q21" s="587"/>
      <c r="R21" s="588">
        <v>2978</v>
      </c>
      <c r="S21" s="589"/>
      <c r="T21" s="589"/>
      <c r="U21" s="589"/>
      <c r="V21" s="589"/>
      <c r="W21" s="589"/>
      <c r="X21" s="589"/>
      <c r="Y21" s="590"/>
      <c r="Z21" s="641">
        <v>0</v>
      </c>
      <c r="AA21" s="641"/>
      <c r="AB21" s="641"/>
      <c r="AC21" s="641"/>
      <c r="AD21" s="642">
        <v>2978</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2">
      <c r="B22" s="585" t="s">
        <v>259</v>
      </c>
      <c r="C22" s="586"/>
      <c r="D22" s="586"/>
      <c r="E22" s="586"/>
      <c r="F22" s="586"/>
      <c r="G22" s="586"/>
      <c r="H22" s="586"/>
      <c r="I22" s="586"/>
      <c r="J22" s="586"/>
      <c r="K22" s="586"/>
      <c r="L22" s="586"/>
      <c r="M22" s="586"/>
      <c r="N22" s="586"/>
      <c r="O22" s="586"/>
      <c r="P22" s="586"/>
      <c r="Q22" s="587"/>
      <c r="R22" s="588">
        <v>65785</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2">
      <c r="B23" s="585" t="s">
        <v>262</v>
      </c>
      <c r="C23" s="586"/>
      <c r="D23" s="586"/>
      <c r="E23" s="586"/>
      <c r="F23" s="586"/>
      <c r="G23" s="586"/>
      <c r="H23" s="586"/>
      <c r="I23" s="586"/>
      <c r="J23" s="586"/>
      <c r="K23" s="586"/>
      <c r="L23" s="586"/>
      <c r="M23" s="586"/>
      <c r="N23" s="586"/>
      <c r="O23" s="586"/>
      <c r="P23" s="586"/>
      <c r="Q23" s="587"/>
      <c r="R23" s="588">
        <v>420454</v>
      </c>
      <c r="S23" s="589"/>
      <c r="T23" s="589"/>
      <c r="U23" s="589"/>
      <c r="V23" s="589"/>
      <c r="W23" s="589"/>
      <c r="X23" s="589"/>
      <c r="Y23" s="590"/>
      <c r="Z23" s="641">
        <v>2.6</v>
      </c>
      <c r="AA23" s="641"/>
      <c r="AB23" s="641"/>
      <c r="AC23" s="641"/>
      <c r="AD23" s="642">
        <v>2357</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321630</v>
      </c>
      <c r="BH23" s="589"/>
      <c r="BI23" s="589"/>
      <c r="BJ23" s="589"/>
      <c r="BK23" s="589"/>
      <c r="BL23" s="589"/>
      <c r="BM23" s="589"/>
      <c r="BN23" s="590"/>
      <c r="BO23" s="641">
        <v>7.8</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2">
      <c r="B24" s="585" t="s">
        <v>269</v>
      </c>
      <c r="C24" s="586"/>
      <c r="D24" s="586"/>
      <c r="E24" s="586"/>
      <c r="F24" s="586"/>
      <c r="G24" s="586"/>
      <c r="H24" s="586"/>
      <c r="I24" s="586"/>
      <c r="J24" s="586"/>
      <c r="K24" s="586"/>
      <c r="L24" s="586"/>
      <c r="M24" s="586"/>
      <c r="N24" s="586"/>
      <c r="O24" s="586"/>
      <c r="P24" s="586"/>
      <c r="Q24" s="587"/>
      <c r="R24" s="588">
        <v>16855</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7084960</v>
      </c>
      <c r="CS24" s="639"/>
      <c r="CT24" s="639"/>
      <c r="CU24" s="639"/>
      <c r="CV24" s="639"/>
      <c r="CW24" s="639"/>
      <c r="CX24" s="639"/>
      <c r="CY24" s="686"/>
      <c r="CZ24" s="690">
        <v>46.1</v>
      </c>
      <c r="DA24" s="691"/>
      <c r="DB24" s="691"/>
      <c r="DC24" s="692"/>
      <c r="DD24" s="685">
        <v>5338698</v>
      </c>
      <c r="DE24" s="639"/>
      <c r="DF24" s="639"/>
      <c r="DG24" s="639"/>
      <c r="DH24" s="639"/>
      <c r="DI24" s="639"/>
      <c r="DJ24" s="639"/>
      <c r="DK24" s="686"/>
      <c r="DL24" s="685">
        <v>5295018</v>
      </c>
      <c r="DM24" s="639"/>
      <c r="DN24" s="639"/>
      <c r="DO24" s="639"/>
      <c r="DP24" s="639"/>
      <c r="DQ24" s="639"/>
      <c r="DR24" s="639"/>
      <c r="DS24" s="639"/>
      <c r="DT24" s="639"/>
      <c r="DU24" s="639"/>
      <c r="DV24" s="686"/>
      <c r="DW24" s="687">
        <v>50.7</v>
      </c>
      <c r="DX24" s="656"/>
      <c r="DY24" s="656"/>
      <c r="DZ24" s="656"/>
      <c r="EA24" s="656"/>
      <c r="EB24" s="656"/>
      <c r="EC24" s="688"/>
    </row>
    <row r="25" spans="2:133" ht="11.25" customHeight="1" x14ac:dyDescent="0.2">
      <c r="B25" s="585" t="s">
        <v>272</v>
      </c>
      <c r="C25" s="586"/>
      <c r="D25" s="586"/>
      <c r="E25" s="586"/>
      <c r="F25" s="586"/>
      <c r="G25" s="586"/>
      <c r="H25" s="586"/>
      <c r="I25" s="586"/>
      <c r="J25" s="586"/>
      <c r="K25" s="586"/>
      <c r="L25" s="586"/>
      <c r="M25" s="586"/>
      <c r="N25" s="586"/>
      <c r="O25" s="586"/>
      <c r="P25" s="586"/>
      <c r="Q25" s="587"/>
      <c r="R25" s="588">
        <v>1470769</v>
      </c>
      <c r="S25" s="589"/>
      <c r="T25" s="589"/>
      <c r="U25" s="589"/>
      <c r="V25" s="589"/>
      <c r="W25" s="589"/>
      <c r="X25" s="589"/>
      <c r="Y25" s="590"/>
      <c r="Z25" s="641">
        <v>9</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2372062</v>
      </c>
      <c r="CS25" s="607"/>
      <c r="CT25" s="607"/>
      <c r="CU25" s="607"/>
      <c r="CV25" s="607"/>
      <c r="CW25" s="607"/>
      <c r="CX25" s="607"/>
      <c r="CY25" s="608"/>
      <c r="CZ25" s="591">
        <v>15.4</v>
      </c>
      <c r="DA25" s="609"/>
      <c r="DB25" s="609"/>
      <c r="DC25" s="610"/>
      <c r="DD25" s="594">
        <v>2153935</v>
      </c>
      <c r="DE25" s="607"/>
      <c r="DF25" s="607"/>
      <c r="DG25" s="607"/>
      <c r="DH25" s="607"/>
      <c r="DI25" s="607"/>
      <c r="DJ25" s="607"/>
      <c r="DK25" s="608"/>
      <c r="DL25" s="594">
        <v>2133362</v>
      </c>
      <c r="DM25" s="607"/>
      <c r="DN25" s="607"/>
      <c r="DO25" s="607"/>
      <c r="DP25" s="607"/>
      <c r="DQ25" s="607"/>
      <c r="DR25" s="607"/>
      <c r="DS25" s="607"/>
      <c r="DT25" s="607"/>
      <c r="DU25" s="607"/>
      <c r="DV25" s="608"/>
      <c r="DW25" s="611">
        <v>20.399999999999999</v>
      </c>
      <c r="DX25" s="612"/>
      <c r="DY25" s="612"/>
      <c r="DZ25" s="612"/>
      <c r="EA25" s="612"/>
      <c r="EB25" s="612"/>
      <c r="EC25" s="613"/>
    </row>
    <row r="26" spans="2:133" ht="11.25" customHeight="1" x14ac:dyDescent="0.2">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1598867</v>
      </c>
      <c r="CS26" s="589"/>
      <c r="CT26" s="589"/>
      <c r="CU26" s="589"/>
      <c r="CV26" s="589"/>
      <c r="CW26" s="589"/>
      <c r="CX26" s="589"/>
      <c r="CY26" s="590"/>
      <c r="CZ26" s="591">
        <v>10.4</v>
      </c>
      <c r="DA26" s="609"/>
      <c r="DB26" s="609"/>
      <c r="DC26" s="610"/>
      <c r="DD26" s="594">
        <v>1390274</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x14ac:dyDescent="0.2">
      <c r="B27" s="585" t="s">
        <v>279</v>
      </c>
      <c r="C27" s="586"/>
      <c r="D27" s="586"/>
      <c r="E27" s="586"/>
      <c r="F27" s="586"/>
      <c r="G27" s="586"/>
      <c r="H27" s="586"/>
      <c r="I27" s="586"/>
      <c r="J27" s="586"/>
      <c r="K27" s="586"/>
      <c r="L27" s="586"/>
      <c r="M27" s="586"/>
      <c r="N27" s="586"/>
      <c r="O27" s="586"/>
      <c r="P27" s="586"/>
      <c r="Q27" s="587"/>
      <c r="R27" s="588">
        <v>757497</v>
      </c>
      <c r="S27" s="589"/>
      <c r="T27" s="589"/>
      <c r="U27" s="589"/>
      <c r="V27" s="589"/>
      <c r="W27" s="589"/>
      <c r="X27" s="589"/>
      <c r="Y27" s="590"/>
      <c r="Z27" s="641">
        <v>4.5999999999999996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4129844</v>
      </c>
      <c r="BH27" s="589"/>
      <c r="BI27" s="589"/>
      <c r="BJ27" s="589"/>
      <c r="BK27" s="589"/>
      <c r="BL27" s="589"/>
      <c r="BM27" s="589"/>
      <c r="BN27" s="590"/>
      <c r="BO27" s="641">
        <v>100</v>
      </c>
      <c r="BP27" s="641"/>
      <c r="BQ27" s="641"/>
      <c r="BR27" s="641"/>
      <c r="BS27" s="594">
        <v>52707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2367029</v>
      </c>
      <c r="CS27" s="607"/>
      <c r="CT27" s="607"/>
      <c r="CU27" s="607"/>
      <c r="CV27" s="607"/>
      <c r="CW27" s="607"/>
      <c r="CX27" s="607"/>
      <c r="CY27" s="608"/>
      <c r="CZ27" s="591">
        <v>15.4</v>
      </c>
      <c r="DA27" s="609"/>
      <c r="DB27" s="609"/>
      <c r="DC27" s="610"/>
      <c r="DD27" s="594">
        <v>884525</v>
      </c>
      <c r="DE27" s="607"/>
      <c r="DF27" s="607"/>
      <c r="DG27" s="607"/>
      <c r="DH27" s="607"/>
      <c r="DI27" s="607"/>
      <c r="DJ27" s="607"/>
      <c r="DK27" s="608"/>
      <c r="DL27" s="594">
        <v>861418</v>
      </c>
      <c r="DM27" s="607"/>
      <c r="DN27" s="607"/>
      <c r="DO27" s="607"/>
      <c r="DP27" s="607"/>
      <c r="DQ27" s="607"/>
      <c r="DR27" s="607"/>
      <c r="DS27" s="607"/>
      <c r="DT27" s="607"/>
      <c r="DU27" s="607"/>
      <c r="DV27" s="608"/>
      <c r="DW27" s="611">
        <v>8.1999999999999993</v>
      </c>
      <c r="DX27" s="612"/>
      <c r="DY27" s="612"/>
      <c r="DZ27" s="612"/>
      <c r="EA27" s="612"/>
      <c r="EB27" s="612"/>
      <c r="EC27" s="613"/>
    </row>
    <row r="28" spans="2:133" ht="11.25" customHeight="1" x14ac:dyDescent="0.2">
      <c r="B28" s="585" t="s">
        <v>282</v>
      </c>
      <c r="C28" s="586"/>
      <c r="D28" s="586"/>
      <c r="E28" s="586"/>
      <c r="F28" s="586"/>
      <c r="G28" s="586"/>
      <c r="H28" s="586"/>
      <c r="I28" s="586"/>
      <c r="J28" s="586"/>
      <c r="K28" s="586"/>
      <c r="L28" s="586"/>
      <c r="M28" s="586"/>
      <c r="N28" s="586"/>
      <c r="O28" s="586"/>
      <c r="P28" s="586"/>
      <c r="Q28" s="587"/>
      <c r="R28" s="588">
        <v>268545</v>
      </c>
      <c r="S28" s="589"/>
      <c r="T28" s="589"/>
      <c r="U28" s="589"/>
      <c r="V28" s="589"/>
      <c r="W28" s="589"/>
      <c r="X28" s="589"/>
      <c r="Y28" s="590"/>
      <c r="Z28" s="641">
        <v>1.6</v>
      </c>
      <c r="AA28" s="641"/>
      <c r="AB28" s="641"/>
      <c r="AC28" s="641"/>
      <c r="AD28" s="642">
        <v>35232</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2345869</v>
      </c>
      <c r="CS28" s="589"/>
      <c r="CT28" s="589"/>
      <c r="CU28" s="589"/>
      <c r="CV28" s="589"/>
      <c r="CW28" s="589"/>
      <c r="CX28" s="589"/>
      <c r="CY28" s="590"/>
      <c r="CZ28" s="591">
        <v>15.3</v>
      </c>
      <c r="DA28" s="609"/>
      <c r="DB28" s="609"/>
      <c r="DC28" s="610"/>
      <c r="DD28" s="594">
        <v>2300238</v>
      </c>
      <c r="DE28" s="589"/>
      <c r="DF28" s="589"/>
      <c r="DG28" s="589"/>
      <c r="DH28" s="589"/>
      <c r="DI28" s="589"/>
      <c r="DJ28" s="589"/>
      <c r="DK28" s="590"/>
      <c r="DL28" s="594">
        <v>2300238</v>
      </c>
      <c r="DM28" s="589"/>
      <c r="DN28" s="589"/>
      <c r="DO28" s="589"/>
      <c r="DP28" s="589"/>
      <c r="DQ28" s="589"/>
      <c r="DR28" s="589"/>
      <c r="DS28" s="589"/>
      <c r="DT28" s="589"/>
      <c r="DU28" s="589"/>
      <c r="DV28" s="590"/>
      <c r="DW28" s="611">
        <v>22</v>
      </c>
      <c r="DX28" s="612"/>
      <c r="DY28" s="612"/>
      <c r="DZ28" s="612"/>
      <c r="EA28" s="612"/>
      <c r="EB28" s="612"/>
      <c r="EC28" s="613"/>
    </row>
    <row r="29" spans="2:133" ht="11.25" customHeight="1" x14ac:dyDescent="0.2">
      <c r="B29" s="585" t="s">
        <v>284</v>
      </c>
      <c r="C29" s="586"/>
      <c r="D29" s="586"/>
      <c r="E29" s="586"/>
      <c r="F29" s="586"/>
      <c r="G29" s="586"/>
      <c r="H29" s="586"/>
      <c r="I29" s="586"/>
      <c r="J29" s="586"/>
      <c r="K29" s="586"/>
      <c r="L29" s="586"/>
      <c r="M29" s="586"/>
      <c r="N29" s="586"/>
      <c r="O29" s="586"/>
      <c r="P29" s="586"/>
      <c r="Q29" s="587"/>
      <c r="R29" s="588">
        <v>9783</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2345869</v>
      </c>
      <c r="CS29" s="607"/>
      <c r="CT29" s="607"/>
      <c r="CU29" s="607"/>
      <c r="CV29" s="607"/>
      <c r="CW29" s="607"/>
      <c r="CX29" s="607"/>
      <c r="CY29" s="608"/>
      <c r="CZ29" s="591">
        <v>15.3</v>
      </c>
      <c r="DA29" s="609"/>
      <c r="DB29" s="609"/>
      <c r="DC29" s="610"/>
      <c r="DD29" s="594">
        <v>2300238</v>
      </c>
      <c r="DE29" s="607"/>
      <c r="DF29" s="607"/>
      <c r="DG29" s="607"/>
      <c r="DH29" s="607"/>
      <c r="DI29" s="607"/>
      <c r="DJ29" s="607"/>
      <c r="DK29" s="608"/>
      <c r="DL29" s="594">
        <v>2300238</v>
      </c>
      <c r="DM29" s="607"/>
      <c r="DN29" s="607"/>
      <c r="DO29" s="607"/>
      <c r="DP29" s="607"/>
      <c r="DQ29" s="607"/>
      <c r="DR29" s="607"/>
      <c r="DS29" s="607"/>
      <c r="DT29" s="607"/>
      <c r="DU29" s="607"/>
      <c r="DV29" s="608"/>
      <c r="DW29" s="611">
        <v>22</v>
      </c>
      <c r="DX29" s="612"/>
      <c r="DY29" s="612"/>
      <c r="DZ29" s="612"/>
      <c r="EA29" s="612"/>
      <c r="EB29" s="612"/>
      <c r="EC29" s="613"/>
    </row>
    <row r="30" spans="2:133" ht="11.25" customHeight="1" x14ac:dyDescent="0.2">
      <c r="B30" s="585" t="s">
        <v>289</v>
      </c>
      <c r="C30" s="586"/>
      <c r="D30" s="586"/>
      <c r="E30" s="586"/>
      <c r="F30" s="586"/>
      <c r="G30" s="586"/>
      <c r="H30" s="586"/>
      <c r="I30" s="586"/>
      <c r="J30" s="586"/>
      <c r="K30" s="586"/>
      <c r="L30" s="586"/>
      <c r="M30" s="586"/>
      <c r="N30" s="586"/>
      <c r="O30" s="586"/>
      <c r="P30" s="586"/>
      <c r="Q30" s="587"/>
      <c r="R30" s="588">
        <v>396775</v>
      </c>
      <c r="S30" s="589"/>
      <c r="T30" s="589"/>
      <c r="U30" s="589"/>
      <c r="V30" s="589"/>
      <c r="W30" s="589"/>
      <c r="X30" s="589"/>
      <c r="Y30" s="590"/>
      <c r="Z30" s="641">
        <v>2.4</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98.3</v>
      </c>
      <c r="BH30" s="655"/>
      <c r="BI30" s="655"/>
      <c r="BJ30" s="655"/>
      <c r="BK30" s="655"/>
      <c r="BL30" s="655"/>
      <c r="BM30" s="656">
        <v>90.9</v>
      </c>
      <c r="BN30" s="655"/>
      <c r="BO30" s="655"/>
      <c r="BP30" s="655"/>
      <c r="BQ30" s="657"/>
      <c r="BR30" s="654">
        <v>98.2</v>
      </c>
      <c r="BS30" s="655"/>
      <c r="BT30" s="655"/>
      <c r="BU30" s="655"/>
      <c r="BV30" s="655"/>
      <c r="BW30" s="655"/>
      <c r="BX30" s="656">
        <v>90.7</v>
      </c>
      <c r="BY30" s="655"/>
      <c r="BZ30" s="655"/>
      <c r="CA30" s="655"/>
      <c r="CB30" s="657"/>
      <c r="CD30" s="660"/>
      <c r="CE30" s="661"/>
      <c r="CF30" s="625" t="s">
        <v>292</v>
      </c>
      <c r="CG30" s="622"/>
      <c r="CH30" s="622"/>
      <c r="CI30" s="622"/>
      <c r="CJ30" s="622"/>
      <c r="CK30" s="622"/>
      <c r="CL30" s="622"/>
      <c r="CM30" s="622"/>
      <c r="CN30" s="622"/>
      <c r="CO30" s="622"/>
      <c r="CP30" s="622"/>
      <c r="CQ30" s="623"/>
      <c r="CR30" s="588">
        <v>1995913</v>
      </c>
      <c r="CS30" s="589"/>
      <c r="CT30" s="589"/>
      <c r="CU30" s="589"/>
      <c r="CV30" s="589"/>
      <c r="CW30" s="589"/>
      <c r="CX30" s="589"/>
      <c r="CY30" s="590"/>
      <c r="CZ30" s="591">
        <v>13</v>
      </c>
      <c r="DA30" s="609"/>
      <c r="DB30" s="609"/>
      <c r="DC30" s="610"/>
      <c r="DD30" s="594">
        <v>1953777</v>
      </c>
      <c r="DE30" s="589"/>
      <c r="DF30" s="589"/>
      <c r="DG30" s="589"/>
      <c r="DH30" s="589"/>
      <c r="DI30" s="589"/>
      <c r="DJ30" s="589"/>
      <c r="DK30" s="590"/>
      <c r="DL30" s="594">
        <v>1953777</v>
      </c>
      <c r="DM30" s="589"/>
      <c r="DN30" s="589"/>
      <c r="DO30" s="589"/>
      <c r="DP30" s="589"/>
      <c r="DQ30" s="589"/>
      <c r="DR30" s="589"/>
      <c r="DS30" s="589"/>
      <c r="DT30" s="589"/>
      <c r="DU30" s="589"/>
      <c r="DV30" s="590"/>
      <c r="DW30" s="611">
        <v>18.7</v>
      </c>
      <c r="DX30" s="612"/>
      <c r="DY30" s="612"/>
      <c r="DZ30" s="612"/>
      <c r="EA30" s="612"/>
      <c r="EB30" s="612"/>
      <c r="EC30" s="613"/>
    </row>
    <row r="31" spans="2:133" ht="11.25" customHeight="1" x14ac:dyDescent="0.2">
      <c r="B31" s="585" t="s">
        <v>293</v>
      </c>
      <c r="C31" s="586"/>
      <c r="D31" s="586"/>
      <c r="E31" s="586"/>
      <c r="F31" s="586"/>
      <c r="G31" s="586"/>
      <c r="H31" s="586"/>
      <c r="I31" s="586"/>
      <c r="J31" s="586"/>
      <c r="K31" s="586"/>
      <c r="L31" s="586"/>
      <c r="M31" s="586"/>
      <c r="N31" s="586"/>
      <c r="O31" s="586"/>
      <c r="P31" s="586"/>
      <c r="Q31" s="587"/>
      <c r="R31" s="588">
        <v>197632</v>
      </c>
      <c r="S31" s="589"/>
      <c r="T31" s="589"/>
      <c r="U31" s="589"/>
      <c r="V31" s="589"/>
      <c r="W31" s="589"/>
      <c r="X31" s="589"/>
      <c r="Y31" s="590"/>
      <c r="Z31" s="641">
        <v>1.2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96.1</v>
      </c>
      <c r="BN31" s="653"/>
      <c r="BO31" s="653"/>
      <c r="BP31" s="653"/>
      <c r="BQ31" s="617"/>
      <c r="BR31" s="652">
        <v>98.9</v>
      </c>
      <c r="BS31" s="607"/>
      <c r="BT31" s="607"/>
      <c r="BU31" s="607"/>
      <c r="BV31" s="607"/>
      <c r="BW31" s="607"/>
      <c r="BX31" s="643">
        <v>95.5</v>
      </c>
      <c r="BY31" s="653"/>
      <c r="BZ31" s="653"/>
      <c r="CA31" s="653"/>
      <c r="CB31" s="617"/>
      <c r="CD31" s="660"/>
      <c r="CE31" s="661"/>
      <c r="CF31" s="625" t="s">
        <v>296</v>
      </c>
      <c r="CG31" s="622"/>
      <c r="CH31" s="622"/>
      <c r="CI31" s="622"/>
      <c r="CJ31" s="622"/>
      <c r="CK31" s="622"/>
      <c r="CL31" s="622"/>
      <c r="CM31" s="622"/>
      <c r="CN31" s="622"/>
      <c r="CO31" s="622"/>
      <c r="CP31" s="622"/>
      <c r="CQ31" s="623"/>
      <c r="CR31" s="588">
        <v>349956</v>
      </c>
      <c r="CS31" s="607"/>
      <c r="CT31" s="607"/>
      <c r="CU31" s="607"/>
      <c r="CV31" s="607"/>
      <c r="CW31" s="607"/>
      <c r="CX31" s="607"/>
      <c r="CY31" s="608"/>
      <c r="CZ31" s="591">
        <v>2.2999999999999998</v>
      </c>
      <c r="DA31" s="609"/>
      <c r="DB31" s="609"/>
      <c r="DC31" s="610"/>
      <c r="DD31" s="594">
        <v>346461</v>
      </c>
      <c r="DE31" s="607"/>
      <c r="DF31" s="607"/>
      <c r="DG31" s="607"/>
      <c r="DH31" s="607"/>
      <c r="DI31" s="607"/>
      <c r="DJ31" s="607"/>
      <c r="DK31" s="608"/>
      <c r="DL31" s="594">
        <v>346461</v>
      </c>
      <c r="DM31" s="607"/>
      <c r="DN31" s="607"/>
      <c r="DO31" s="607"/>
      <c r="DP31" s="607"/>
      <c r="DQ31" s="607"/>
      <c r="DR31" s="607"/>
      <c r="DS31" s="607"/>
      <c r="DT31" s="607"/>
      <c r="DU31" s="607"/>
      <c r="DV31" s="608"/>
      <c r="DW31" s="611">
        <v>3.3</v>
      </c>
      <c r="DX31" s="612"/>
      <c r="DY31" s="612"/>
      <c r="DZ31" s="612"/>
      <c r="EA31" s="612"/>
      <c r="EB31" s="612"/>
      <c r="EC31" s="613"/>
    </row>
    <row r="32" spans="2:133" ht="11.25" customHeight="1" x14ac:dyDescent="0.2">
      <c r="B32" s="585" t="s">
        <v>297</v>
      </c>
      <c r="C32" s="586"/>
      <c r="D32" s="586"/>
      <c r="E32" s="586"/>
      <c r="F32" s="586"/>
      <c r="G32" s="586"/>
      <c r="H32" s="586"/>
      <c r="I32" s="586"/>
      <c r="J32" s="586"/>
      <c r="K32" s="586"/>
      <c r="L32" s="586"/>
      <c r="M32" s="586"/>
      <c r="N32" s="586"/>
      <c r="O32" s="586"/>
      <c r="P32" s="586"/>
      <c r="Q32" s="587"/>
      <c r="R32" s="588">
        <v>398981</v>
      </c>
      <c r="S32" s="589"/>
      <c r="T32" s="589"/>
      <c r="U32" s="589"/>
      <c r="V32" s="589"/>
      <c r="W32" s="589"/>
      <c r="X32" s="589"/>
      <c r="Y32" s="590"/>
      <c r="Z32" s="641">
        <v>2.4</v>
      </c>
      <c r="AA32" s="641"/>
      <c r="AB32" s="641"/>
      <c r="AC32" s="641"/>
      <c r="AD32" s="642">
        <v>12004</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97.3</v>
      </c>
      <c r="BH32" s="573"/>
      <c r="BI32" s="573"/>
      <c r="BJ32" s="573"/>
      <c r="BK32" s="573"/>
      <c r="BL32" s="573"/>
      <c r="BM32" s="636">
        <v>85.4</v>
      </c>
      <c r="BN32" s="573"/>
      <c r="BO32" s="573"/>
      <c r="BP32" s="573"/>
      <c r="BQ32" s="630"/>
      <c r="BR32" s="651">
        <v>97.4</v>
      </c>
      <c r="BS32" s="573"/>
      <c r="BT32" s="573"/>
      <c r="BU32" s="573"/>
      <c r="BV32" s="573"/>
      <c r="BW32" s="573"/>
      <c r="BX32" s="636">
        <v>85.8</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2">
      <c r="B33" s="585" t="s">
        <v>300</v>
      </c>
      <c r="C33" s="586"/>
      <c r="D33" s="586"/>
      <c r="E33" s="586"/>
      <c r="F33" s="586"/>
      <c r="G33" s="586"/>
      <c r="H33" s="586"/>
      <c r="I33" s="586"/>
      <c r="J33" s="586"/>
      <c r="K33" s="586"/>
      <c r="L33" s="586"/>
      <c r="M33" s="586"/>
      <c r="N33" s="586"/>
      <c r="O33" s="586"/>
      <c r="P33" s="586"/>
      <c r="Q33" s="587"/>
      <c r="R33" s="588">
        <v>1776100</v>
      </c>
      <c r="S33" s="589"/>
      <c r="T33" s="589"/>
      <c r="U33" s="589"/>
      <c r="V33" s="589"/>
      <c r="W33" s="589"/>
      <c r="X33" s="589"/>
      <c r="Y33" s="590"/>
      <c r="Z33" s="641">
        <v>10.9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6075874</v>
      </c>
      <c r="CS33" s="607"/>
      <c r="CT33" s="607"/>
      <c r="CU33" s="607"/>
      <c r="CV33" s="607"/>
      <c r="CW33" s="607"/>
      <c r="CX33" s="607"/>
      <c r="CY33" s="608"/>
      <c r="CZ33" s="591">
        <v>39.5</v>
      </c>
      <c r="DA33" s="609"/>
      <c r="DB33" s="609"/>
      <c r="DC33" s="610"/>
      <c r="DD33" s="594">
        <v>5126372</v>
      </c>
      <c r="DE33" s="607"/>
      <c r="DF33" s="607"/>
      <c r="DG33" s="607"/>
      <c r="DH33" s="607"/>
      <c r="DI33" s="607"/>
      <c r="DJ33" s="607"/>
      <c r="DK33" s="608"/>
      <c r="DL33" s="594">
        <v>3489214</v>
      </c>
      <c r="DM33" s="607"/>
      <c r="DN33" s="607"/>
      <c r="DO33" s="607"/>
      <c r="DP33" s="607"/>
      <c r="DQ33" s="607"/>
      <c r="DR33" s="607"/>
      <c r="DS33" s="607"/>
      <c r="DT33" s="607"/>
      <c r="DU33" s="607"/>
      <c r="DV33" s="608"/>
      <c r="DW33" s="611">
        <v>33.4</v>
      </c>
      <c r="DX33" s="612"/>
      <c r="DY33" s="612"/>
      <c r="DZ33" s="612"/>
      <c r="EA33" s="612"/>
      <c r="EB33" s="612"/>
      <c r="EC33" s="613"/>
    </row>
    <row r="34" spans="2:133" ht="11.25" customHeight="1" x14ac:dyDescent="0.2">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2213422</v>
      </c>
      <c r="CS34" s="589"/>
      <c r="CT34" s="589"/>
      <c r="CU34" s="589"/>
      <c r="CV34" s="589"/>
      <c r="CW34" s="589"/>
      <c r="CX34" s="589"/>
      <c r="CY34" s="590"/>
      <c r="CZ34" s="591">
        <v>14.4</v>
      </c>
      <c r="DA34" s="609"/>
      <c r="DB34" s="609"/>
      <c r="DC34" s="610"/>
      <c r="DD34" s="594">
        <v>1525442</v>
      </c>
      <c r="DE34" s="589"/>
      <c r="DF34" s="589"/>
      <c r="DG34" s="589"/>
      <c r="DH34" s="589"/>
      <c r="DI34" s="589"/>
      <c r="DJ34" s="589"/>
      <c r="DK34" s="590"/>
      <c r="DL34" s="594">
        <v>1317860</v>
      </c>
      <c r="DM34" s="589"/>
      <c r="DN34" s="589"/>
      <c r="DO34" s="589"/>
      <c r="DP34" s="589"/>
      <c r="DQ34" s="589"/>
      <c r="DR34" s="589"/>
      <c r="DS34" s="589"/>
      <c r="DT34" s="589"/>
      <c r="DU34" s="589"/>
      <c r="DV34" s="590"/>
      <c r="DW34" s="611">
        <v>12.6</v>
      </c>
      <c r="DX34" s="612"/>
      <c r="DY34" s="612"/>
      <c r="DZ34" s="612"/>
      <c r="EA34" s="612"/>
      <c r="EB34" s="612"/>
      <c r="EC34" s="613"/>
    </row>
    <row r="35" spans="2:133" ht="11.25" customHeight="1" x14ac:dyDescent="0.2">
      <c r="B35" s="585" t="s">
        <v>306</v>
      </c>
      <c r="C35" s="586"/>
      <c r="D35" s="586"/>
      <c r="E35" s="586"/>
      <c r="F35" s="586"/>
      <c r="G35" s="586"/>
      <c r="H35" s="586"/>
      <c r="I35" s="586"/>
      <c r="J35" s="586"/>
      <c r="K35" s="586"/>
      <c r="L35" s="586"/>
      <c r="M35" s="586"/>
      <c r="N35" s="586"/>
      <c r="O35" s="586"/>
      <c r="P35" s="586"/>
      <c r="Q35" s="587"/>
      <c r="R35" s="588">
        <v>699200</v>
      </c>
      <c r="S35" s="589"/>
      <c r="T35" s="589"/>
      <c r="U35" s="589"/>
      <c r="V35" s="589"/>
      <c r="W35" s="589"/>
      <c r="X35" s="589"/>
      <c r="Y35" s="590"/>
      <c r="Z35" s="641">
        <v>4.3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2166734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159011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85471</v>
      </c>
      <c r="CS35" s="607"/>
      <c r="CT35" s="607"/>
      <c r="CU35" s="607"/>
      <c r="CV35" s="607"/>
      <c r="CW35" s="607"/>
      <c r="CX35" s="607"/>
      <c r="CY35" s="608"/>
      <c r="CZ35" s="591">
        <v>0.6</v>
      </c>
      <c r="DA35" s="609"/>
      <c r="DB35" s="609"/>
      <c r="DC35" s="610"/>
      <c r="DD35" s="594">
        <v>82071</v>
      </c>
      <c r="DE35" s="607"/>
      <c r="DF35" s="607"/>
      <c r="DG35" s="607"/>
      <c r="DH35" s="607"/>
      <c r="DI35" s="607"/>
      <c r="DJ35" s="607"/>
      <c r="DK35" s="608"/>
      <c r="DL35" s="594">
        <v>82071</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2">
      <c r="B36" s="569" t="s">
        <v>310</v>
      </c>
      <c r="C36" s="570"/>
      <c r="D36" s="570"/>
      <c r="E36" s="570"/>
      <c r="F36" s="570"/>
      <c r="G36" s="570"/>
      <c r="H36" s="570"/>
      <c r="I36" s="570"/>
      <c r="J36" s="570"/>
      <c r="K36" s="570"/>
      <c r="L36" s="570"/>
      <c r="M36" s="570"/>
      <c r="N36" s="570"/>
      <c r="O36" s="570"/>
      <c r="P36" s="570"/>
      <c r="Q36" s="571"/>
      <c r="R36" s="572">
        <v>16337802</v>
      </c>
      <c r="S36" s="629"/>
      <c r="T36" s="629"/>
      <c r="U36" s="629"/>
      <c r="V36" s="629"/>
      <c r="W36" s="629"/>
      <c r="X36" s="629"/>
      <c r="Y36" s="632"/>
      <c r="Z36" s="633">
        <v>100</v>
      </c>
      <c r="AA36" s="633"/>
      <c r="AB36" s="633"/>
      <c r="AC36" s="633"/>
      <c r="AD36" s="634">
        <v>9753149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1086000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96113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2377215</v>
      </c>
      <c r="CS36" s="589"/>
      <c r="CT36" s="589"/>
      <c r="CU36" s="589"/>
      <c r="CV36" s="589"/>
      <c r="CW36" s="589"/>
      <c r="CX36" s="589"/>
      <c r="CY36" s="590"/>
      <c r="CZ36" s="591">
        <v>15.5</v>
      </c>
      <c r="DA36" s="609"/>
      <c r="DB36" s="609"/>
      <c r="DC36" s="610"/>
      <c r="DD36" s="594">
        <v>2307739</v>
      </c>
      <c r="DE36" s="589"/>
      <c r="DF36" s="589"/>
      <c r="DG36" s="589"/>
      <c r="DH36" s="589"/>
      <c r="DI36" s="589"/>
      <c r="DJ36" s="589"/>
      <c r="DK36" s="590"/>
      <c r="DL36" s="594">
        <v>1230184</v>
      </c>
      <c r="DM36" s="589"/>
      <c r="DN36" s="589"/>
      <c r="DO36" s="589"/>
      <c r="DP36" s="589"/>
      <c r="DQ36" s="589"/>
      <c r="DR36" s="589"/>
      <c r="DS36" s="589"/>
      <c r="DT36" s="589"/>
      <c r="DU36" s="589"/>
      <c r="DV36" s="590"/>
      <c r="DW36" s="611">
        <v>11.8</v>
      </c>
      <c r="DX36" s="612"/>
      <c r="DY36" s="612"/>
      <c r="DZ36" s="612"/>
      <c r="EA36" s="612"/>
      <c r="EB36" s="612"/>
      <c r="EC36" s="613"/>
    </row>
    <row r="37" spans="2:133" ht="11.25" customHeight="1" x14ac:dyDescent="0.2">
      <c r="AQ37" s="614" t="s">
        <v>314</v>
      </c>
      <c r="AR37" s="615"/>
      <c r="AS37" s="615"/>
      <c r="AT37" s="615"/>
      <c r="AU37" s="615"/>
      <c r="AV37" s="615"/>
      <c r="AW37" s="615"/>
      <c r="AX37" s="615"/>
      <c r="AY37" s="616"/>
      <c r="AZ37" s="588">
        <v>1268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4373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687207</v>
      </c>
      <c r="CS37" s="607"/>
      <c r="CT37" s="607"/>
      <c r="CU37" s="607"/>
      <c r="CV37" s="607"/>
      <c r="CW37" s="607"/>
      <c r="CX37" s="607"/>
      <c r="CY37" s="608"/>
      <c r="CZ37" s="591">
        <v>4.5</v>
      </c>
      <c r="DA37" s="609"/>
      <c r="DB37" s="609"/>
      <c r="DC37" s="610"/>
      <c r="DD37" s="594">
        <v>687207</v>
      </c>
      <c r="DE37" s="607"/>
      <c r="DF37" s="607"/>
      <c r="DG37" s="607"/>
      <c r="DH37" s="607"/>
      <c r="DI37" s="607"/>
      <c r="DJ37" s="607"/>
      <c r="DK37" s="608"/>
      <c r="DL37" s="594">
        <v>642889</v>
      </c>
      <c r="DM37" s="607"/>
      <c r="DN37" s="607"/>
      <c r="DO37" s="607"/>
      <c r="DP37" s="607"/>
      <c r="DQ37" s="607"/>
      <c r="DR37" s="607"/>
      <c r="DS37" s="607"/>
      <c r="DT37" s="607"/>
      <c r="DU37" s="607"/>
      <c r="DV37" s="608"/>
      <c r="DW37" s="611">
        <v>6.2</v>
      </c>
      <c r="DX37" s="612"/>
      <c r="DY37" s="612"/>
      <c r="DZ37" s="612"/>
      <c r="EA37" s="612"/>
      <c r="EB37" s="612"/>
      <c r="EC37" s="613"/>
    </row>
    <row r="38" spans="2:133" ht="11.25" customHeight="1" x14ac:dyDescent="0.2">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7719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1079466</v>
      </c>
      <c r="CS38" s="589"/>
      <c r="CT38" s="589"/>
      <c r="CU38" s="589"/>
      <c r="CV38" s="589"/>
      <c r="CW38" s="589"/>
      <c r="CX38" s="589"/>
      <c r="CY38" s="590"/>
      <c r="CZ38" s="591">
        <v>7</v>
      </c>
      <c r="DA38" s="609"/>
      <c r="DB38" s="609"/>
      <c r="DC38" s="610"/>
      <c r="DD38" s="594">
        <v>922353</v>
      </c>
      <c r="DE38" s="589"/>
      <c r="DF38" s="589"/>
      <c r="DG38" s="589"/>
      <c r="DH38" s="589"/>
      <c r="DI38" s="589"/>
      <c r="DJ38" s="589"/>
      <c r="DK38" s="590"/>
      <c r="DL38" s="594">
        <v>859099</v>
      </c>
      <c r="DM38" s="589"/>
      <c r="DN38" s="589"/>
      <c r="DO38" s="589"/>
      <c r="DP38" s="589"/>
      <c r="DQ38" s="589"/>
      <c r="DR38" s="589"/>
      <c r="DS38" s="589"/>
      <c r="DT38" s="589"/>
      <c r="DU38" s="589"/>
      <c r="DV38" s="590"/>
      <c r="DW38" s="611">
        <v>8.1999999999999993</v>
      </c>
      <c r="DX38" s="612"/>
      <c r="DY38" s="612"/>
      <c r="DZ38" s="612"/>
      <c r="EA38" s="612"/>
      <c r="EB38" s="612"/>
      <c r="EC38" s="613"/>
    </row>
    <row r="39" spans="2:133" ht="11.25" customHeight="1" x14ac:dyDescent="0.2">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308110</v>
      </c>
      <c r="CS39" s="607"/>
      <c r="CT39" s="607"/>
      <c r="CU39" s="607"/>
      <c r="CV39" s="607"/>
      <c r="CW39" s="607"/>
      <c r="CX39" s="607"/>
      <c r="CY39" s="608"/>
      <c r="CZ39" s="591">
        <v>2</v>
      </c>
      <c r="DA39" s="609"/>
      <c r="DB39" s="609"/>
      <c r="DC39" s="610"/>
      <c r="DD39" s="594">
        <v>288767</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209961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12190</v>
      </c>
      <c r="CS40" s="589"/>
      <c r="CT40" s="589"/>
      <c r="CU40" s="589"/>
      <c r="CV40" s="589"/>
      <c r="CW40" s="589"/>
      <c r="CX40" s="589"/>
      <c r="CY40" s="590"/>
      <c r="CZ40" s="591">
        <v>0.1</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869505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320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2">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2217096</v>
      </c>
      <c r="CS42" s="589"/>
      <c r="CT42" s="589"/>
      <c r="CU42" s="589"/>
      <c r="CV42" s="589"/>
      <c r="CW42" s="589"/>
      <c r="CX42" s="589"/>
      <c r="CY42" s="590"/>
      <c r="CZ42" s="591">
        <v>14.4</v>
      </c>
      <c r="DA42" s="592"/>
      <c r="DB42" s="592"/>
      <c r="DC42" s="593"/>
      <c r="DD42" s="594">
        <v>560198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2">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40806</v>
      </c>
      <c r="CS43" s="607"/>
      <c r="CT43" s="607"/>
      <c r="CU43" s="607"/>
      <c r="CV43" s="607"/>
      <c r="CW43" s="607"/>
      <c r="CX43" s="607"/>
      <c r="CY43" s="608"/>
      <c r="CZ43" s="591">
        <v>0.3</v>
      </c>
      <c r="DA43" s="609"/>
      <c r="DB43" s="609"/>
      <c r="DC43" s="610"/>
      <c r="DD43" s="594">
        <v>40806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2">
      <c r="B44" s="192" t="s">
        <v>336</v>
      </c>
      <c r="CD44" s="601" t="s">
        <v>287</v>
      </c>
      <c r="CE44" s="602"/>
      <c r="CF44" s="585" t="s">
        <v>337</v>
      </c>
      <c r="CG44" s="586"/>
      <c r="CH44" s="586"/>
      <c r="CI44" s="586"/>
      <c r="CJ44" s="586"/>
      <c r="CK44" s="586"/>
      <c r="CL44" s="586"/>
      <c r="CM44" s="586"/>
      <c r="CN44" s="586"/>
      <c r="CO44" s="586"/>
      <c r="CP44" s="586"/>
      <c r="CQ44" s="587"/>
      <c r="CR44" s="588">
        <v>2135536</v>
      </c>
      <c r="CS44" s="589"/>
      <c r="CT44" s="589"/>
      <c r="CU44" s="589"/>
      <c r="CV44" s="589"/>
      <c r="CW44" s="589"/>
      <c r="CX44" s="589"/>
      <c r="CY44" s="590"/>
      <c r="CZ44" s="591">
        <v>13.9</v>
      </c>
      <c r="DA44" s="592"/>
      <c r="DB44" s="592"/>
      <c r="DC44" s="593"/>
      <c r="DD44" s="594">
        <v>553149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2">
      <c r="CD45" s="603"/>
      <c r="CE45" s="604"/>
      <c r="CF45" s="585" t="s">
        <v>338</v>
      </c>
      <c r="CG45" s="586"/>
      <c r="CH45" s="586"/>
      <c r="CI45" s="586"/>
      <c r="CJ45" s="586"/>
      <c r="CK45" s="586"/>
      <c r="CL45" s="586"/>
      <c r="CM45" s="586"/>
      <c r="CN45" s="586"/>
      <c r="CO45" s="586"/>
      <c r="CP45" s="586"/>
      <c r="CQ45" s="587"/>
      <c r="CR45" s="588">
        <v>518382</v>
      </c>
      <c r="CS45" s="607"/>
      <c r="CT45" s="607"/>
      <c r="CU45" s="607"/>
      <c r="CV45" s="607"/>
      <c r="CW45" s="607"/>
      <c r="CX45" s="607"/>
      <c r="CY45" s="608"/>
      <c r="CZ45" s="591">
        <v>3.4</v>
      </c>
      <c r="DA45" s="609"/>
      <c r="DB45" s="609"/>
      <c r="DC45" s="610"/>
      <c r="DD45" s="594">
        <v>27220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2">
      <c r="CD46" s="603"/>
      <c r="CE46" s="604"/>
      <c r="CF46" s="585" t="s">
        <v>339</v>
      </c>
      <c r="CG46" s="586"/>
      <c r="CH46" s="586"/>
      <c r="CI46" s="586"/>
      <c r="CJ46" s="586"/>
      <c r="CK46" s="586"/>
      <c r="CL46" s="586"/>
      <c r="CM46" s="586"/>
      <c r="CN46" s="586"/>
      <c r="CO46" s="586"/>
      <c r="CP46" s="586"/>
      <c r="CQ46" s="587"/>
      <c r="CR46" s="588">
        <v>1532461</v>
      </c>
      <c r="CS46" s="589"/>
      <c r="CT46" s="589"/>
      <c r="CU46" s="589"/>
      <c r="CV46" s="589"/>
      <c r="CW46" s="589"/>
      <c r="CX46" s="589"/>
      <c r="CY46" s="590"/>
      <c r="CZ46" s="591">
        <v>10</v>
      </c>
      <c r="DA46" s="592"/>
      <c r="DB46" s="592"/>
      <c r="DC46" s="593"/>
      <c r="DD46" s="594">
        <v>523011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2">
      <c r="CD47" s="603"/>
      <c r="CE47" s="604"/>
      <c r="CF47" s="585" t="s">
        <v>340</v>
      </c>
      <c r="CG47" s="586"/>
      <c r="CH47" s="586"/>
      <c r="CI47" s="586"/>
      <c r="CJ47" s="586"/>
      <c r="CK47" s="586"/>
      <c r="CL47" s="586"/>
      <c r="CM47" s="586"/>
      <c r="CN47" s="586"/>
      <c r="CO47" s="586"/>
      <c r="CP47" s="586"/>
      <c r="CQ47" s="587"/>
      <c r="CR47" s="588">
        <v>81560</v>
      </c>
      <c r="CS47" s="607"/>
      <c r="CT47" s="607"/>
      <c r="CU47" s="607"/>
      <c r="CV47" s="607"/>
      <c r="CW47" s="607"/>
      <c r="CX47" s="607"/>
      <c r="CY47" s="608"/>
      <c r="CZ47" s="591">
        <v>0.5</v>
      </c>
      <c r="DA47" s="609"/>
      <c r="DB47" s="609"/>
      <c r="DC47" s="610"/>
      <c r="DD47" s="594">
        <v>7049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1" x14ac:dyDescent="0.2">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2">
      <c r="CD49" s="569" t="s">
        <v>342</v>
      </c>
      <c r="CE49" s="570"/>
      <c r="CF49" s="570"/>
      <c r="CG49" s="570"/>
      <c r="CH49" s="570"/>
      <c r="CI49" s="570"/>
      <c r="CJ49" s="570"/>
      <c r="CK49" s="570"/>
      <c r="CL49" s="570"/>
      <c r="CM49" s="570"/>
      <c r="CN49" s="570"/>
      <c r="CO49" s="570"/>
      <c r="CP49" s="570"/>
      <c r="CQ49" s="571"/>
      <c r="CR49" s="572">
        <v>15377930</v>
      </c>
      <c r="CS49" s="573"/>
      <c r="CT49" s="573"/>
      <c r="CU49" s="573"/>
      <c r="CV49" s="573"/>
      <c r="CW49" s="573"/>
      <c r="CX49" s="573"/>
      <c r="CY49" s="574"/>
      <c r="CZ49" s="575">
        <v>100</v>
      </c>
      <c r="DA49" s="576"/>
      <c r="DB49" s="576"/>
      <c r="DC49" s="577"/>
      <c r="DD49" s="578">
        <v>11025268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1" hidden="1" x14ac:dyDescent="0.2"/>
    <row r="51" spans="82:133" ht="11" hidden="1" x14ac:dyDescent="0.2"/>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T52" zoomScale="70" zoomScaleNormal="25" zoomScaleSheetLayoutView="70" workbookViewId="0">
      <selection activeCell="DA2" sqref="CT1:DA2"/>
    </sheetView>
  </sheetViews>
  <sheetFormatPr defaultColWidth="0" defaultRowHeight="13" zeroHeight="1" x14ac:dyDescent="0.2"/>
  <cols>
    <col min="1" max="130" width="2.81640625" style="240" customWidth="1"/>
    <col min="131" max="131" width="1.63281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4" t="s">
        <v>344</v>
      </c>
      <c r="DK2" s="1085"/>
      <c r="DL2" s="1085"/>
      <c r="DM2" s="1085"/>
      <c r="DN2" s="1085"/>
      <c r="DO2" s="1086"/>
      <c r="DP2" s="200"/>
      <c r="DQ2" s="1084" t="s">
        <v>345</v>
      </c>
      <c r="DR2" s="1085"/>
      <c r="DS2" s="1085"/>
      <c r="DT2" s="1085"/>
      <c r="DU2" s="1085"/>
      <c r="DV2" s="1085"/>
      <c r="DW2" s="1085"/>
      <c r="DX2" s="1085"/>
      <c r="DY2" s="1085"/>
      <c r="DZ2" s="1086"/>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087"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102" t="s">
        <v>362</v>
      </c>
      <c r="DH5" s="1103"/>
      <c r="DI5" s="1103"/>
      <c r="DJ5" s="1103"/>
      <c r="DK5" s="1104"/>
      <c r="DL5" s="1102" t="s">
        <v>363</v>
      </c>
      <c r="DM5" s="1103"/>
      <c r="DN5" s="1103"/>
      <c r="DO5" s="1103"/>
      <c r="DP5" s="1104"/>
      <c r="DQ5" s="997" t="s">
        <v>364</v>
      </c>
      <c r="DR5" s="998"/>
      <c r="DS5" s="998"/>
      <c r="DT5" s="998"/>
      <c r="DU5" s="999"/>
      <c r="DV5" s="997" t="s">
        <v>355</v>
      </c>
      <c r="DW5" s="998"/>
      <c r="DX5" s="998"/>
      <c r="DY5" s="998"/>
      <c r="DZ5" s="1013"/>
      <c r="EA5" s="205"/>
    </row>
    <row r="6" spans="1:131" s="206" customFormat="1" ht="26.25" customHeight="1" thickBot="1" x14ac:dyDescent="0.25">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88"/>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5"/>
      <c r="DH6" s="1106"/>
      <c r="DI6" s="1106"/>
      <c r="DJ6" s="1106"/>
      <c r="DK6" s="1107"/>
      <c r="DL6" s="1105"/>
      <c r="DM6" s="1106"/>
      <c r="DN6" s="1106"/>
      <c r="DO6" s="1106"/>
      <c r="DP6" s="1107"/>
      <c r="DQ6" s="1000"/>
      <c r="DR6" s="1001"/>
      <c r="DS6" s="1001"/>
      <c r="DT6" s="1001"/>
      <c r="DU6" s="1002"/>
      <c r="DV6" s="1000"/>
      <c r="DW6" s="1001"/>
      <c r="DX6" s="1001"/>
      <c r="DY6" s="1001"/>
      <c r="DZ6" s="1014"/>
      <c r="EA6" s="205"/>
    </row>
    <row r="7" spans="1:131" s="206" customFormat="1" ht="26.25" customHeight="1" thickTop="1" x14ac:dyDescent="0.2">
      <c r="A7" s="209">
        <v>1</v>
      </c>
      <c r="B7" s="1046" t="s">
        <v>365</v>
      </c>
      <c r="C7" s="1047"/>
      <c r="D7" s="1047"/>
      <c r="E7" s="1047"/>
      <c r="F7" s="1047"/>
      <c r="G7" s="1047"/>
      <c r="H7" s="1047"/>
      <c r="I7" s="1047"/>
      <c r="J7" s="1047"/>
      <c r="K7" s="1047"/>
      <c r="L7" s="1047"/>
      <c r="M7" s="1047"/>
      <c r="N7" s="1047"/>
      <c r="O7" s="1047"/>
      <c r="P7" s="1048"/>
      <c r="Q7" s="1108">
        <v>16206</v>
      </c>
      <c r="R7" s="1109"/>
      <c r="S7" s="1109"/>
      <c r="T7" s="1109"/>
      <c r="U7" s="1109"/>
      <c r="V7" s="1109">
        <v>15267</v>
      </c>
      <c r="W7" s="1109"/>
      <c r="X7" s="1109"/>
      <c r="Y7" s="1109"/>
      <c r="Z7" s="1109"/>
      <c r="AA7" s="1109">
        <v>938</v>
      </c>
      <c r="AB7" s="1109"/>
      <c r="AC7" s="1109"/>
      <c r="AD7" s="1109"/>
      <c r="AE7" s="1110"/>
      <c r="AF7" s="1111">
        <v>846</v>
      </c>
      <c r="AG7" s="1112"/>
      <c r="AH7" s="1112"/>
      <c r="AI7" s="1112"/>
      <c r="AJ7" s="1113"/>
      <c r="AK7" s="1095">
        <v>391</v>
      </c>
      <c r="AL7" s="1096"/>
      <c r="AM7" s="1096"/>
      <c r="AN7" s="1096"/>
      <c r="AO7" s="1096"/>
      <c r="AP7" s="1096">
        <v>28558</v>
      </c>
      <c r="AQ7" s="1096"/>
      <c r="AR7" s="1096"/>
      <c r="AS7" s="1096"/>
      <c r="AT7" s="1096"/>
      <c r="AU7" s="1097"/>
      <c r="AV7" s="1097"/>
      <c r="AW7" s="1097"/>
      <c r="AX7" s="1097"/>
      <c r="AY7" s="1098"/>
      <c r="AZ7" s="203"/>
      <c r="BA7" s="203"/>
      <c r="BB7" s="203"/>
      <c r="BC7" s="203"/>
      <c r="BD7" s="203"/>
      <c r="BE7" s="204"/>
      <c r="BF7" s="204"/>
      <c r="BG7" s="204"/>
      <c r="BH7" s="204"/>
      <c r="BI7" s="204"/>
      <c r="BJ7" s="204"/>
      <c r="BK7" s="204"/>
      <c r="BL7" s="204"/>
      <c r="BM7" s="204"/>
      <c r="BN7" s="204"/>
      <c r="BO7" s="204"/>
      <c r="BP7" s="204"/>
      <c r="BQ7" s="210">
        <v>1</v>
      </c>
      <c r="BR7" s="211" t="s">
        <v>540</v>
      </c>
      <c r="BS7" s="1099" t="s">
        <v>536</v>
      </c>
      <c r="BT7" s="1100"/>
      <c r="BU7" s="1100"/>
      <c r="BV7" s="1100"/>
      <c r="BW7" s="1100"/>
      <c r="BX7" s="1100"/>
      <c r="BY7" s="1100"/>
      <c r="BZ7" s="1100"/>
      <c r="CA7" s="1100"/>
      <c r="CB7" s="1100"/>
      <c r="CC7" s="1100"/>
      <c r="CD7" s="1100"/>
      <c r="CE7" s="1100"/>
      <c r="CF7" s="1100"/>
      <c r="CG7" s="1101"/>
      <c r="CH7" s="1092">
        <v>-2</v>
      </c>
      <c r="CI7" s="1093"/>
      <c r="CJ7" s="1093"/>
      <c r="CK7" s="1093"/>
      <c r="CL7" s="1094"/>
      <c r="CM7" s="1092">
        <v>120</v>
      </c>
      <c r="CN7" s="1093"/>
      <c r="CO7" s="1093"/>
      <c r="CP7" s="1093"/>
      <c r="CQ7" s="1094"/>
      <c r="CR7" s="1092">
        <v>10</v>
      </c>
      <c r="CS7" s="1093"/>
      <c r="CT7" s="1093"/>
      <c r="CU7" s="1093"/>
      <c r="CV7" s="1094"/>
      <c r="CW7" s="1092">
        <v>0</v>
      </c>
      <c r="CX7" s="1093"/>
      <c r="CY7" s="1093"/>
      <c r="CZ7" s="1093"/>
      <c r="DA7" s="1094"/>
      <c r="DB7" s="1092">
        <v>0</v>
      </c>
      <c r="DC7" s="1093"/>
      <c r="DD7" s="1093"/>
      <c r="DE7" s="1093"/>
      <c r="DF7" s="1094"/>
      <c r="DG7" s="1092">
        <v>130</v>
      </c>
      <c r="DH7" s="1093"/>
      <c r="DI7" s="1093"/>
      <c r="DJ7" s="1093"/>
      <c r="DK7" s="1094"/>
      <c r="DL7" s="1092">
        <v>0</v>
      </c>
      <c r="DM7" s="1093"/>
      <c r="DN7" s="1093"/>
      <c r="DO7" s="1093"/>
      <c r="DP7" s="1094"/>
      <c r="DQ7" s="1092">
        <v>98</v>
      </c>
      <c r="DR7" s="1093"/>
      <c r="DS7" s="1093"/>
      <c r="DT7" s="1093"/>
      <c r="DU7" s="1094"/>
      <c r="DV7" s="1089"/>
      <c r="DW7" s="1090"/>
      <c r="DX7" s="1090"/>
      <c r="DY7" s="1090"/>
      <c r="DZ7" s="1091"/>
      <c r="EA7" s="205"/>
    </row>
    <row r="8" spans="1:131" s="206" customFormat="1" ht="26.25" customHeight="1" x14ac:dyDescent="0.2">
      <c r="A8" s="212">
        <v>2</v>
      </c>
      <c r="B8" s="1033" t="s">
        <v>366</v>
      </c>
      <c r="C8" s="1034"/>
      <c r="D8" s="1034"/>
      <c r="E8" s="1034"/>
      <c r="F8" s="1034"/>
      <c r="G8" s="1034"/>
      <c r="H8" s="1034"/>
      <c r="I8" s="1034"/>
      <c r="J8" s="1034"/>
      <c r="K8" s="1034"/>
      <c r="L8" s="1034"/>
      <c r="M8" s="1034"/>
      <c r="N8" s="1034"/>
      <c r="O8" s="1034"/>
      <c r="P8" s="1035"/>
      <c r="Q8" s="1039">
        <v>25</v>
      </c>
      <c r="R8" s="1040"/>
      <c r="S8" s="1040"/>
      <c r="T8" s="1040"/>
      <c r="U8" s="1040"/>
      <c r="V8" s="1040">
        <v>24</v>
      </c>
      <c r="W8" s="1040"/>
      <c r="X8" s="1040"/>
      <c r="Y8" s="1040"/>
      <c r="Z8" s="1040"/>
      <c r="AA8" s="1040">
        <v>1</v>
      </c>
      <c r="AB8" s="1040"/>
      <c r="AC8" s="1040"/>
      <c r="AD8" s="1040"/>
      <c r="AE8" s="1041"/>
      <c r="AF8" s="1015">
        <v>1</v>
      </c>
      <c r="AG8" s="1016"/>
      <c r="AH8" s="1016"/>
      <c r="AI8" s="1016"/>
      <c r="AJ8" s="1017"/>
      <c r="AK8" s="1082">
        <v>13</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1</v>
      </c>
      <c r="CI8" s="986"/>
      <c r="CJ8" s="986"/>
      <c r="CK8" s="986"/>
      <c r="CL8" s="987"/>
      <c r="CM8" s="985">
        <v>12</v>
      </c>
      <c r="CN8" s="986"/>
      <c r="CO8" s="986"/>
      <c r="CP8" s="986"/>
      <c r="CQ8" s="987"/>
      <c r="CR8" s="985">
        <v>10</v>
      </c>
      <c r="CS8" s="986"/>
      <c r="CT8" s="986"/>
      <c r="CU8" s="986"/>
      <c r="CV8" s="987"/>
      <c r="CW8" s="985">
        <v>12</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x14ac:dyDescent="0.2">
      <c r="A9" s="212">
        <v>3</v>
      </c>
      <c r="B9" s="1033" t="s">
        <v>367</v>
      </c>
      <c r="C9" s="1034"/>
      <c r="D9" s="1034"/>
      <c r="E9" s="1034"/>
      <c r="F9" s="1034"/>
      <c r="G9" s="1034"/>
      <c r="H9" s="1034"/>
      <c r="I9" s="1034"/>
      <c r="J9" s="1034"/>
      <c r="K9" s="1034"/>
      <c r="L9" s="1034"/>
      <c r="M9" s="1034"/>
      <c r="N9" s="1034"/>
      <c r="O9" s="1034"/>
      <c r="P9" s="1035"/>
      <c r="Q9" s="1039">
        <v>13</v>
      </c>
      <c r="R9" s="1040"/>
      <c r="S9" s="1040"/>
      <c r="T9" s="1040"/>
      <c r="U9" s="1040"/>
      <c r="V9" s="1040">
        <v>13</v>
      </c>
      <c r="W9" s="1040"/>
      <c r="X9" s="1040"/>
      <c r="Y9" s="1040"/>
      <c r="Z9" s="1040"/>
      <c r="AA9" s="1040">
        <v>0</v>
      </c>
      <c r="AB9" s="1040"/>
      <c r="AC9" s="1040"/>
      <c r="AD9" s="1040"/>
      <c r="AE9" s="1041"/>
      <c r="AF9" s="1015">
        <v>0</v>
      </c>
      <c r="AG9" s="1016"/>
      <c r="AH9" s="1016"/>
      <c r="AI9" s="1016"/>
      <c r="AJ9" s="1017"/>
      <c r="AK9" s="1082">
        <v>0</v>
      </c>
      <c r="AL9" s="1083"/>
      <c r="AM9" s="1083"/>
      <c r="AN9" s="1083"/>
      <c r="AO9" s="1083"/>
      <c r="AP9" s="1083">
        <v>10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13</v>
      </c>
      <c r="CI9" s="986"/>
      <c r="CJ9" s="986"/>
      <c r="CK9" s="986"/>
      <c r="CL9" s="987"/>
      <c r="CM9" s="985">
        <v>37</v>
      </c>
      <c r="CN9" s="986"/>
      <c r="CO9" s="986"/>
      <c r="CP9" s="986"/>
      <c r="CQ9" s="987"/>
      <c r="CR9" s="985">
        <v>12</v>
      </c>
      <c r="CS9" s="986"/>
      <c r="CT9" s="986"/>
      <c r="CU9" s="986"/>
      <c r="CV9" s="987"/>
      <c r="CW9" s="985">
        <v>0</v>
      </c>
      <c r="CX9" s="986"/>
      <c r="CY9" s="986"/>
      <c r="CZ9" s="986"/>
      <c r="DA9" s="987"/>
      <c r="DB9" s="985">
        <v>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x14ac:dyDescent="0.2">
      <c r="A10" s="212">
        <v>4</v>
      </c>
      <c r="B10" s="1033" t="s">
        <v>368</v>
      </c>
      <c r="C10" s="1034"/>
      <c r="D10" s="1034"/>
      <c r="E10" s="1034"/>
      <c r="F10" s="1034"/>
      <c r="G10" s="1034"/>
      <c r="H10" s="1034"/>
      <c r="I10" s="1034"/>
      <c r="J10" s="1034"/>
      <c r="K10" s="1034"/>
      <c r="L10" s="1034"/>
      <c r="M10" s="1034"/>
      <c r="N10" s="1034"/>
      <c r="O10" s="1034"/>
      <c r="P10" s="1035"/>
      <c r="Q10" s="1039">
        <v>103</v>
      </c>
      <c r="R10" s="1040"/>
      <c r="S10" s="1040"/>
      <c r="T10" s="1040"/>
      <c r="U10" s="1040"/>
      <c r="V10" s="1040">
        <v>82</v>
      </c>
      <c r="W10" s="1040"/>
      <c r="X10" s="1040"/>
      <c r="Y10" s="1040"/>
      <c r="Z10" s="1040"/>
      <c r="AA10" s="1040">
        <v>21</v>
      </c>
      <c r="AB10" s="1040"/>
      <c r="AC10" s="1040"/>
      <c r="AD10" s="1040"/>
      <c r="AE10" s="1041"/>
      <c r="AF10" s="1015">
        <v>21</v>
      </c>
      <c r="AG10" s="1016"/>
      <c r="AH10" s="1016"/>
      <c r="AI10" s="1016"/>
      <c r="AJ10" s="1017"/>
      <c r="AK10" s="1082">
        <v>0</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541</v>
      </c>
      <c r="BS10" s="1010" t="s">
        <v>539</v>
      </c>
      <c r="BT10" s="1011"/>
      <c r="BU10" s="1011"/>
      <c r="BV10" s="1011"/>
      <c r="BW10" s="1011"/>
      <c r="BX10" s="1011"/>
      <c r="BY10" s="1011"/>
      <c r="BZ10" s="1011"/>
      <c r="CA10" s="1011"/>
      <c r="CB10" s="1011"/>
      <c r="CC10" s="1011"/>
      <c r="CD10" s="1011"/>
      <c r="CE10" s="1011"/>
      <c r="CF10" s="1011"/>
      <c r="CG10" s="1012"/>
      <c r="CH10" s="985">
        <v>61</v>
      </c>
      <c r="CI10" s="986"/>
      <c r="CJ10" s="986"/>
      <c r="CK10" s="986"/>
      <c r="CL10" s="987"/>
      <c r="CM10" s="985">
        <v>1685</v>
      </c>
      <c r="CN10" s="986"/>
      <c r="CO10" s="986"/>
      <c r="CP10" s="986"/>
      <c r="CQ10" s="987"/>
      <c r="CR10" s="985">
        <v>6</v>
      </c>
      <c r="CS10" s="986"/>
      <c r="CT10" s="986"/>
      <c r="CU10" s="986"/>
      <c r="CV10" s="987"/>
      <c r="CW10" s="985">
        <v>16</v>
      </c>
      <c r="CX10" s="986"/>
      <c r="CY10" s="986"/>
      <c r="CZ10" s="986"/>
      <c r="DA10" s="987"/>
      <c r="DB10" s="985">
        <v>0</v>
      </c>
      <c r="DC10" s="986"/>
      <c r="DD10" s="986"/>
      <c r="DE10" s="986"/>
      <c r="DF10" s="987"/>
      <c r="DG10" s="985">
        <v>0</v>
      </c>
      <c r="DH10" s="986"/>
      <c r="DI10" s="986"/>
      <c r="DJ10" s="986"/>
      <c r="DK10" s="987"/>
      <c r="DL10" s="985">
        <v>116</v>
      </c>
      <c r="DM10" s="986"/>
      <c r="DN10" s="986"/>
      <c r="DO10" s="986"/>
      <c r="DP10" s="987"/>
      <c r="DQ10" s="985">
        <v>12</v>
      </c>
      <c r="DR10" s="986"/>
      <c r="DS10" s="986"/>
      <c r="DT10" s="986"/>
      <c r="DU10" s="987"/>
      <c r="DV10" s="988"/>
      <c r="DW10" s="989"/>
      <c r="DX10" s="989"/>
      <c r="DY10" s="989"/>
      <c r="DZ10" s="990"/>
      <c r="EA10" s="205"/>
    </row>
    <row r="11" spans="1:131" s="206" customFormat="1" ht="26.25" customHeight="1" x14ac:dyDescent="0.2">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2">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2">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2">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2">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2">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2">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2">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2">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2">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5">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2">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5">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868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2">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5">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2">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5">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2">
      <c r="A28" s="217">
        <v>1</v>
      </c>
      <c r="B28" s="1046" t="s">
        <v>382</v>
      </c>
      <c r="C28" s="1047"/>
      <c r="D28" s="1047"/>
      <c r="E28" s="1047"/>
      <c r="F28" s="1047"/>
      <c r="G28" s="1047"/>
      <c r="H28" s="1047"/>
      <c r="I28" s="1047"/>
      <c r="J28" s="1047"/>
      <c r="K28" s="1047"/>
      <c r="L28" s="1047"/>
      <c r="M28" s="1047"/>
      <c r="N28" s="1047"/>
      <c r="O28" s="1047"/>
      <c r="P28" s="1048"/>
      <c r="Q28" s="1049">
        <v>3734</v>
      </c>
      <c r="R28" s="1050"/>
      <c r="S28" s="1050"/>
      <c r="T28" s="1050"/>
      <c r="U28" s="1050"/>
      <c r="V28" s="1050">
        <v>3575</v>
      </c>
      <c r="W28" s="1050"/>
      <c r="X28" s="1050"/>
      <c r="Y28" s="1050"/>
      <c r="Z28" s="1050"/>
      <c r="AA28" s="1050">
        <v>159</v>
      </c>
      <c r="AB28" s="1050"/>
      <c r="AC28" s="1050"/>
      <c r="AD28" s="1050"/>
      <c r="AE28" s="1051"/>
      <c r="AF28" s="1052">
        <v>159</v>
      </c>
      <c r="AG28" s="1050"/>
      <c r="AH28" s="1050"/>
      <c r="AI28" s="1050"/>
      <c r="AJ28" s="1053"/>
      <c r="AK28" s="1054">
        <v>198</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2">
      <c r="A29" s="217">
        <v>2</v>
      </c>
      <c r="B29" s="1033" t="s">
        <v>383</v>
      </c>
      <c r="C29" s="1034"/>
      <c r="D29" s="1034"/>
      <c r="E29" s="1034"/>
      <c r="F29" s="1034"/>
      <c r="G29" s="1034"/>
      <c r="H29" s="1034"/>
      <c r="I29" s="1034"/>
      <c r="J29" s="1034"/>
      <c r="K29" s="1034"/>
      <c r="L29" s="1034"/>
      <c r="M29" s="1034"/>
      <c r="N29" s="1034"/>
      <c r="O29" s="1034"/>
      <c r="P29" s="1035"/>
      <c r="Q29" s="1039">
        <v>333</v>
      </c>
      <c r="R29" s="1040"/>
      <c r="S29" s="1040"/>
      <c r="T29" s="1040"/>
      <c r="U29" s="1040"/>
      <c r="V29" s="1040">
        <v>329</v>
      </c>
      <c r="W29" s="1040"/>
      <c r="X29" s="1040"/>
      <c r="Y29" s="1040"/>
      <c r="Z29" s="1040"/>
      <c r="AA29" s="1040">
        <v>3</v>
      </c>
      <c r="AB29" s="1040"/>
      <c r="AC29" s="1040"/>
      <c r="AD29" s="1040"/>
      <c r="AE29" s="1041"/>
      <c r="AF29" s="1015">
        <v>3</v>
      </c>
      <c r="AG29" s="1016"/>
      <c r="AH29" s="1016"/>
      <c r="AI29" s="1016"/>
      <c r="AJ29" s="1017"/>
      <c r="AK29" s="976">
        <v>109</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2">
      <c r="A30" s="217">
        <v>3</v>
      </c>
      <c r="B30" s="1033" t="s">
        <v>384</v>
      </c>
      <c r="C30" s="1034"/>
      <c r="D30" s="1034"/>
      <c r="E30" s="1034"/>
      <c r="F30" s="1034"/>
      <c r="G30" s="1034"/>
      <c r="H30" s="1034"/>
      <c r="I30" s="1034"/>
      <c r="J30" s="1034"/>
      <c r="K30" s="1034"/>
      <c r="L30" s="1034"/>
      <c r="M30" s="1034"/>
      <c r="N30" s="1034"/>
      <c r="O30" s="1034"/>
      <c r="P30" s="1035"/>
      <c r="Q30" s="1039">
        <v>2909</v>
      </c>
      <c r="R30" s="1040"/>
      <c r="S30" s="1040"/>
      <c r="T30" s="1040"/>
      <c r="U30" s="1040"/>
      <c r="V30" s="1040">
        <v>2855</v>
      </c>
      <c r="W30" s="1040"/>
      <c r="X30" s="1040"/>
      <c r="Y30" s="1040"/>
      <c r="Z30" s="1040"/>
      <c r="AA30" s="1040">
        <v>54</v>
      </c>
      <c r="AB30" s="1040"/>
      <c r="AC30" s="1040"/>
      <c r="AD30" s="1040"/>
      <c r="AE30" s="1041"/>
      <c r="AF30" s="1015">
        <v>54</v>
      </c>
      <c r="AG30" s="1016"/>
      <c r="AH30" s="1016"/>
      <c r="AI30" s="1016"/>
      <c r="AJ30" s="1017"/>
      <c r="AK30" s="976">
        <v>424</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2">
      <c r="A31" s="217">
        <v>4</v>
      </c>
      <c r="B31" s="1033" t="s">
        <v>385</v>
      </c>
      <c r="C31" s="1034"/>
      <c r="D31" s="1034"/>
      <c r="E31" s="1034"/>
      <c r="F31" s="1034"/>
      <c r="G31" s="1034"/>
      <c r="H31" s="1034"/>
      <c r="I31" s="1034"/>
      <c r="J31" s="1034"/>
      <c r="K31" s="1034"/>
      <c r="L31" s="1034"/>
      <c r="M31" s="1034"/>
      <c r="N31" s="1034"/>
      <c r="O31" s="1034"/>
      <c r="P31" s="1035"/>
      <c r="Q31" s="1039">
        <v>648</v>
      </c>
      <c r="R31" s="1040"/>
      <c r="S31" s="1040"/>
      <c r="T31" s="1040"/>
      <c r="U31" s="1040"/>
      <c r="V31" s="1040">
        <v>595</v>
      </c>
      <c r="W31" s="1040"/>
      <c r="X31" s="1040"/>
      <c r="Y31" s="1040"/>
      <c r="Z31" s="1040"/>
      <c r="AA31" s="1040">
        <v>53</v>
      </c>
      <c r="AB31" s="1040"/>
      <c r="AC31" s="1040"/>
      <c r="AD31" s="1040"/>
      <c r="AE31" s="1041"/>
      <c r="AF31" s="1015">
        <v>704</v>
      </c>
      <c r="AG31" s="1016"/>
      <c r="AH31" s="1016"/>
      <c r="AI31" s="1016"/>
      <c r="AJ31" s="1017"/>
      <c r="AK31" s="976">
        <v>0</v>
      </c>
      <c r="AL31" s="967"/>
      <c r="AM31" s="967"/>
      <c r="AN31" s="967"/>
      <c r="AO31" s="967"/>
      <c r="AP31" s="967">
        <v>2943</v>
      </c>
      <c r="AQ31" s="967"/>
      <c r="AR31" s="967"/>
      <c r="AS31" s="967"/>
      <c r="AT31" s="967"/>
      <c r="AU31" s="967">
        <v>6</v>
      </c>
      <c r="AV31" s="967"/>
      <c r="AW31" s="967"/>
      <c r="AX31" s="967"/>
      <c r="AY31" s="967"/>
      <c r="AZ31" s="1038"/>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2">
      <c r="A32" s="217">
        <v>5</v>
      </c>
      <c r="B32" s="1033" t="s">
        <v>387</v>
      </c>
      <c r="C32" s="1034"/>
      <c r="D32" s="1034"/>
      <c r="E32" s="1034"/>
      <c r="F32" s="1034"/>
      <c r="G32" s="1034"/>
      <c r="H32" s="1034"/>
      <c r="I32" s="1034"/>
      <c r="J32" s="1034"/>
      <c r="K32" s="1034"/>
      <c r="L32" s="1034"/>
      <c r="M32" s="1034"/>
      <c r="N32" s="1034"/>
      <c r="O32" s="1034"/>
      <c r="P32" s="1035"/>
      <c r="Q32" s="1039">
        <v>1952</v>
      </c>
      <c r="R32" s="1040"/>
      <c r="S32" s="1040"/>
      <c r="T32" s="1040"/>
      <c r="U32" s="1040"/>
      <c r="V32" s="1040">
        <v>1834</v>
      </c>
      <c r="W32" s="1040"/>
      <c r="X32" s="1040"/>
      <c r="Y32" s="1040"/>
      <c r="Z32" s="1040"/>
      <c r="AA32" s="1040">
        <v>118</v>
      </c>
      <c r="AB32" s="1040"/>
      <c r="AC32" s="1040"/>
      <c r="AD32" s="1040"/>
      <c r="AE32" s="1041"/>
      <c r="AF32" s="1015">
        <v>137</v>
      </c>
      <c r="AG32" s="1016"/>
      <c r="AH32" s="1016"/>
      <c r="AI32" s="1016"/>
      <c r="AJ32" s="1017"/>
      <c r="AK32" s="976">
        <v>0</v>
      </c>
      <c r="AL32" s="967"/>
      <c r="AM32" s="967"/>
      <c r="AN32" s="967"/>
      <c r="AO32" s="967"/>
      <c r="AP32" s="967">
        <v>16091</v>
      </c>
      <c r="AQ32" s="967"/>
      <c r="AR32" s="967"/>
      <c r="AS32" s="967"/>
      <c r="AT32" s="967"/>
      <c r="AU32" s="967">
        <v>11843</v>
      </c>
      <c r="AV32" s="967"/>
      <c r="AW32" s="967"/>
      <c r="AX32" s="967"/>
      <c r="AY32" s="967"/>
      <c r="AZ32" s="1038"/>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2">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2">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2">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2">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2">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2">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2">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2">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2">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2">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2">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2">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2">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2">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2">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2">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2">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2">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2">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2">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2">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2">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2">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2">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2">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2">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2">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2">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5">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2">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5">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1058</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5">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2">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5">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2">
      <c r="A68" s="209">
        <v>1</v>
      </c>
      <c r="B68" s="981" t="s">
        <v>530</v>
      </c>
      <c r="C68" s="982"/>
      <c r="D68" s="982"/>
      <c r="E68" s="982"/>
      <c r="F68" s="982"/>
      <c r="G68" s="982"/>
      <c r="H68" s="982"/>
      <c r="I68" s="982"/>
      <c r="J68" s="982"/>
      <c r="K68" s="982"/>
      <c r="L68" s="982"/>
      <c r="M68" s="982"/>
      <c r="N68" s="982"/>
      <c r="O68" s="982"/>
      <c r="P68" s="983"/>
      <c r="Q68" s="984">
        <v>2644</v>
      </c>
      <c r="R68" s="978"/>
      <c r="S68" s="978"/>
      <c r="T68" s="978"/>
      <c r="U68" s="978"/>
      <c r="V68" s="978">
        <v>2604</v>
      </c>
      <c r="W68" s="978"/>
      <c r="X68" s="978"/>
      <c r="Y68" s="978"/>
      <c r="Z68" s="978"/>
      <c r="AA68" s="978">
        <v>39</v>
      </c>
      <c r="AB68" s="978"/>
      <c r="AC68" s="978"/>
      <c r="AD68" s="978"/>
      <c r="AE68" s="978"/>
      <c r="AF68" s="978">
        <v>39</v>
      </c>
      <c r="AG68" s="978"/>
      <c r="AH68" s="978"/>
      <c r="AI68" s="978"/>
      <c r="AJ68" s="978"/>
      <c r="AK68" s="978">
        <v>96</v>
      </c>
      <c r="AL68" s="978"/>
      <c r="AM68" s="978"/>
      <c r="AN68" s="978"/>
      <c r="AO68" s="978"/>
      <c r="AP68" s="978">
        <v>2805</v>
      </c>
      <c r="AQ68" s="978"/>
      <c r="AR68" s="978"/>
      <c r="AS68" s="978"/>
      <c r="AT68" s="978"/>
      <c r="AU68" s="978">
        <v>1304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2">
      <c r="A69" s="212">
        <v>2</v>
      </c>
      <c r="B69" s="970" t="s">
        <v>534</v>
      </c>
      <c r="C69" s="971"/>
      <c r="D69" s="971"/>
      <c r="E69" s="971"/>
      <c r="F69" s="971"/>
      <c r="G69" s="971"/>
      <c r="H69" s="971"/>
      <c r="I69" s="971"/>
      <c r="J69" s="971"/>
      <c r="K69" s="971"/>
      <c r="L69" s="971"/>
      <c r="M69" s="971"/>
      <c r="N69" s="971"/>
      <c r="O69" s="971"/>
      <c r="P69" s="972"/>
      <c r="Q69" s="973">
        <v>4694</v>
      </c>
      <c r="R69" s="967"/>
      <c r="S69" s="967"/>
      <c r="T69" s="967"/>
      <c r="U69" s="967"/>
      <c r="V69" s="967">
        <v>4197</v>
      </c>
      <c r="W69" s="967"/>
      <c r="X69" s="967"/>
      <c r="Y69" s="967"/>
      <c r="Z69" s="967"/>
      <c r="AA69" s="967">
        <v>497</v>
      </c>
      <c r="AB69" s="967"/>
      <c r="AC69" s="967"/>
      <c r="AD69" s="967"/>
      <c r="AE69" s="967"/>
      <c r="AF69" s="967">
        <v>497</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2">
      <c r="A70" s="212">
        <v>3</v>
      </c>
      <c r="B70" s="970" t="s">
        <v>533</v>
      </c>
      <c r="C70" s="971"/>
      <c r="D70" s="971"/>
      <c r="E70" s="971"/>
      <c r="F70" s="971"/>
      <c r="G70" s="971"/>
      <c r="H70" s="971"/>
      <c r="I70" s="971"/>
      <c r="J70" s="971"/>
      <c r="K70" s="971"/>
      <c r="L70" s="971"/>
      <c r="M70" s="971"/>
      <c r="N70" s="971"/>
      <c r="O70" s="971"/>
      <c r="P70" s="972"/>
      <c r="Q70" s="973">
        <v>165</v>
      </c>
      <c r="R70" s="967"/>
      <c r="S70" s="967"/>
      <c r="T70" s="967"/>
      <c r="U70" s="967"/>
      <c r="V70" s="967">
        <v>161</v>
      </c>
      <c r="W70" s="967"/>
      <c r="X70" s="967"/>
      <c r="Y70" s="967"/>
      <c r="Z70" s="967"/>
      <c r="AA70" s="967">
        <v>3</v>
      </c>
      <c r="AB70" s="967"/>
      <c r="AC70" s="967"/>
      <c r="AD70" s="967"/>
      <c r="AE70" s="967"/>
      <c r="AF70" s="967">
        <v>3</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2">
      <c r="A71" s="212">
        <v>4</v>
      </c>
      <c r="B71" s="970" t="s">
        <v>532</v>
      </c>
      <c r="C71" s="971"/>
      <c r="D71" s="971"/>
      <c r="E71" s="971"/>
      <c r="F71" s="971"/>
      <c r="G71" s="971"/>
      <c r="H71" s="971"/>
      <c r="I71" s="971"/>
      <c r="J71" s="971"/>
      <c r="K71" s="971"/>
      <c r="L71" s="971"/>
      <c r="M71" s="971"/>
      <c r="N71" s="971"/>
      <c r="O71" s="971"/>
      <c r="P71" s="972"/>
      <c r="Q71" s="973">
        <v>486</v>
      </c>
      <c r="R71" s="967"/>
      <c r="S71" s="967"/>
      <c r="T71" s="967"/>
      <c r="U71" s="967"/>
      <c r="V71" s="967">
        <v>484</v>
      </c>
      <c r="W71" s="967"/>
      <c r="X71" s="967"/>
      <c r="Y71" s="967"/>
      <c r="Z71" s="967"/>
      <c r="AA71" s="967">
        <v>2</v>
      </c>
      <c r="AB71" s="967"/>
      <c r="AC71" s="967"/>
      <c r="AD71" s="967"/>
      <c r="AE71" s="967"/>
      <c r="AF71" s="967">
        <v>2</v>
      </c>
      <c r="AG71" s="967"/>
      <c r="AH71" s="967"/>
      <c r="AI71" s="967"/>
      <c r="AJ71" s="967"/>
      <c r="AK71" s="967">
        <v>2</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2">
      <c r="A72" s="212">
        <v>5</v>
      </c>
      <c r="B72" s="970" t="s">
        <v>531</v>
      </c>
      <c r="C72" s="971"/>
      <c r="D72" s="971"/>
      <c r="E72" s="971"/>
      <c r="F72" s="971"/>
      <c r="G72" s="971"/>
      <c r="H72" s="971"/>
      <c r="I72" s="971"/>
      <c r="J72" s="971"/>
      <c r="K72" s="971"/>
      <c r="L72" s="971"/>
      <c r="M72" s="971"/>
      <c r="N72" s="971"/>
      <c r="O72" s="971"/>
      <c r="P72" s="972"/>
      <c r="Q72" s="973">
        <v>149671</v>
      </c>
      <c r="R72" s="967"/>
      <c r="S72" s="967"/>
      <c r="T72" s="967"/>
      <c r="U72" s="967"/>
      <c r="V72" s="967">
        <v>144052</v>
      </c>
      <c r="W72" s="967"/>
      <c r="X72" s="967"/>
      <c r="Y72" s="967"/>
      <c r="Z72" s="967"/>
      <c r="AA72" s="967">
        <v>5620</v>
      </c>
      <c r="AB72" s="967"/>
      <c r="AC72" s="967"/>
      <c r="AD72" s="967"/>
      <c r="AE72" s="967"/>
      <c r="AF72" s="967">
        <v>5620</v>
      </c>
      <c r="AG72" s="967"/>
      <c r="AH72" s="967"/>
      <c r="AI72" s="967"/>
      <c r="AJ72" s="967"/>
      <c r="AK72" s="967">
        <v>1279</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2">
      <c r="A73" s="212">
        <v>6</v>
      </c>
      <c r="B73" s="970" t="s">
        <v>535</v>
      </c>
      <c r="C73" s="971"/>
      <c r="D73" s="971"/>
      <c r="E73" s="971"/>
      <c r="F73" s="971"/>
      <c r="G73" s="971"/>
      <c r="H73" s="971"/>
      <c r="I73" s="971"/>
      <c r="J73" s="971"/>
      <c r="K73" s="971"/>
      <c r="L73" s="971"/>
      <c r="M73" s="971"/>
      <c r="N73" s="971"/>
      <c r="O73" s="971"/>
      <c r="P73" s="972"/>
      <c r="Q73" s="973">
        <v>9</v>
      </c>
      <c r="R73" s="967"/>
      <c r="S73" s="967"/>
      <c r="T73" s="967"/>
      <c r="U73" s="967"/>
      <c r="V73" s="967">
        <v>2</v>
      </c>
      <c r="W73" s="967"/>
      <c r="X73" s="967"/>
      <c r="Y73" s="967"/>
      <c r="Z73" s="967"/>
      <c r="AA73" s="967">
        <v>7</v>
      </c>
      <c r="AB73" s="967"/>
      <c r="AC73" s="967"/>
      <c r="AD73" s="967"/>
      <c r="AE73" s="967"/>
      <c r="AF73" s="967">
        <v>7</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2">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2">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2">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2">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2">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2">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2">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2">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2">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2">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2">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2">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2">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2">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5">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2">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x14ac:dyDescent="0.2">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2458373</v>
      </c>
      <c r="AB110" s="873"/>
      <c r="AC110" s="873"/>
      <c r="AD110" s="873"/>
      <c r="AE110" s="874"/>
      <c r="AF110" s="875">
        <v>2402455</v>
      </c>
      <c r="AG110" s="873"/>
      <c r="AH110" s="873"/>
      <c r="AI110" s="873"/>
      <c r="AJ110" s="874"/>
      <c r="AK110" s="875">
        <v>2345869</v>
      </c>
      <c r="AL110" s="873"/>
      <c r="AM110" s="873"/>
      <c r="AN110" s="873"/>
      <c r="AO110" s="874"/>
      <c r="AP110" s="876">
        <v>30.6</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28641971</v>
      </c>
      <c r="BR110" s="800"/>
      <c r="BS110" s="800"/>
      <c r="BT110" s="800"/>
      <c r="BU110" s="800"/>
      <c r="BV110" s="800">
        <v>28787500</v>
      </c>
      <c r="BW110" s="800"/>
      <c r="BX110" s="800"/>
      <c r="BY110" s="800"/>
      <c r="BZ110" s="800"/>
      <c r="CA110" s="800">
        <v>28567689</v>
      </c>
      <c r="CB110" s="800"/>
      <c r="CC110" s="800"/>
      <c r="CD110" s="800"/>
      <c r="CE110" s="800"/>
      <c r="CF110" s="861">
        <v>373.2</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2">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2">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12034438</v>
      </c>
      <c r="BR112" s="771"/>
      <c r="BS112" s="771"/>
      <c r="BT112" s="771"/>
      <c r="BU112" s="771"/>
      <c r="BV112" s="771">
        <v>11994909</v>
      </c>
      <c r="BW112" s="771"/>
      <c r="BX112" s="771"/>
      <c r="BY112" s="771"/>
      <c r="BZ112" s="771"/>
      <c r="CA112" s="771">
        <v>11848575</v>
      </c>
      <c r="CB112" s="771"/>
      <c r="CC112" s="771"/>
      <c r="CD112" s="771"/>
      <c r="CE112" s="771"/>
      <c r="CF112" s="848">
        <v>154.80000000000001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2">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685373</v>
      </c>
      <c r="AB113" s="909"/>
      <c r="AC113" s="909"/>
      <c r="AD113" s="909"/>
      <c r="AE113" s="910"/>
      <c r="AF113" s="911">
        <v>741871</v>
      </c>
      <c r="AG113" s="909"/>
      <c r="AH113" s="909"/>
      <c r="AI113" s="909"/>
      <c r="AJ113" s="910"/>
      <c r="AK113" s="911">
        <v>919958</v>
      </c>
      <c r="AL113" s="909"/>
      <c r="AM113" s="909"/>
      <c r="AN113" s="909"/>
      <c r="AO113" s="910"/>
      <c r="AP113" s="912">
        <v>12</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1590885</v>
      </c>
      <c r="BR113" s="771"/>
      <c r="BS113" s="771"/>
      <c r="BT113" s="771"/>
      <c r="BU113" s="771"/>
      <c r="BV113" s="771">
        <v>1304259</v>
      </c>
      <c r="BW113" s="771"/>
      <c r="BX113" s="771"/>
      <c r="BY113" s="771"/>
      <c r="BZ113" s="771"/>
      <c r="CA113" s="771">
        <v>1157861</v>
      </c>
      <c r="CB113" s="771"/>
      <c r="CC113" s="771"/>
      <c r="CD113" s="771"/>
      <c r="CE113" s="771"/>
      <c r="CF113" s="848">
        <v>15.1</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2">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377196</v>
      </c>
      <c r="AB114" s="784"/>
      <c r="AC114" s="784"/>
      <c r="AD114" s="784"/>
      <c r="AE114" s="785"/>
      <c r="AF114" s="786">
        <v>355694</v>
      </c>
      <c r="AG114" s="784"/>
      <c r="AH114" s="784"/>
      <c r="AI114" s="784"/>
      <c r="AJ114" s="785"/>
      <c r="AK114" s="786">
        <v>299615</v>
      </c>
      <c r="AL114" s="784"/>
      <c r="AM114" s="784"/>
      <c r="AN114" s="784"/>
      <c r="AO114" s="785"/>
      <c r="AP114" s="754">
        <v>3.9</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2954210</v>
      </c>
      <c r="BR114" s="771"/>
      <c r="BS114" s="771"/>
      <c r="BT114" s="771"/>
      <c r="BU114" s="771"/>
      <c r="BV114" s="771">
        <v>2669078</v>
      </c>
      <c r="BW114" s="771"/>
      <c r="BX114" s="771"/>
      <c r="BY114" s="771"/>
      <c r="BZ114" s="771"/>
      <c r="CA114" s="771">
        <v>2584487</v>
      </c>
      <c r="CB114" s="771"/>
      <c r="CC114" s="771"/>
      <c r="CD114" s="771"/>
      <c r="CE114" s="771"/>
      <c r="CF114" s="848">
        <v>33.799999999999997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2">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349090</v>
      </c>
      <c r="BR115" s="771"/>
      <c r="BS115" s="771"/>
      <c r="BT115" s="771"/>
      <c r="BU115" s="771"/>
      <c r="BV115" s="771">
        <v>109359</v>
      </c>
      <c r="BW115" s="771"/>
      <c r="BX115" s="771"/>
      <c r="BY115" s="771"/>
      <c r="BZ115" s="771"/>
      <c r="CA115" s="771">
        <v>109358</v>
      </c>
      <c r="CB115" s="771"/>
      <c r="CC115" s="771"/>
      <c r="CD115" s="771"/>
      <c r="CE115" s="771"/>
      <c r="CF115" s="848">
        <v>1.4</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2">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2">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3520942</v>
      </c>
      <c r="AB117" s="895"/>
      <c r="AC117" s="895"/>
      <c r="AD117" s="895"/>
      <c r="AE117" s="896"/>
      <c r="AF117" s="898">
        <v>3500020</v>
      </c>
      <c r="AG117" s="895"/>
      <c r="AH117" s="895"/>
      <c r="AI117" s="895"/>
      <c r="AJ117" s="896"/>
      <c r="AK117" s="898">
        <v>3565442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2">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45570594</v>
      </c>
      <c r="BR118" s="858"/>
      <c r="BS118" s="858"/>
      <c r="BT118" s="858"/>
      <c r="BU118" s="858"/>
      <c r="BV118" s="858">
        <v>44865105</v>
      </c>
      <c r="BW118" s="858"/>
      <c r="BX118" s="858"/>
      <c r="BY118" s="858"/>
      <c r="BZ118" s="858"/>
      <c r="CA118" s="858">
        <v>44267970</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2">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4454679</v>
      </c>
      <c r="BR119" s="800"/>
      <c r="BS119" s="800"/>
      <c r="BT119" s="800"/>
      <c r="BU119" s="800"/>
      <c r="BV119" s="800">
        <v>4860350</v>
      </c>
      <c r="BW119" s="800"/>
      <c r="BX119" s="800"/>
      <c r="BY119" s="800"/>
      <c r="BZ119" s="800"/>
      <c r="CA119" s="800">
        <v>5314662</v>
      </c>
      <c r="CB119" s="800"/>
      <c r="CC119" s="800"/>
      <c r="CD119" s="800"/>
      <c r="CE119" s="800"/>
      <c r="CF119" s="861">
        <v>69.400000000000006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2">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4757481</v>
      </c>
      <c r="BR120" s="771"/>
      <c r="BS120" s="771"/>
      <c r="BT120" s="771"/>
      <c r="BU120" s="771"/>
      <c r="BV120" s="771">
        <v>4519610</v>
      </c>
      <c r="BW120" s="771"/>
      <c r="BX120" s="771"/>
      <c r="BY120" s="771"/>
      <c r="BZ120" s="771"/>
      <c r="CA120" s="771">
        <v>4286927</v>
      </c>
      <c r="CB120" s="771"/>
      <c r="CC120" s="771"/>
      <c r="CD120" s="771"/>
      <c r="CE120" s="771"/>
      <c r="CF120" s="848">
        <v>56</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12028796</v>
      </c>
      <c r="DH120" s="800"/>
      <c r="DI120" s="800"/>
      <c r="DJ120" s="800"/>
      <c r="DK120" s="800"/>
      <c r="DL120" s="800">
        <v>11989077</v>
      </c>
      <c r="DM120" s="800"/>
      <c r="DN120" s="800"/>
      <c r="DO120" s="800"/>
      <c r="DP120" s="800"/>
      <c r="DQ120" s="800">
        <v>11842689</v>
      </c>
      <c r="DR120" s="800"/>
      <c r="DS120" s="800"/>
      <c r="DT120" s="800"/>
      <c r="DU120" s="800"/>
      <c r="DV120" s="801">
        <v>154.69999999999999</v>
      </c>
      <c r="DW120" s="801"/>
      <c r="DX120" s="801"/>
      <c r="DY120" s="801"/>
      <c r="DZ120" s="802"/>
    </row>
    <row r="121" spans="1:130" s="197" customFormat="1" ht="26.25" customHeight="1" x14ac:dyDescent="0.2">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30534346</v>
      </c>
      <c r="BR121" s="858"/>
      <c r="BS121" s="858"/>
      <c r="BT121" s="858"/>
      <c r="BU121" s="858"/>
      <c r="BV121" s="858">
        <v>30335361</v>
      </c>
      <c r="BW121" s="858"/>
      <c r="BX121" s="858"/>
      <c r="BY121" s="858"/>
      <c r="BZ121" s="858"/>
      <c r="CA121" s="858">
        <v>29512408</v>
      </c>
      <c r="CB121" s="858"/>
      <c r="CC121" s="858"/>
      <c r="CD121" s="858"/>
      <c r="CE121" s="858"/>
      <c r="CF121" s="859">
        <v>385.5</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5642</v>
      </c>
      <c r="DH121" s="771"/>
      <c r="DI121" s="771"/>
      <c r="DJ121" s="771"/>
      <c r="DK121" s="771"/>
      <c r="DL121" s="771">
        <v>5832</v>
      </c>
      <c r="DM121" s="771"/>
      <c r="DN121" s="771"/>
      <c r="DO121" s="771"/>
      <c r="DP121" s="771"/>
      <c r="DQ121" s="771">
        <v>5886</v>
      </c>
      <c r="DR121" s="771"/>
      <c r="DS121" s="771"/>
      <c r="DT121" s="771"/>
      <c r="DU121" s="771"/>
      <c r="DV121" s="823">
        <v>0.1</v>
      </c>
      <c r="DW121" s="823"/>
      <c r="DX121" s="823"/>
      <c r="DY121" s="823"/>
      <c r="DZ121" s="824"/>
    </row>
    <row r="122" spans="1:130" s="197" customFormat="1" ht="26.25" customHeight="1" x14ac:dyDescent="0.2">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39746506</v>
      </c>
      <c r="BR122" s="840"/>
      <c r="BS122" s="840"/>
      <c r="BT122" s="840"/>
      <c r="BU122" s="840"/>
      <c r="BV122" s="840">
        <v>39715321</v>
      </c>
      <c r="BW122" s="840"/>
      <c r="BX122" s="840"/>
      <c r="BY122" s="840"/>
      <c r="BZ122" s="840"/>
      <c r="CA122" s="840">
        <v>39113997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5">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74.8</v>
      </c>
      <c r="BR123" s="832"/>
      <c r="BS123" s="832"/>
      <c r="BT123" s="832"/>
      <c r="BU123" s="832"/>
      <c r="BV123" s="832">
        <v>65.2</v>
      </c>
      <c r="BW123" s="832"/>
      <c r="BX123" s="832"/>
      <c r="BY123" s="832"/>
      <c r="BZ123" s="832"/>
      <c r="CA123" s="832">
        <v>67.3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2">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5">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2">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v>333670</v>
      </c>
      <c r="DH126" s="771"/>
      <c r="DI126" s="771"/>
      <c r="DJ126" s="771"/>
      <c r="DK126" s="771"/>
      <c r="DL126" s="771">
        <v>95224</v>
      </c>
      <c r="DM126" s="771"/>
      <c r="DN126" s="771"/>
      <c r="DO126" s="771"/>
      <c r="DP126" s="771"/>
      <c r="DQ126" s="771">
        <v>97793</v>
      </c>
      <c r="DR126" s="771"/>
      <c r="DS126" s="771"/>
      <c r="DT126" s="771"/>
      <c r="DU126" s="771"/>
      <c r="DV126" s="823">
        <v>1.3</v>
      </c>
      <c r="DW126" s="823"/>
      <c r="DX126" s="823"/>
      <c r="DY126" s="823"/>
      <c r="DZ126" s="824"/>
    </row>
    <row r="127" spans="1:130" s="197" customFormat="1" ht="26.25" customHeight="1" thickBot="1" x14ac:dyDescent="0.25">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15420</v>
      </c>
      <c r="DH127" s="820"/>
      <c r="DI127" s="820"/>
      <c r="DJ127" s="820"/>
      <c r="DK127" s="820"/>
      <c r="DL127" s="820">
        <v>14135</v>
      </c>
      <c r="DM127" s="820"/>
      <c r="DN127" s="820"/>
      <c r="DO127" s="820"/>
      <c r="DP127" s="820"/>
      <c r="DQ127" s="820">
        <v>11565</v>
      </c>
      <c r="DR127" s="820"/>
      <c r="DS127" s="820"/>
      <c r="DT127" s="820"/>
      <c r="DU127" s="820"/>
      <c r="DV127" s="821">
        <v>0.2</v>
      </c>
      <c r="DW127" s="821"/>
      <c r="DX127" s="821"/>
      <c r="DY127" s="821"/>
      <c r="DZ127" s="822"/>
    </row>
    <row r="128" spans="1:130" s="197" customFormat="1" ht="26.25" customHeight="1" x14ac:dyDescent="0.2">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396589</v>
      </c>
      <c r="AB128" s="724"/>
      <c r="AC128" s="724"/>
      <c r="AD128" s="724"/>
      <c r="AE128" s="725"/>
      <c r="AF128" s="726">
        <v>316819</v>
      </c>
      <c r="AG128" s="724"/>
      <c r="AH128" s="724"/>
      <c r="AI128" s="724"/>
      <c r="AJ128" s="725"/>
      <c r="AK128" s="726">
        <v>322875</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18.3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10103054</v>
      </c>
      <c r="AB129" s="784"/>
      <c r="AC129" s="784"/>
      <c r="AD129" s="784"/>
      <c r="AE129" s="785"/>
      <c r="AF129" s="786">
        <v>10285087</v>
      </c>
      <c r="AG129" s="784"/>
      <c r="AH129" s="784"/>
      <c r="AI129" s="784"/>
      <c r="AJ129" s="785"/>
      <c r="AK129" s="786">
        <v>10175616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2319969</v>
      </c>
      <c r="AB130" s="784"/>
      <c r="AC130" s="784"/>
      <c r="AD130" s="784"/>
      <c r="AE130" s="785"/>
      <c r="AF130" s="786">
        <v>2388550</v>
      </c>
      <c r="AG130" s="784"/>
      <c r="AH130" s="784"/>
      <c r="AI130" s="784"/>
      <c r="AJ130" s="785"/>
      <c r="AK130" s="786">
        <v>2519931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67.3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7783085</v>
      </c>
      <c r="AB131" s="717"/>
      <c r="AC131" s="717"/>
      <c r="AD131" s="717"/>
      <c r="AE131" s="718"/>
      <c r="AF131" s="719">
        <v>7896537</v>
      </c>
      <c r="AG131" s="717"/>
      <c r="AH131" s="717"/>
      <c r="AI131" s="717"/>
      <c r="AJ131" s="718"/>
      <c r="AK131" s="719">
        <v>7655685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10.33502492</v>
      </c>
      <c r="AB132" s="740"/>
      <c r="AC132" s="740"/>
      <c r="AD132" s="740"/>
      <c r="AE132" s="741"/>
      <c r="AF132" s="742">
        <v>10.063284449999999</v>
      </c>
      <c r="AG132" s="740"/>
      <c r="AH132" s="740"/>
      <c r="AI132" s="740"/>
      <c r="AJ132" s="741"/>
      <c r="AK132" s="742">
        <v>9.4392071319999999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11.5</v>
      </c>
      <c r="AB133" s="749"/>
      <c r="AC133" s="749"/>
      <c r="AD133" s="749"/>
      <c r="AE133" s="750"/>
      <c r="AF133" s="748">
        <v>10.7</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2:P72"/>
    <mergeCell ref="B71:P7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31"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1:36"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41"/>
    </row>
    <row r="17" spans="34:36" ht="13" x14ac:dyDescent="0.2">
      <c r="AJ17" s="241"/>
    </row>
    <row r="18" spans="34:36" ht="13" x14ac:dyDescent="0.2"/>
    <row r="19" spans="34:36" ht="13" x14ac:dyDescent="0.2"/>
    <row r="20" spans="34:36" ht="13" x14ac:dyDescent="0.2">
      <c r="AI20" s="241"/>
      <c r="AJ20" s="241"/>
    </row>
    <row r="21" spans="34:36" ht="13" x14ac:dyDescent="0.2">
      <c r="AJ21" s="241"/>
    </row>
    <row r="22" spans="34:36" ht="13" x14ac:dyDescent="0.2"/>
    <row r="23" spans="34:36" ht="13" x14ac:dyDescent="0.2">
      <c r="AI23" s="241"/>
      <c r="AJ23" s="241"/>
    </row>
    <row r="24" spans="34:36" ht="13" x14ac:dyDescent="0.2">
      <c r="AJ24" s="241"/>
    </row>
    <row r="25" spans="34:36" ht="13" x14ac:dyDescent="0.2">
      <c r="AJ25" s="241"/>
    </row>
    <row r="26" spans="34:36" ht="13" x14ac:dyDescent="0.2">
      <c r="AI26" s="241"/>
      <c r="AJ26" s="241"/>
    </row>
    <row r="27" spans="34:36" ht="13" x14ac:dyDescent="0.2"/>
    <row r="28" spans="34:36" ht="13" x14ac:dyDescent="0.2">
      <c r="AI28" s="241"/>
      <c r="AJ28" s="241"/>
    </row>
    <row r="29" spans="34:36" ht="13" x14ac:dyDescent="0.2">
      <c r="AJ29" s="241"/>
    </row>
    <row r="30" spans="34:36" ht="13" x14ac:dyDescent="0.2"/>
    <row r="31" spans="34:36" ht="13" x14ac:dyDescent="0.2">
      <c r="AH31" s="241"/>
      <c r="AI31" s="241"/>
      <c r="AJ31" s="241"/>
    </row>
    <row r="32" spans="34:36" ht="13" x14ac:dyDescent="0.2"/>
    <row r="33" spans="28:36" ht="13" x14ac:dyDescent="0.2">
      <c r="AI33" s="241"/>
      <c r="AJ33" s="241"/>
    </row>
    <row r="34" spans="28:36" ht="13" x14ac:dyDescent="0.2">
      <c r="AF34" s="241"/>
    </row>
    <row r="35" spans="28:36" ht="13" x14ac:dyDescent="0.2">
      <c r="AB35" s="241"/>
      <c r="AC35" s="241"/>
      <c r="AD35" s="241"/>
      <c r="AF35" s="241"/>
      <c r="AG35" s="241"/>
      <c r="AH35" s="241"/>
      <c r="AI35" s="241"/>
      <c r="AJ35" s="241"/>
    </row>
    <row r="36" spans="28:36" ht="13" x14ac:dyDescent="0.2"/>
    <row r="37" spans="28:36" ht="13" x14ac:dyDescent="0.2">
      <c r="AE37" s="241"/>
      <c r="AJ37" s="241"/>
    </row>
    <row r="38" spans="28:36" ht="13" x14ac:dyDescent="0.2">
      <c r="AB38" s="241"/>
      <c r="AC38" s="241"/>
      <c r="AD38" s="241"/>
      <c r="AE38" s="241"/>
      <c r="AG38" s="241"/>
      <c r="AH38" s="241"/>
      <c r="AI38" s="241"/>
      <c r="AJ38" s="241"/>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1"/>
      <c r="AH49" s="241"/>
      <c r="AI49" s="241"/>
      <c r="AJ49" s="241"/>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1"/>
      <c r="AA63" s="241"/>
    </row>
    <row r="64" spans="22:36" ht="13" x14ac:dyDescent="0.2">
      <c r="V64" s="241"/>
    </row>
    <row r="65" spans="15:36" ht="13" x14ac:dyDescent="0.2">
      <c r="X65" s="241"/>
      <c r="Z65" s="241"/>
      <c r="AC65" s="241"/>
    </row>
    <row r="66" spans="15:36" ht="13" x14ac:dyDescent="0.2">
      <c r="Q66" s="241"/>
      <c r="S66" s="241"/>
      <c r="U66" s="241"/>
      <c r="AF66" s="241"/>
    </row>
    <row r="67" spans="15:36" ht="13" x14ac:dyDescent="0.2">
      <c r="O67" s="241"/>
      <c r="P67" s="241"/>
      <c r="R67" s="241"/>
      <c r="T67" s="241"/>
      <c r="Y67" s="241"/>
      <c r="AB67" s="241"/>
      <c r="AD67" s="241"/>
      <c r="AE67" s="241"/>
      <c r="AG67" s="241"/>
      <c r="AH67" s="241"/>
      <c r="AI67" s="241"/>
      <c r="AJ67" s="241"/>
    </row>
    <row r="68" spans="15:36" ht="13" x14ac:dyDescent="0.2"/>
    <row r="69" spans="15:36" ht="13" x14ac:dyDescent="0.2"/>
    <row r="70" spans="15:36" ht="13" x14ac:dyDescent="0.2"/>
    <row r="71" spans="15:36" ht="13" x14ac:dyDescent="0.2"/>
    <row r="72" spans="15:36" ht="13" x14ac:dyDescent="0.2">
      <c r="AJ72" s="241"/>
    </row>
    <row r="73" spans="15:36" ht="13" x14ac:dyDescent="0.2">
      <c r="AJ73" s="241"/>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1"/>
    </row>
    <row r="97" spans="24:36" ht="13" x14ac:dyDescent="0.2">
      <c r="AA97" s="241"/>
    </row>
    <row r="98" spans="24:36" ht="13" hidden="1" x14ac:dyDescent="0.2">
      <c r="AA98" s="241"/>
    </row>
    <row r="99" spans="24:36" ht="13" hidden="1" x14ac:dyDescent="0.2">
      <c r="AA99" s="241"/>
    </row>
    <row r="100" spans="24:36" ht="13" hidden="1" x14ac:dyDescent="0.2"/>
    <row r="101" spans="24:36" ht="12" hidden="1" customHeight="1" x14ac:dyDescent="0.2">
      <c r="X101" s="241"/>
      <c r="Y101" s="241"/>
      <c r="Z101" s="241"/>
      <c r="AC101" s="241"/>
    </row>
    <row r="102" spans="24:36" ht="1.5" hidden="1" customHeight="1" x14ac:dyDescent="0.2">
      <c r="AC102" s="241"/>
      <c r="AF102" s="241"/>
    </row>
    <row r="103" spans="24:36" ht="13" hidden="1" x14ac:dyDescent="0.2">
      <c r="AB103" s="241"/>
      <c r="AD103" s="241"/>
      <c r="AE103" s="241"/>
      <c r="AF103" s="241"/>
      <c r="AG103" s="241"/>
      <c r="AH103" s="241"/>
      <c r="AI103" s="241"/>
      <c r="AJ103" s="241"/>
    </row>
    <row r="104" spans="24:36" ht="13" hidden="1" x14ac:dyDescent="0.2">
      <c r="AD104" s="241"/>
      <c r="AE104" s="241"/>
      <c r="AG104" s="241"/>
      <c r="AH104" s="241"/>
      <c r="AI104" s="241"/>
      <c r="AJ104" s="241"/>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22" zoomScaleNormal="40" zoomScaleSheetLayoutView="55" workbookViewId="0"/>
  </sheetViews>
  <sheetFormatPr defaultColWidth="0" defaultRowHeight="13.5" customHeight="1" zeroHeight="1" x14ac:dyDescent="0.2"/>
  <cols>
    <col min="1" max="1" width="9.08984375" style="242" customWidth="1"/>
    <col min="2" max="15" width="9" style="242" customWidth="1"/>
    <col min="16" max="16" width="9.08984375" style="242" bestFit="1" customWidth="1"/>
    <col min="17" max="34" width="9" style="242" customWidth="1"/>
    <col min="35" max="16384" width="9" style="241" hidden="1"/>
  </cols>
  <sheetData>
    <row r="1" spans="2:34"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row r="3" spans="2:34" ht="13" x14ac:dyDescent="0.2"/>
    <row r="4" spans="2:34" ht="13" x14ac:dyDescent="0.2">
      <c r="R4" s="241"/>
      <c r="S4" s="241"/>
      <c r="T4" s="241"/>
      <c r="U4" s="241"/>
      <c r="V4" s="241"/>
      <c r="W4" s="241"/>
      <c r="X4" s="241"/>
      <c r="Y4" s="241"/>
      <c r="Z4" s="241"/>
      <c r="AA4" s="241"/>
      <c r="AB4" s="241"/>
      <c r="AC4" s="241"/>
      <c r="AD4" s="241"/>
      <c r="AE4" s="241"/>
      <c r="AF4" s="241"/>
      <c r="AG4" s="241"/>
      <c r="AH4" s="241"/>
    </row>
    <row r="5" spans="2:34" ht="13" x14ac:dyDescent="0.2">
      <c r="R5" s="241"/>
      <c r="S5" s="241"/>
      <c r="T5" s="241"/>
      <c r="U5" s="241"/>
      <c r="V5" s="241"/>
      <c r="W5" s="241"/>
      <c r="X5" s="241"/>
      <c r="Y5" s="241"/>
      <c r="Z5" s="241"/>
      <c r="AA5" s="241"/>
      <c r="AB5" s="241"/>
      <c r="AC5" s="241"/>
      <c r="AD5" s="241"/>
      <c r="AE5" s="241"/>
      <c r="AF5" s="241"/>
      <c r="AG5" s="241"/>
      <c r="AH5" s="241"/>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2"/>
    <row r="20" spans="9:34" ht="13" x14ac:dyDescent="0.2"/>
    <row r="21" spans="9:34" ht="13" x14ac:dyDescent="0.2">
      <c r="AH21" s="241"/>
    </row>
    <row r="22" spans="9:34" ht="13" x14ac:dyDescent="0.2">
      <c r="AE22" s="241"/>
      <c r="AF22" s="241"/>
      <c r="AG22" s="241"/>
      <c r="AH22" s="241"/>
    </row>
    <row r="23" spans="9:34" ht="13" x14ac:dyDescent="0.2">
      <c r="U23" s="241"/>
      <c r="V23" s="241"/>
      <c r="W23" s="241"/>
      <c r="X23" s="241"/>
      <c r="Y23" s="241"/>
      <c r="Z23" s="241"/>
      <c r="AA23" s="241"/>
      <c r="AB23" s="241"/>
      <c r="AC23" s="241"/>
      <c r="AD23" s="241"/>
      <c r="AE23" s="241"/>
      <c r="AF23" s="241"/>
      <c r="AG23" s="241"/>
      <c r="AH23" s="241"/>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1"/>
      <c r="W35" s="241"/>
      <c r="X35" s="241"/>
      <c r="Y35" s="241"/>
      <c r="Z35" s="241"/>
      <c r="AA35" s="241"/>
      <c r="AB35" s="241"/>
      <c r="AC35" s="241"/>
      <c r="AD35" s="241"/>
      <c r="AE35" s="241"/>
      <c r="AF35" s="241"/>
      <c r="AG35" s="241"/>
      <c r="AH35" s="241"/>
    </row>
    <row r="36" spans="15:34" ht="13" x14ac:dyDescent="0.2"/>
    <row r="37" spans="15:34" ht="13" x14ac:dyDescent="0.2">
      <c r="AH37" s="241"/>
    </row>
    <row r="38" spans="15:34" ht="13" x14ac:dyDescent="0.2">
      <c r="AE38" s="241"/>
      <c r="AF38" s="241"/>
      <c r="AG38" s="241"/>
      <c r="AH38" s="241"/>
    </row>
    <row r="39" spans="15:34" ht="13" x14ac:dyDescent="0.2"/>
    <row r="40" spans="15:34" ht="13" x14ac:dyDescent="0.2"/>
    <row r="41" spans="15:34" ht="13" x14ac:dyDescent="0.2"/>
    <row r="42" spans="15:34" ht="13" x14ac:dyDescent="0.2"/>
    <row r="43" spans="15:34" ht="13"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2">
      <c r="AH44" s="241"/>
    </row>
    <row r="45" spans="15:34" ht="13" x14ac:dyDescent="0.2"/>
    <row r="46" spans="15:34" ht="13" x14ac:dyDescent="0.2">
      <c r="W46" s="241"/>
      <c r="X46" s="241"/>
      <c r="Y46" s="241"/>
      <c r="Z46" s="241"/>
      <c r="AA46" s="241"/>
      <c r="AB46" s="241"/>
      <c r="AC46" s="241"/>
      <c r="AD46" s="241"/>
      <c r="AE46" s="241"/>
      <c r="AF46" s="241"/>
      <c r="AG46" s="241"/>
      <c r="AH46" s="241"/>
    </row>
    <row r="47" spans="15:34" ht="13" x14ac:dyDescent="0.2"/>
    <row r="48" spans="15:34" ht="13" x14ac:dyDescent="0.2"/>
    <row r="49" spans="22:34" ht="13" x14ac:dyDescent="0.2"/>
    <row r="50" spans="22:34" ht="13" x14ac:dyDescent="0.2">
      <c r="V50" s="241"/>
      <c r="W50" s="241"/>
      <c r="X50" s="241"/>
      <c r="Y50" s="241"/>
      <c r="Z50" s="241"/>
      <c r="AA50" s="241"/>
      <c r="AB50" s="241"/>
      <c r="AC50" s="241"/>
      <c r="AD50" s="241"/>
      <c r="AE50" s="241"/>
      <c r="AF50" s="241"/>
      <c r="AG50" s="241"/>
      <c r="AH50" s="241"/>
    </row>
    <row r="51" spans="22:34" ht="13" x14ac:dyDescent="0.2"/>
    <row r="52" spans="22:34" ht="13" x14ac:dyDescent="0.2"/>
    <row r="53" spans="22:34" ht="13" x14ac:dyDescent="0.2">
      <c r="AH53" s="241"/>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1"/>
      <c r="Z67" s="241"/>
      <c r="AA67" s="241"/>
      <c r="AB67" s="241"/>
      <c r="AC67" s="241"/>
      <c r="AD67" s="241"/>
      <c r="AE67" s="241"/>
      <c r="AF67" s="241"/>
      <c r="AG67" s="241"/>
      <c r="AH67" s="241"/>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048576" workbookViewId="0"/>
  </sheetViews>
  <sheetFormatPr defaultColWidth="0" defaultRowHeight="13.5" customHeight="1" zeroHeight="1" x14ac:dyDescent="0.2"/>
  <cols>
    <col min="1" max="6" width="14.90625" style="243" customWidth="1"/>
    <col min="7" max="8" width="15.90625" style="243" customWidth="1"/>
    <col min="9" max="14" width="16.08984375" style="243" customWidth="1"/>
    <col min="15" max="15" width="6.08984375" style="250" customWidth="1"/>
    <col min="16" max="16" width="3" style="248" customWidth="1"/>
    <col min="17" max="17" width="19.08984375" style="243" hidden="1" customWidth="1"/>
    <col min="18" max="22" width="12.6328125" style="243" hidden="1" customWidth="1"/>
    <col min="23" max="16384" width="8.6328125" style="243" hidden="1"/>
  </cols>
  <sheetData>
    <row r="1" spans="1:16" ht="13" x14ac:dyDescent="0.2">
      <c r="O1" s="244"/>
      <c r="P1" s="244"/>
    </row>
    <row r="2" spans="1:16" ht="13" x14ac:dyDescent="0.2">
      <c r="O2" s="244"/>
      <c r="P2" s="244"/>
    </row>
    <row r="3" spans="1:16" ht="13" x14ac:dyDescent="0.2">
      <c r="O3" s="244"/>
      <c r="P3" s="244"/>
    </row>
    <row r="4" spans="1:16" ht="13" x14ac:dyDescent="0.2">
      <c r="O4" s="244"/>
      <c r="P4" s="244"/>
    </row>
    <row r="5" spans="1:16" ht="16.5" x14ac:dyDescent="0.2">
      <c r="A5" s="245" t="s">
        <v>465</v>
      </c>
      <c r="B5" s="246"/>
      <c r="C5" s="246"/>
      <c r="D5" s="246"/>
      <c r="E5" s="246"/>
      <c r="F5" s="246"/>
      <c r="G5" s="246"/>
      <c r="H5" s="246"/>
      <c r="I5" s="246"/>
      <c r="J5" s="246"/>
      <c r="K5" s="246"/>
      <c r="L5" s="246"/>
      <c r="M5" s="246"/>
      <c r="N5" s="246"/>
      <c r="O5" s="247"/>
    </row>
    <row r="6" spans="1:16" ht="13" x14ac:dyDescent="0.2">
      <c r="A6" s="248"/>
      <c r="B6" s="244"/>
      <c r="C6" s="244"/>
      <c r="D6" s="244"/>
      <c r="E6" s="244"/>
      <c r="F6" s="244"/>
      <c r="G6" s="249" t="s">
        <v>466</v>
      </c>
      <c r="H6" s="249"/>
      <c r="I6" s="249"/>
      <c r="J6" s="249"/>
      <c r="K6" s="244"/>
      <c r="L6" s="244"/>
      <c r="M6" s="244"/>
      <c r="N6" s="244"/>
    </row>
    <row r="7" spans="1:16" ht="13" x14ac:dyDescent="0.2">
      <c r="A7" s="248"/>
      <c r="B7" s="244"/>
      <c r="C7" s="244"/>
      <c r="D7" s="244"/>
      <c r="E7" s="244"/>
      <c r="F7" s="244"/>
      <c r="G7" s="251"/>
      <c r="H7" s="252"/>
      <c r="I7" s="252"/>
      <c r="J7" s="253"/>
      <c r="K7" s="1119" t="s">
        <v>467</v>
      </c>
      <c r="L7" s="254"/>
      <c r="M7" s="255" t="s">
        <v>468</v>
      </c>
      <c r="N7" s="256"/>
    </row>
    <row r="8" spans="1:16" ht="13" x14ac:dyDescent="0.2">
      <c r="A8" s="248"/>
      <c r="B8" s="244"/>
      <c r="C8" s="244"/>
      <c r="D8" s="244"/>
      <c r="E8" s="244"/>
      <c r="F8" s="244"/>
      <c r="G8" s="257"/>
      <c r="H8" s="258"/>
      <c r="I8" s="258"/>
      <c r="J8" s="259"/>
      <c r="K8" s="1120"/>
      <c r="L8" s="260" t="s">
        <v>469</v>
      </c>
      <c r="M8" s="261" t="s">
        <v>470</v>
      </c>
      <c r="N8" s="262" t="s">
        <v>471</v>
      </c>
    </row>
    <row r="9" spans="1:16" ht="13" x14ac:dyDescent="0.2">
      <c r="A9" s="248"/>
      <c r="B9" s="244"/>
      <c r="C9" s="244"/>
      <c r="D9" s="244"/>
      <c r="E9" s="244"/>
      <c r="F9" s="244"/>
      <c r="G9" s="1133" t="s">
        <v>472</v>
      </c>
      <c r="H9" s="1134"/>
      <c r="I9" s="1134"/>
      <c r="J9" s="1135"/>
      <c r="K9" s="263">
        <v>2372062</v>
      </c>
      <c r="L9" s="264">
        <v>67715</v>
      </c>
      <c r="M9" s="265">
        <v>84248</v>
      </c>
      <c r="N9" s="266">
        <v>-19.600000000000001</v>
      </c>
    </row>
    <row r="10" spans="1:16" ht="13" x14ac:dyDescent="0.2">
      <c r="A10" s="248"/>
      <c r="B10" s="244"/>
      <c r="C10" s="244"/>
      <c r="D10" s="244"/>
      <c r="E10" s="244"/>
      <c r="F10" s="244"/>
      <c r="G10" s="1133" t="s">
        <v>473</v>
      </c>
      <c r="H10" s="1134"/>
      <c r="I10" s="1134"/>
      <c r="J10" s="1135"/>
      <c r="K10" s="267">
        <v>332852</v>
      </c>
      <c r="L10" s="268">
        <v>9502</v>
      </c>
      <c r="M10" s="269">
        <v>7169</v>
      </c>
      <c r="N10" s="270">
        <v>32.5</v>
      </c>
    </row>
    <row r="11" spans="1:16" ht="13.5" customHeight="1" x14ac:dyDescent="0.2">
      <c r="A11" s="248"/>
      <c r="B11" s="244"/>
      <c r="C11" s="244"/>
      <c r="D11" s="244"/>
      <c r="E11" s="244"/>
      <c r="F11" s="244"/>
      <c r="G11" s="1133" t="s">
        <v>474</v>
      </c>
      <c r="H11" s="1134"/>
      <c r="I11" s="1134"/>
      <c r="J11" s="1135"/>
      <c r="K11" s="267">
        <v>113618</v>
      </c>
      <c r="L11" s="268">
        <v>3243</v>
      </c>
      <c r="M11" s="269">
        <v>9152</v>
      </c>
      <c r="N11" s="270">
        <v>-64.599999999999994</v>
      </c>
    </row>
    <row r="12" spans="1:16" ht="13.5" customHeight="1" x14ac:dyDescent="0.2">
      <c r="A12" s="248"/>
      <c r="B12" s="244"/>
      <c r="C12" s="244"/>
      <c r="D12" s="244"/>
      <c r="E12" s="244"/>
      <c r="F12" s="244"/>
      <c r="G12" s="1133" t="s">
        <v>475</v>
      </c>
      <c r="H12" s="1134"/>
      <c r="I12" s="1134"/>
      <c r="J12" s="1135"/>
      <c r="K12" s="267" t="s">
        <v>476</v>
      </c>
      <c r="L12" s="268" t="s">
        <v>476</v>
      </c>
      <c r="M12" s="269">
        <v>893</v>
      </c>
      <c r="N12" s="270" t="s">
        <v>476</v>
      </c>
    </row>
    <row r="13" spans="1:16" ht="13.5" customHeight="1" x14ac:dyDescent="0.2">
      <c r="A13" s="248"/>
      <c r="B13" s="244"/>
      <c r="C13" s="244"/>
      <c r="D13" s="244"/>
      <c r="E13" s="244"/>
      <c r="F13" s="244"/>
      <c r="G13" s="1133" t="s">
        <v>477</v>
      </c>
      <c r="H13" s="1134"/>
      <c r="I13" s="1134"/>
      <c r="J13" s="1135"/>
      <c r="K13" s="267" t="s">
        <v>476</v>
      </c>
      <c r="L13" s="268" t="s">
        <v>476</v>
      </c>
      <c r="M13" s="269">
        <v>3</v>
      </c>
      <c r="N13" s="270" t="s">
        <v>476</v>
      </c>
    </row>
    <row r="14" spans="1:16" ht="13.5" customHeight="1" x14ac:dyDescent="0.2">
      <c r="A14" s="248"/>
      <c r="B14" s="244"/>
      <c r="C14" s="244"/>
      <c r="D14" s="244"/>
      <c r="E14" s="244"/>
      <c r="F14" s="244"/>
      <c r="G14" s="1133" t="s">
        <v>478</v>
      </c>
      <c r="H14" s="1134"/>
      <c r="I14" s="1134"/>
      <c r="J14" s="1135"/>
      <c r="K14" s="267">
        <v>32864</v>
      </c>
      <c r="L14" s="268">
        <v>938</v>
      </c>
      <c r="M14" s="269">
        <v>3652</v>
      </c>
      <c r="N14" s="270">
        <v>-74.3</v>
      </c>
    </row>
    <row r="15" spans="1:16" ht="13.5" customHeight="1" x14ac:dyDescent="0.2">
      <c r="A15" s="248"/>
      <c r="B15" s="244"/>
      <c r="C15" s="244"/>
      <c r="D15" s="244"/>
      <c r="E15" s="244"/>
      <c r="F15" s="244"/>
      <c r="G15" s="1133" t="s">
        <v>479</v>
      </c>
      <c r="H15" s="1134"/>
      <c r="I15" s="1134"/>
      <c r="J15" s="1135"/>
      <c r="K15" s="267">
        <v>40806</v>
      </c>
      <c r="L15" s="268">
        <v>1165</v>
      </c>
      <c r="M15" s="269">
        <v>2134</v>
      </c>
      <c r="N15" s="270">
        <v>-45.4</v>
      </c>
    </row>
    <row r="16" spans="1:16" ht="13" x14ac:dyDescent="0.2">
      <c r="A16" s="248"/>
      <c r="B16" s="244"/>
      <c r="C16" s="244"/>
      <c r="D16" s="244"/>
      <c r="E16" s="244"/>
      <c r="F16" s="244"/>
      <c r="G16" s="1136" t="s">
        <v>480</v>
      </c>
      <c r="H16" s="1137"/>
      <c r="I16" s="1137"/>
      <c r="J16" s="1138"/>
      <c r="K16" s="268">
        <v>-229189</v>
      </c>
      <c r="L16" s="268">
        <v>-6543</v>
      </c>
      <c r="M16" s="269">
        <v>-9248</v>
      </c>
      <c r="N16" s="270">
        <v>-29.2</v>
      </c>
    </row>
    <row r="17" spans="1:16" ht="13" x14ac:dyDescent="0.2">
      <c r="A17" s="248"/>
      <c r="B17" s="244"/>
      <c r="C17" s="244"/>
      <c r="D17" s="244"/>
      <c r="E17" s="244"/>
      <c r="F17" s="244"/>
      <c r="G17" s="1136" t="s">
        <v>170</v>
      </c>
      <c r="H17" s="1137"/>
      <c r="I17" s="1137"/>
      <c r="J17" s="1138"/>
      <c r="K17" s="268">
        <v>2663013</v>
      </c>
      <c r="L17" s="268">
        <v>76021</v>
      </c>
      <c r="M17" s="269">
        <v>98003</v>
      </c>
      <c r="N17" s="270">
        <v>-22.4</v>
      </c>
    </row>
    <row r="18" spans="1:16" ht="13" x14ac:dyDescent="0.2">
      <c r="A18" s="248"/>
      <c r="B18" s="244"/>
      <c r="C18" s="244"/>
      <c r="D18" s="244"/>
      <c r="E18" s="244"/>
      <c r="F18" s="244"/>
      <c r="G18" s="244"/>
      <c r="H18" s="244"/>
      <c r="I18" s="244"/>
      <c r="J18" s="244"/>
      <c r="K18" s="244"/>
      <c r="L18" s="244"/>
      <c r="M18" s="271"/>
      <c r="N18" s="271"/>
    </row>
    <row r="19" spans="1:16" ht="13" x14ac:dyDescent="0.2">
      <c r="A19" s="248"/>
      <c r="B19" s="244"/>
      <c r="C19" s="244"/>
      <c r="D19" s="244"/>
      <c r="E19" s="244"/>
      <c r="F19" s="244"/>
      <c r="G19" s="244" t="s">
        <v>481</v>
      </c>
      <c r="H19" s="244"/>
      <c r="I19" s="244"/>
      <c r="J19" s="244"/>
      <c r="K19" s="244"/>
      <c r="L19" s="244"/>
      <c r="M19" s="244"/>
      <c r="N19" s="244"/>
    </row>
    <row r="20" spans="1:16" ht="13" x14ac:dyDescent="0.2">
      <c r="A20" s="248"/>
      <c r="B20" s="244"/>
      <c r="C20" s="244"/>
      <c r="D20" s="244"/>
      <c r="E20" s="244"/>
      <c r="F20" s="244"/>
      <c r="G20" s="272"/>
      <c r="H20" s="273"/>
      <c r="I20" s="273"/>
      <c r="J20" s="274"/>
      <c r="K20" s="275" t="s">
        <v>482</v>
      </c>
      <c r="L20" s="276" t="s">
        <v>483</v>
      </c>
      <c r="M20" s="277" t="s">
        <v>484</v>
      </c>
      <c r="N20" s="278"/>
    </row>
    <row r="21" spans="1:16" s="284" customFormat="1" ht="13" x14ac:dyDescent="0.2">
      <c r="A21" s="279"/>
      <c r="B21" s="249"/>
      <c r="C21" s="249"/>
      <c r="D21" s="249"/>
      <c r="E21" s="249"/>
      <c r="F21" s="249"/>
      <c r="G21" s="1130" t="s">
        <v>485</v>
      </c>
      <c r="H21" s="1131"/>
      <c r="I21" s="1131"/>
      <c r="J21" s="1132"/>
      <c r="K21" s="280">
        <v>8.91</v>
      </c>
      <c r="L21" s="281">
        <v>9.39</v>
      </c>
      <c r="M21" s="282">
        <v>-0.48</v>
      </c>
      <c r="N21" s="249"/>
      <c r="O21" s="283"/>
      <c r="P21" s="279"/>
    </row>
    <row r="22" spans="1:16" s="284" customFormat="1" ht="13" x14ac:dyDescent="0.2">
      <c r="A22" s="279"/>
      <c r="B22" s="249"/>
      <c r="C22" s="249"/>
      <c r="D22" s="249"/>
      <c r="E22" s="249"/>
      <c r="F22" s="249"/>
      <c r="G22" s="1130" t="s">
        <v>486</v>
      </c>
      <c r="H22" s="1131"/>
      <c r="I22" s="1131"/>
      <c r="J22" s="1132"/>
      <c r="K22" s="285">
        <v>91.2</v>
      </c>
      <c r="L22" s="286">
        <v>97</v>
      </c>
      <c r="M22" s="287">
        <v>-5.8</v>
      </c>
      <c r="N22" s="271"/>
      <c r="O22" s="283"/>
      <c r="P22" s="279"/>
    </row>
    <row r="23" spans="1:16" s="284" customFormat="1" ht="13" x14ac:dyDescent="0.2">
      <c r="A23" s="279"/>
      <c r="B23" s="249"/>
      <c r="C23" s="249"/>
      <c r="D23" s="249"/>
      <c r="E23" s="249"/>
      <c r="F23" s="249"/>
      <c r="G23" s="249"/>
      <c r="H23" s="249"/>
      <c r="I23" s="249"/>
      <c r="J23" s="249"/>
      <c r="K23" s="249"/>
      <c r="L23" s="271"/>
      <c r="M23" s="271"/>
      <c r="N23" s="271"/>
      <c r="O23" s="283"/>
      <c r="P23" s="279"/>
    </row>
    <row r="24" spans="1:16" s="284" customFormat="1" ht="13" x14ac:dyDescent="0.2">
      <c r="A24" s="279"/>
      <c r="B24" s="249"/>
      <c r="C24" s="249"/>
      <c r="D24" s="249"/>
      <c r="E24" s="249"/>
      <c r="F24" s="249"/>
      <c r="G24" s="249"/>
      <c r="H24" s="249"/>
      <c r="I24" s="249"/>
      <c r="J24" s="249"/>
      <c r="K24" s="249"/>
      <c r="L24" s="271"/>
      <c r="M24" s="271"/>
      <c r="N24" s="271"/>
      <c r="O24" s="283"/>
      <c r="P24" s="279"/>
    </row>
    <row r="25" spans="1:16" s="284" customFormat="1" ht="13" x14ac:dyDescent="0.2">
      <c r="A25" s="288"/>
      <c r="B25" s="289"/>
      <c r="C25" s="289"/>
      <c r="D25" s="289"/>
      <c r="E25" s="289"/>
      <c r="F25" s="289"/>
      <c r="G25" s="289"/>
      <c r="H25" s="289"/>
      <c r="I25" s="289"/>
      <c r="J25" s="289"/>
      <c r="K25" s="289"/>
      <c r="L25" s="290"/>
      <c r="M25" s="290"/>
      <c r="N25" s="290"/>
      <c r="O25" s="291"/>
      <c r="P25" s="279"/>
    </row>
    <row r="26" spans="1:16" s="284" customFormat="1" ht="13" x14ac:dyDescent="0.2">
      <c r="A26" s="249"/>
      <c r="B26" s="249"/>
      <c r="C26" s="249"/>
      <c r="D26" s="249"/>
      <c r="E26" s="249"/>
      <c r="F26" s="249"/>
      <c r="G26" s="249"/>
      <c r="H26" s="249"/>
      <c r="I26" s="249"/>
      <c r="J26" s="249"/>
      <c r="K26" s="249"/>
      <c r="L26" s="271"/>
      <c r="M26" s="271"/>
      <c r="N26" s="271"/>
      <c r="O26" s="249"/>
      <c r="P26" s="249"/>
    </row>
    <row r="27" spans="1:16" ht="13" x14ac:dyDescent="0.2">
      <c r="K27" s="244"/>
      <c r="L27" s="244"/>
      <c r="M27" s="244"/>
      <c r="N27" s="244"/>
      <c r="O27" s="244"/>
      <c r="P27" s="244"/>
    </row>
    <row r="28" spans="1:16" ht="16.5" x14ac:dyDescent="0.2">
      <c r="A28" s="245" t="s">
        <v>487</v>
      </c>
      <c r="B28" s="246"/>
      <c r="C28" s="246"/>
      <c r="D28" s="246"/>
      <c r="E28" s="246"/>
      <c r="F28" s="246"/>
      <c r="G28" s="246"/>
      <c r="H28" s="246"/>
      <c r="I28" s="246"/>
      <c r="J28" s="246"/>
      <c r="K28" s="246"/>
      <c r="L28" s="246"/>
      <c r="M28" s="246"/>
      <c r="N28" s="246"/>
      <c r="O28" s="292"/>
    </row>
    <row r="29" spans="1:16" ht="13" x14ac:dyDescent="0.2">
      <c r="A29" s="248"/>
      <c r="B29" s="244"/>
      <c r="C29" s="244"/>
      <c r="D29" s="244"/>
      <c r="E29" s="244"/>
      <c r="F29" s="244"/>
      <c r="G29" s="249" t="s">
        <v>488</v>
      </c>
      <c r="H29" s="249"/>
      <c r="I29" s="249"/>
      <c r="J29" s="249"/>
      <c r="K29" s="244"/>
      <c r="L29" s="244"/>
      <c r="M29" s="244"/>
      <c r="N29" s="244"/>
      <c r="O29" s="293"/>
    </row>
    <row r="30" spans="1:16" ht="13" x14ac:dyDescent="0.2">
      <c r="A30" s="248"/>
      <c r="B30" s="244"/>
      <c r="C30" s="244"/>
      <c r="D30" s="244"/>
      <c r="E30" s="244"/>
      <c r="F30" s="244"/>
      <c r="G30" s="251"/>
      <c r="H30" s="252"/>
      <c r="I30" s="252"/>
      <c r="J30" s="253"/>
      <c r="K30" s="1119" t="s">
        <v>467</v>
      </c>
      <c r="L30" s="254"/>
      <c r="M30" s="255" t="s">
        <v>468</v>
      </c>
      <c r="N30" s="256"/>
    </row>
    <row r="31" spans="1:16" ht="13" x14ac:dyDescent="0.2">
      <c r="A31" s="248"/>
      <c r="B31" s="244"/>
      <c r="C31" s="244"/>
      <c r="D31" s="244"/>
      <c r="E31" s="244"/>
      <c r="F31" s="244"/>
      <c r="G31" s="257"/>
      <c r="H31" s="258"/>
      <c r="I31" s="258"/>
      <c r="J31" s="259"/>
      <c r="K31" s="1120"/>
      <c r="L31" s="260" t="s">
        <v>469</v>
      </c>
      <c r="M31" s="261" t="s">
        <v>470</v>
      </c>
      <c r="N31" s="262" t="s">
        <v>471</v>
      </c>
    </row>
    <row r="32" spans="1:16" ht="27" customHeight="1" x14ac:dyDescent="0.2">
      <c r="A32" s="248"/>
      <c r="B32" s="244"/>
      <c r="C32" s="244"/>
      <c r="D32" s="244"/>
      <c r="E32" s="244"/>
      <c r="F32" s="244"/>
      <c r="G32" s="1121" t="s">
        <v>489</v>
      </c>
      <c r="H32" s="1122"/>
      <c r="I32" s="1122"/>
      <c r="J32" s="1123"/>
      <c r="K32" s="294">
        <v>2345869</v>
      </c>
      <c r="L32" s="294">
        <v>66967</v>
      </c>
      <c r="M32" s="295">
        <v>64926</v>
      </c>
      <c r="N32" s="296">
        <v>3.1</v>
      </c>
    </row>
    <row r="33" spans="1:16" ht="13.5" customHeight="1" x14ac:dyDescent="0.2">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2">
      <c r="A34" s="248"/>
      <c r="B34" s="244"/>
      <c r="C34" s="244"/>
      <c r="D34" s="244"/>
      <c r="E34" s="244"/>
      <c r="F34" s="244"/>
      <c r="G34" s="1121" t="s">
        <v>491</v>
      </c>
      <c r="H34" s="1122"/>
      <c r="I34" s="1122"/>
      <c r="J34" s="1123"/>
      <c r="K34" s="294" t="s">
        <v>476</v>
      </c>
      <c r="L34" s="294" t="s">
        <v>476</v>
      </c>
      <c r="M34" s="295">
        <v>24</v>
      </c>
      <c r="N34" s="296" t="s">
        <v>476</v>
      </c>
    </row>
    <row r="35" spans="1:16" ht="27" customHeight="1" x14ac:dyDescent="0.2">
      <c r="A35" s="248"/>
      <c r="B35" s="244"/>
      <c r="C35" s="244"/>
      <c r="D35" s="244"/>
      <c r="E35" s="244"/>
      <c r="F35" s="244"/>
      <c r="G35" s="1121" t="s">
        <v>492</v>
      </c>
      <c r="H35" s="1122"/>
      <c r="I35" s="1122"/>
      <c r="J35" s="1123"/>
      <c r="K35" s="294">
        <v>919958</v>
      </c>
      <c r="L35" s="294">
        <v>26262</v>
      </c>
      <c r="M35" s="295">
        <v>18007</v>
      </c>
      <c r="N35" s="296">
        <v>45.8</v>
      </c>
    </row>
    <row r="36" spans="1:16" ht="27" customHeight="1" x14ac:dyDescent="0.2">
      <c r="A36" s="248"/>
      <c r="B36" s="244"/>
      <c r="C36" s="244"/>
      <c r="D36" s="244"/>
      <c r="E36" s="244"/>
      <c r="F36" s="244"/>
      <c r="G36" s="1121" t="s">
        <v>493</v>
      </c>
      <c r="H36" s="1122"/>
      <c r="I36" s="1122"/>
      <c r="J36" s="1123"/>
      <c r="K36" s="294">
        <v>299615</v>
      </c>
      <c r="L36" s="294">
        <v>8553</v>
      </c>
      <c r="M36" s="295">
        <v>3275</v>
      </c>
      <c r="N36" s="296">
        <v>161.19999999999999</v>
      </c>
    </row>
    <row r="37" spans="1:16" ht="13.5" customHeight="1" x14ac:dyDescent="0.2">
      <c r="A37" s="248"/>
      <c r="B37" s="244"/>
      <c r="C37" s="244"/>
      <c r="D37" s="244"/>
      <c r="E37" s="244"/>
      <c r="F37" s="244"/>
      <c r="G37" s="1121" t="s">
        <v>494</v>
      </c>
      <c r="H37" s="1122"/>
      <c r="I37" s="1122"/>
      <c r="J37" s="1123"/>
      <c r="K37" s="294" t="s">
        <v>476</v>
      </c>
      <c r="L37" s="294" t="s">
        <v>476</v>
      </c>
      <c r="M37" s="295">
        <v>1233</v>
      </c>
      <c r="N37" s="296" t="s">
        <v>476</v>
      </c>
    </row>
    <row r="38" spans="1:16" ht="27" customHeight="1" x14ac:dyDescent="0.2">
      <c r="A38" s="248"/>
      <c r="B38" s="244"/>
      <c r="C38" s="244"/>
      <c r="D38" s="244"/>
      <c r="E38" s="244"/>
      <c r="F38" s="244"/>
      <c r="G38" s="1124" t="s">
        <v>495</v>
      </c>
      <c r="H38" s="1125"/>
      <c r="I38" s="1125"/>
      <c r="J38" s="1126"/>
      <c r="K38" s="297" t="s">
        <v>476</v>
      </c>
      <c r="L38" s="297" t="s">
        <v>476</v>
      </c>
      <c r="M38" s="298">
        <v>9</v>
      </c>
      <c r="N38" s="299" t="s">
        <v>476</v>
      </c>
      <c r="O38" s="293"/>
    </row>
    <row r="39" spans="1:16" ht="13" x14ac:dyDescent="0.2">
      <c r="A39" s="248"/>
      <c r="B39" s="244"/>
      <c r="C39" s="244"/>
      <c r="D39" s="244"/>
      <c r="E39" s="244"/>
      <c r="F39" s="244"/>
      <c r="G39" s="1124" t="s">
        <v>496</v>
      </c>
      <c r="H39" s="1125"/>
      <c r="I39" s="1125"/>
      <c r="J39" s="1126"/>
      <c r="K39" s="300">
        <v>-322875</v>
      </c>
      <c r="L39" s="300">
        <v>-9217</v>
      </c>
      <c r="M39" s="301">
        <v>-4280</v>
      </c>
      <c r="N39" s="302">
        <v>115.4</v>
      </c>
      <c r="O39" s="293"/>
    </row>
    <row r="40" spans="1:16" ht="27" customHeight="1" x14ac:dyDescent="0.2">
      <c r="A40" s="248"/>
      <c r="B40" s="244"/>
      <c r="C40" s="244"/>
      <c r="D40" s="244"/>
      <c r="E40" s="244"/>
      <c r="F40" s="244"/>
      <c r="G40" s="1121" t="s">
        <v>497</v>
      </c>
      <c r="H40" s="1122"/>
      <c r="I40" s="1122"/>
      <c r="J40" s="1123"/>
      <c r="K40" s="300">
        <v>-2519931</v>
      </c>
      <c r="L40" s="300">
        <v>-71936</v>
      </c>
      <c r="M40" s="301">
        <v>-56807</v>
      </c>
      <c r="N40" s="302">
        <v>26.6</v>
      </c>
      <c r="O40" s="293"/>
    </row>
    <row r="41" spans="1:16" ht="13" x14ac:dyDescent="0.2">
      <c r="A41" s="248"/>
      <c r="B41" s="244"/>
      <c r="C41" s="244"/>
      <c r="D41" s="244"/>
      <c r="E41" s="244"/>
      <c r="F41" s="244"/>
      <c r="G41" s="1127" t="s">
        <v>280</v>
      </c>
      <c r="H41" s="1128"/>
      <c r="I41" s="1128"/>
      <c r="J41" s="1129"/>
      <c r="K41" s="294">
        <v>722636</v>
      </c>
      <c r="L41" s="300">
        <v>20629</v>
      </c>
      <c r="M41" s="301">
        <v>26387</v>
      </c>
      <c r="N41" s="302">
        <v>-21.8</v>
      </c>
      <c r="O41" s="293"/>
    </row>
    <row r="42" spans="1:16" ht="13" x14ac:dyDescent="0.2">
      <c r="A42" s="248"/>
      <c r="B42" s="244"/>
      <c r="C42" s="244"/>
      <c r="D42" s="244"/>
      <c r="E42" s="244"/>
      <c r="F42" s="244"/>
      <c r="G42" s="303" t="s">
        <v>498</v>
      </c>
      <c r="H42" s="244"/>
      <c r="I42" s="244"/>
      <c r="J42" s="244"/>
      <c r="K42" s="244"/>
      <c r="L42" s="244"/>
      <c r="M42" s="271"/>
      <c r="N42" s="271"/>
      <c r="O42" s="293"/>
    </row>
    <row r="43" spans="1:16" ht="13" x14ac:dyDescent="0.2">
      <c r="A43" s="248"/>
      <c r="B43" s="244"/>
      <c r="C43" s="244"/>
      <c r="D43" s="244"/>
      <c r="E43" s="244"/>
      <c r="F43" s="244"/>
      <c r="G43" s="244"/>
      <c r="H43" s="244"/>
      <c r="I43" s="244"/>
      <c r="J43" s="244"/>
      <c r="K43" s="244"/>
      <c r="L43" s="304"/>
      <c r="M43" s="271"/>
      <c r="N43" s="244"/>
      <c r="O43" s="293"/>
    </row>
    <row r="44" spans="1:16" ht="13" x14ac:dyDescent="0.2">
      <c r="A44" s="248"/>
      <c r="B44" s="244"/>
      <c r="C44" s="244"/>
      <c r="D44" s="244"/>
      <c r="E44" s="244"/>
      <c r="F44" s="244"/>
      <c r="G44" s="244"/>
      <c r="H44" s="244"/>
      <c r="I44" s="244"/>
      <c r="J44" s="244"/>
      <c r="K44" s="244"/>
      <c r="L44" s="244"/>
      <c r="M44" s="271"/>
      <c r="N44" s="244"/>
    </row>
    <row r="45" spans="1:16" ht="13" x14ac:dyDescent="0.2">
      <c r="A45" s="246"/>
      <c r="B45" s="246"/>
      <c r="C45" s="246"/>
      <c r="D45" s="246"/>
      <c r="E45" s="246"/>
      <c r="F45" s="246"/>
      <c r="G45" s="246"/>
      <c r="H45" s="246"/>
      <c r="I45" s="246"/>
      <c r="J45" s="246"/>
      <c r="K45" s="246"/>
      <c r="L45" s="246"/>
      <c r="M45" s="305"/>
      <c r="N45" s="246"/>
      <c r="O45" s="246"/>
      <c r="P45" s="244"/>
    </row>
    <row r="46" spans="1:16" ht="13"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499</v>
      </c>
      <c r="B47" s="244"/>
      <c r="C47" s="244"/>
      <c r="D47" s="244"/>
      <c r="E47" s="244"/>
      <c r="F47" s="244"/>
      <c r="G47" s="244"/>
      <c r="H47" s="244"/>
      <c r="I47" s="244"/>
      <c r="J47" s="244"/>
      <c r="K47" s="244"/>
      <c r="L47" s="244"/>
      <c r="M47" s="244"/>
      <c r="N47" s="244"/>
    </row>
    <row r="48" spans="1:16" ht="13" x14ac:dyDescent="0.2">
      <c r="A48" s="248"/>
      <c r="B48" s="244"/>
      <c r="C48" s="244"/>
      <c r="D48" s="244"/>
      <c r="E48" s="244"/>
      <c r="F48" s="244"/>
      <c r="G48" s="308" t="s">
        <v>500</v>
      </c>
      <c r="H48" s="308"/>
      <c r="I48" s="308"/>
      <c r="J48" s="308"/>
      <c r="K48" s="308"/>
      <c r="L48" s="308"/>
      <c r="M48" s="309"/>
      <c r="N48" s="308"/>
    </row>
    <row r="49" spans="1:14" ht="13.5" customHeight="1" x14ac:dyDescent="0.2">
      <c r="A49" s="248"/>
      <c r="B49" s="244"/>
      <c r="C49" s="244"/>
      <c r="D49" s="244"/>
      <c r="E49" s="244"/>
      <c r="F49" s="244"/>
      <c r="G49" s="310"/>
      <c r="H49" s="311"/>
      <c r="I49" s="1114" t="s">
        <v>467</v>
      </c>
      <c r="J49" s="1116" t="s">
        <v>501</v>
      </c>
      <c r="K49" s="1117"/>
      <c r="L49" s="1117"/>
      <c r="M49" s="1117"/>
      <c r="N49" s="1118"/>
    </row>
    <row r="50" spans="1:14" ht="13" x14ac:dyDescent="0.2">
      <c r="A50" s="248"/>
      <c r="B50" s="244"/>
      <c r="C50" s="244"/>
      <c r="D50" s="244"/>
      <c r="E50" s="244"/>
      <c r="F50" s="244"/>
      <c r="G50" s="312"/>
      <c r="H50" s="313"/>
      <c r="I50" s="1115"/>
      <c r="J50" s="314" t="s">
        <v>502</v>
      </c>
      <c r="K50" s="315" t="s">
        <v>503</v>
      </c>
      <c r="L50" s="316" t="s">
        <v>504</v>
      </c>
      <c r="M50" s="317" t="s">
        <v>505</v>
      </c>
      <c r="N50" s="318" t="s">
        <v>506</v>
      </c>
    </row>
    <row r="51" spans="1:14" ht="13" x14ac:dyDescent="0.2">
      <c r="A51" s="248"/>
      <c r="B51" s="244"/>
      <c r="C51" s="244"/>
      <c r="D51" s="244"/>
      <c r="E51" s="244"/>
      <c r="F51" s="244"/>
      <c r="G51" s="310" t="s">
        <v>507</v>
      </c>
      <c r="H51" s="311"/>
      <c r="I51" s="319">
        <v>2020857</v>
      </c>
      <c r="J51" s="320">
        <v>57701</v>
      </c>
      <c r="K51" s="321">
        <v>-6</v>
      </c>
      <c r="L51" s="322">
        <v>50545</v>
      </c>
      <c r="M51" s="323">
        <v>-5.8</v>
      </c>
      <c r="N51" s="324">
        <v>-0.2</v>
      </c>
    </row>
    <row r="52" spans="1:14" ht="13" x14ac:dyDescent="0.2">
      <c r="A52" s="248"/>
      <c r="B52" s="244"/>
      <c r="C52" s="244"/>
      <c r="D52" s="244"/>
      <c r="E52" s="244"/>
      <c r="F52" s="244"/>
      <c r="G52" s="325"/>
      <c r="H52" s="326" t="s">
        <v>508</v>
      </c>
      <c r="I52" s="327">
        <v>1591115</v>
      </c>
      <c r="J52" s="328">
        <v>45431</v>
      </c>
      <c r="K52" s="329">
        <v>15.7</v>
      </c>
      <c r="L52" s="330">
        <v>28740</v>
      </c>
      <c r="M52" s="331">
        <v>4.3</v>
      </c>
      <c r="N52" s="332">
        <v>11.4</v>
      </c>
    </row>
    <row r="53" spans="1:14" ht="13" x14ac:dyDescent="0.2">
      <c r="A53" s="248"/>
      <c r="B53" s="244"/>
      <c r="C53" s="244"/>
      <c r="D53" s="244"/>
      <c r="E53" s="244"/>
      <c r="F53" s="244"/>
      <c r="G53" s="310" t="s">
        <v>509</v>
      </c>
      <c r="H53" s="311"/>
      <c r="I53" s="319">
        <v>3993722</v>
      </c>
      <c r="J53" s="320">
        <v>114486</v>
      </c>
      <c r="K53" s="321">
        <v>98.4</v>
      </c>
      <c r="L53" s="322">
        <v>67201</v>
      </c>
      <c r="M53" s="323">
        <v>33</v>
      </c>
      <c r="N53" s="324">
        <v>65.400000000000006</v>
      </c>
    </row>
    <row r="54" spans="1:14" ht="13" x14ac:dyDescent="0.2">
      <c r="A54" s="248"/>
      <c r="B54" s="244"/>
      <c r="C54" s="244"/>
      <c r="D54" s="244"/>
      <c r="E54" s="244"/>
      <c r="F54" s="244"/>
      <c r="G54" s="325"/>
      <c r="H54" s="326" t="s">
        <v>508</v>
      </c>
      <c r="I54" s="327">
        <v>2958347</v>
      </c>
      <c r="J54" s="328">
        <v>84805</v>
      </c>
      <c r="K54" s="329">
        <v>86.7</v>
      </c>
      <c r="L54" s="330">
        <v>35210</v>
      </c>
      <c r="M54" s="331">
        <v>22.5</v>
      </c>
      <c r="N54" s="332">
        <v>64.2</v>
      </c>
    </row>
    <row r="55" spans="1:14" ht="13" x14ac:dyDescent="0.2">
      <c r="A55" s="248"/>
      <c r="B55" s="244"/>
      <c r="C55" s="244"/>
      <c r="D55" s="244"/>
      <c r="E55" s="244"/>
      <c r="F55" s="244"/>
      <c r="G55" s="310" t="s">
        <v>510</v>
      </c>
      <c r="H55" s="311"/>
      <c r="I55" s="319">
        <v>3162117</v>
      </c>
      <c r="J55" s="320">
        <v>90176</v>
      </c>
      <c r="K55" s="321">
        <v>-21.2</v>
      </c>
      <c r="L55" s="322">
        <v>75709</v>
      </c>
      <c r="M55" s="323">
        <v>12.7</v>
      </c>
      <c r="N55" s="324">
        <v>-33.9</v>
      </c>
    </row>
    <row r="56" spans="1:14" ht="13" x14ac:dyDescent="0.2">
      <c r="A56" s="248"/>
      <c r="B56" s="244"/>
      <c r="C56" s="244"/>
      <c r="D56" s="244"/>
      <c r="E56" s="244"/>
      <c r="F56" s="244"/>
      <c r="G56" s="325"/>
      <c r="H56" s="326" t="s">
        <v>508</v>
      </c>
      <c r="I56" s="327">
        <v>2356334</v>
      </c>
      <c r="J56" s="328">
        <v>67197</v>
      </c>
      <c r="K56" s="329">
        <v>-20.8</v>
      </c>
      <c r="L56" s="330">
        <v>35212</v>
      </c>
      <c r="M56" s="331">
        <v>0</v>
      </c>
      <c r="N56" s="332">
        <v>-20.8</v>
      </c>
    </row>
    <row r="57" spans="1:14" ht="13" x14ac:dyDescent="0.2">
      <c r="A57" s="248"/>
      <c r="B57" s="244"/>
      <c r="C57" s="244"/>
      <c r="D57" s="244"/>
      <c r="E57" s="244"/>
      <c r="F57" s="244"/>
      <c r="G57" s="310" t="s">
        <v>511</v>
      </c>
      <c r="H57" s="311"/>
      <c r="I57" s="319">
        <v>2863576</v>
      </c>
      <c r="J57" s="320">
        <v>81630</v>
      </c>
      <c r="K57" s="321">
        <v>-9.5</v>
      </c>
      <c r="L57" s="322">
        <v>90961</v>
      </c>
      <c r="M57" s="323">
        <v>20.100000000000001</v>
      </c>
      <c r="N57" s="324">
        <v>-29.6</v>
      </c>
    </row>
    <row r="58" spans="1:14" ht="13" x14ac:dyDescent="0.2">
      <c r="A58" s="248"/>
      <c r="B58" s="244"/>
      <c r="C58" s="244"/>
      <c r="D58" s="244"/>
      <c r="E58" s="244"/>
      <c r="F58" s="244"/>
      <c r="G58" s="325"/>
      <c r="H58" s="326" t="s">
        <v>508</v>
      </c>
      <c r="I58" s="327">
        <v>1882734</v>
      </c>
      <c r="J58" s="328">
        <v>53670</v>
      </c>
      <c r="K58" s="329">
        <v>-20.100000000000001</v>
      </c>
      <c r="L58" s="330">
        <v>37720</v>
      </c>
      <c r="M58" s="331">
        <v>7.1</v>
      </c>
      <c r="N58" s="332">
        <v>-27.2</v>
      </c>
    </row>
    <row r="59" spans="1:14" ht="13" x14ac:dyDescent="0.2">
      <c r="A59" s="248"/>
      <c r="B59" s="244"/>
      <c r="C59" s="244"/>
      <c r="D59" s="244"/>
      <c r="E59" s="244"/>
      <c r="F59" s="244"/>
      <c r="G59" s="310" t="s">
        <v>512</v>
      </c>
      <c r="H59" s="311"/>
      <c r="I59" s="319">
        <v>2135536</v>
      </c>
      <c r="J59" s="320">
        <v>60963</v>
      </c>
      <c r="K59" s="321">
        <v>-25.3</v>
      </c>
      <c r="L59" s="322">
        <v>106614</v>
      </c>
      <c r="M59" s="323">
        <v>17.2</v>
      </c>
      <c r="N59" s="324">
        <v>-42.5</v>
      </c>
    </row>
    <row r="60" spans="1:14" ht="13" x14ac:dyDescent="0.2">
      <c r="A60" s="248"/>
      <c r="B60" s="244"/>
      <c r="C60" s="244"/>
      <c r="D60" s="244"/>
      <c r="E60" s="244"/>
      <c r="F60" s="244"/>
      <c r="G60" s="325"/>
      <c r="H60" s="326" t="s">
        <v>508</v>
      </c>
      <c r="I60" s="333">
        <v>1532461</v>
      </c>
      <c r="J60" s="328">
        <v>43747</v>
      </c>
      <c r="K60" s="329">
        <v>-18.5</v>
      </c>
      <c r="L60" s="330">
        <v>45545</v>
      </c>
      <c r="M60" s="331">
        <v>20.7</v>
      </c>
      <c r="N60" s="332">
        <v>-39.200000000000003</v>
      </c>
    </row>
    <row r="61" spans="1:14" ht="13" x14ac:dyDescent="0.2">
      <c r="A61" s="248"/>
      <c r="B61" s="244"/>
      <c r="C61" s="244"/>
      <c r="D61" s="244"/>
      <c r="E61" s="244"/>
      <c r="F61" s="244"/>
      <c r="G61" s="310" t="s">
        <v>513</v>
      </c>
      <c r="H61" s="334"/>
      <c r="I61" s="335">
        <v>2835162</v>
      </c>
      <c r="J61" s="336">
        <v>80991</v>
      </c>
      <c r="K61" s="337">
        <v>7.3</v>
      </c>
      <c r="L61" s="338">
        <v>78206</v>
      </c>
      <c r="M61" s="339">
        <v>15.4</v>
      </c>
      <c r="N61" s="324">
        <v>-8.1</v>
      </c>
    </row>
    <row r="62" spans="1:14" ht="13" x14ac:dyDescent="0.2">
      <c r="A62" s="248"/>
      <c r="B62" s="244"/>
      <c r="C62" s="244"/>
      <c r="D62" s="244"/>
      <c r="E62" s="244"/>
      <c r="F62" s="244"/>
      <c r="G62" s="325"/>
      <c r="H62" s="326" t="s">
        <v>508</v>
      </c>
      <c r="I62" s="327">
        <v>2064198</v>
      </c>
      <c r="J62" s="328">
        <v>58970</v>
      </c>
      <c r="K62" s="329">
        <v>8.6</v>
      </c>
      <c r="L62" s="330">
        <v>36485</v>
      </c>
      <c r="M62" s="331">
        <v>10.9</v>
      </c>
      <c r="N62" s="332">
        <v>-2.2999999999999998</v>
      </c>
    </row>
    <row r="63" spans="1:14" ht="13" x14ac:dyDescent="0.2">
      <c r="A63" s="248"/>
      <c r="B63" s="244"/>
      <c r="C63" s="244"/>
      <c r="D63" s="244"/>
      <c r="E63" s="244"/>
      <c r="F63" s="244"/>
      <c r="G63" s="244"/>
      <c r="H63" s="244"/>
      <c r="I63" s="244"/>
      <c r="J63" s="244"/>
      <c r="K63" s="244"/>
      <c r="L63" s="244"/>
      <c r="M63" s="244"/>
      <c r="N63" s="244"/>
    </row>
    <row r="64" spans="1:14" ht="13" x14ac:dyDescent="0.2">
      <c r="A64" s="248"/>
      <c r="B64" s="244"/>
      <c r="C64" s="244"/>
      <c r="D64" s="244"/>
      <c r="E64" s="244"/>
      <c r="F64" s="244"/>
      <c r="G64" s="244"/>
      <c r="H64" s="244"/>
      <c r="I64" s="244"/>
      <c r="J64" s="244"/>
      <c r="K64" s="244"/>
      <c r="L64" s="244"/>
      <c r="M64" s="244"/>
      <c r="N64" s="244"/>
    </row>
    <row r="65" spans="1:16" ht="13" x14ac:dyDescent="0.2">
      <c r="A65" s="248"/>
      <c r="B65" s="244"/>
      <c r="C65" s="244"/>
      <c r="D65" s="244"/>
      <c r="E65" s="244"/>
      <c r="F65" s="244"/>
      <c r="G65" s="244"/>
      <c r="H65" s="244"/>
      <c r="I65" s="244"/>
      <c r="J65" s="244"/>
      <c r="K65" s="244"/>
      <c r="L65" s="244"/>
      <c r="M65" s="244"/>
      <c r="N65" s="244"/>
    </row>
    <row r="66" spans="1:16" ht="13"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 hidden="1" x14ac:dyDescent="0.2">
      <c r="G70" s="244"/>
      <c r="H70" s="244"/>
      <c r="I70" s="244"/>
      <c r="J70" s="244"/>
      <c r="K70" s="244"/>
      <c r="L70" s="244"/>
      <c r="M70" s="244"/>
      <c r="N70" s="244"/>
    </row>
    <row r="71" spans="1:16" ht="13" hidden="1" x14ac:dyDescent="0.2">
      <c r="G71" s="244"/>
      <c r="H71" s="244"/>
      <c r="I71" s="244"/>
      <c r="J71" s="244"/>
      <c r="K71" s="244"/>
      <c r="L71" s="244"/>
      <c r="M71" s="244"/>
      <c r="N71" s="244"/>
    </row>
    <row r="72" spans="1:16" ht="13" hidden="1" x14ac:dyDescent="0.2">
      <c r="G72" s="244"/>
      <c r="H72" s="244"/>
      <c r="I72" s="244"/>
      <c r="J72" s="244"/>
      <c r="K72" s="244"/>
      <c r="L72" s="244"/>
      <c r="M72" s="244"/>
      <c r="N72" s="244"/>
    </row>
    <row r="73" spans="1:16" ht="13" hidden="1" x14ac:dyDescent="0.2">
      <c r="G73" s="244"/>
      <c r="H73" s="244"/>
      <c r="I73" s="244"/>
      <c r="J73" s="244"/>
      <c r="K73" s="244"/>
      <c r="L73" s="244"/>
      <c r="M73" s="244"/>
      <c r="N73" s="244"/>
    </row>
    <row r="74" spans="1:16" ht="13" hidden="1" x14ac:dyDescent="0.2"/>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515</v>
      </c>
      <c r="G46" s="8" t="s">
        <v>516</v>
      </c>
      <c r="H46" s="8" t="s">
        <v>517</v>
      </c>
      <c r="I46" s="8" t="s">
        <v>518</v>
      </c>
      <c r="J46" s="9" t="s">
        <v>519</v>
      </c>
    </row>
    <row r="47" spans="2:10" ht="57.75" customHeight="1" x14ac:dyDescent="0.2">
      <c r="B47" s="10"/>
      <c r="C47" s="1139" t="s">
        <v>3</v>
      </c>
      <c r="D47" s="1139"/>
      <c r="E47" s="1140"/>
      <c r="F47" s="11">
        <v>26.98</v>
      </c>
      <c r="G47" s="12">
        <v>29.59</v>
      </c>
      <c r="H47" s="12">
        <v>38.47</v>
      </c>
      <c r="I47" s="12">
        <v>44.22</v>
      </c>
      <c r="J47" s="13">
        <v>46.89</v>
      </c>
    </row>
    <row r="48" spans="2:10" ht="57.75" customHeight="1" x14ac:dyDescent="0.2">
      <c r="B48" s="14"/>
      <c r="C48" s="1141" t="s">
        <v>4</v>
      </c>
      <c r="D48" s="1141"/>
      <c r="E48" s="1142"/>
      <c r="F48" s="15">
        <v>3.83</v>
      </c>
      <c r="G48" s="16">
        <v>3.6</v>
      </c>
      <c r="H48" s="16">
        <v>3.83</v>
      </c>
      <c r="I48" s="16">
        <v>2.74</v>
      </c>
      <c r="J48" s="17">
        <v>8.5299999999999994</v>
      </c>
    </row>
    <row r="49" spans="2:10" ht="57.75" customHeight="1" thickBot="1" x14ac:dyDescent="0.25">
      <c r="B49" s="18"/>
      <c r="C49" s="1143" t="s">
        <v>5</v>
      </c>
      <c r="D49" s="1143"/>
      <c r="E49" s="1144"/>
      <c r="F49" s="19">
        <v>7.13</v>
      </c>
      <c r="G49" s="20">
        <v>0.97</v>
      </c>
      <c r="H49" s="20">
        <v>8.11</v>
      </c>
      <c r="I49" s="20">
        <v>3.56</v>
      </c>
      <c r="J49" s="21">
        <v>6.66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2">
      <c r="A34" s="22"/>
      <c r="B34" s="31"/>
      <c r="C34" s="1151" t="s">
        <v>520</v>
      </c>
      <c r="D34" s="1151"/>
      <c r="E34" s="1152"/>
      <c r="F34" s="32">
        <v>3.73</v>
      </c>
      <c r="G34" s="33">
        <v>3.48</v>
      </c>
      <c r="H34" s="33">
        <v>3.66</v>
      </c>
      <c r="I34" s="33">
        <v>2.54</v>
      </c>
      <c r="J34" s="34">
        <v>8.31</v>
      </c>
      <c r="K34" s="22"/>
      <c r="L34" s="22"/>
      <c r="M34" s="22"/>
      <c r="N34" s="22"/>
      <c r="O34" s="22"/>
      <c r="P34" s="22"/>
    </row>
    <row r="35" spans="1:16" ht="39" customHeight="1" x14ac:dyDescent="0.2">
      <c r="A35" s="22"/>
      <c r="B35" s="35"/>
      <c r="C35" s="1145" t="s">
        <v>521</v>
      </c>
      <c r="D35" s="1146"/>
      <c r="E35" s="1147"/>
      <c r="F35" s="36">
        <v>4.79</v>
      </c>
      <c r="G35" s="37">
        <v>5.17</v>
      </c>
      <c r="H35" s="37">
        <v>5.52</v>
      </c>
      <c r="I35" s="37">
        <v>6.17</v>
      </c>
      <c r="J35" s="38">
        <v>6.92</v>
      </c>
      <c r="K35" s="22"/>
      <c r="L35" s="22"/>
      <c r="M35" s="22"/>
      <c r="N35" s="22"/>
      <c r="O35" s="22"/>
      <c r="P35" s="22"/>
    </row>
    <row r="36" spans="1:16" ht="39" customHeight="1" x14ac:dyDescent="0.2">
      <c r="A36" s="22"/>
      <c r="B36" s="35"/>
      <c r="C36" s="1145" t="s">
        <v>522</v>
      </c>
      <c r="D36" s="1146"/>
      <c r="E36" s="1147"/>
      <c r="F36" s="36">
        <v>0.82</v>
      </c>
      <c r="G36" s="37">
        <v>0.86</v>
      </c>
      <c r="H36" s="37">
        <v>0.85</v>
      </c>
      <c r="I36" s="37">
        <v>1.71</v>
      </c>
      <c r="J36" s="38">
        <v>1.56</v>
      </c>
      <c r="K36" s="22"/>
      <c r="L36" s="22"/>
      <c r="M36" s="22"/>
      <c r="N36" s="22"/>
      <c r="O36" s="22"/>
      <c r="P36" s="22"/>
    </row>
    <row r="37" spans="1:16" ht="39" customHeight="1" x14ac:dyDescent="0.2">
      <c r="A37" s="22"/>
      <c r="B37" s="35"/>
      <c r="C37" s="1145" t="s">
        <v>523</v>
      </c>
      <c r="D37" s="1146"/>
      <c r="E37" s="1147"/>
      <c r="F37" s="36">
        <v>0.48</v>
      </c>
      <c r="G37" s="37">
        <v>0.31</v>
      </c>
      <c r="H37" s="37">
        <v>0.88</v>
      </c>
      <c r="I37" s="37">
        <v>1.26</v>
      </c>
      <c r="J37" s="38">
        <v>1.34</v>
      </c>
      <c r="K37" s="22"/>
      <c r="L37" s="22"/>
      <c r="M37" s="22"/>
      <c r="N37" s="22"/>
      <c r="O37" s="22"/>
      <c r="P37" s="22"/>
    </row>
    <row r="38" spans="1:16" ht="39" customHeight="1" x14ac:dyDescent="0.2">
      <c r="A38" s="22"/>
      <c r="B38" s="35"/>
      <c r="C38" s="1145" t="s">
        <v>524</v>
      </c>
      <c r="D38" s="1146"/>
      <c r="E38" s="1147"/>
      <c r="F38" s="36">
        <v>0.21</v>
      </c>
      <c r="G38" s="37">
        <v>0.33</v>
      </c>
      <c r="H38" s="37">
        <v>0.12</v>
      </c>
      <c r="I38" s="37">
        <v>0.49</v>
      </c>
      <c r="J38" s="38">
        <v>0.53</v>
      </c>
      <c r="K38" s="22"/>
      <c r="L38" s="22"/>
      <c r="M38" s="22"/>
      <c r="N38" s="22"/>
      <c r="O38" s="22"/>
      <c r="P38" s="22"/>
    </row>
    <row r="39" spans="1:16" ht="39" customHeight="1" x14ac:dyDescent="0.2">
      <c r="A39" s="22"/>
      <c r="B39" s="35"/>
      <c r="C39" s="1145" t="s">
        <v>525</v>
      </c>
      <c r="D39" s="1146"/>
      <c r="E39" s="1147"/>
      <c r="F39" s="36">
        <v>0.01</v>
      </c>
      <c r="G39" s="37">
        <v>0.03</v>
      </c>
      <c r="H39" s="37">
        <v>7.0000000000000007E-2</v>
      </c>
      <c r="I39" s="37">
        <v>0.15</v>
      </c>
      <c r="J39" s="38">
        <v>0.2</v>
      </c>
      <c r="K39" s="22"/>
      <c r="L39" s="22"/>
      <c r="M39" s="22"/>
      <c r="N39" s="22"/>
      <c r="O39" s="22"/>
      <c r="P39" s="22"/>
    </row>
    <row r="40" spans="1:16" ht="39" customHeight="1" x14ac:dyDescent="0.2">
      <c r="A40" s="22"/>
      <c r="B40" s="35"/>
      <c r="C40" s="1145" t="s">
        <v>526</v>
      </c>
      <c r="D40" s="1146"/>
      <c r="E40" s="1147"/>
      <c r="F40" s="36">
        <v>0</v>
      </c>
      <c r="G40" s="37">
        <v>0</v>
      </c>
      <c r="H40" s="37">
        <v>0</v>
      </c>
      <c r="I40" s="37">
        <v>0</v>
      </c>
      <c r="J40" s="38">
        <v>0.03</v>
      </c>
      <c r="K40" s="22"/>
      <c r="L40" s="22"/>
      <c r="M40" s="22"/>
      <c r="N40" s="22"/>
      <c r="O40" s="22"/>
      <c r="P40" s="22"/>
    </row>
    <row r="41" spans="1:16" ht="39" customHeight="1" x14ac:dyDescent="0.2">
      <c r="A41" s="22"/>
      <c r="B41" s="35"/>
      <c r="C41" s="1145" t="s">
        <v>527</v>
      </c>
      <c r="D41" s="1146"/>
      <c r="E41" s="1147"/>
      <c r="F41" s="36">
        <v>0.03</v>
      </c>
      <c r="G41" s="37">
        <v>0</v>
      </c>
      <c r="H41" s="37">
        <v>0</v>
      </c>
      <c r="I41" s="37">
        <v>0</v>
      </c>
      <c r="J41" s="38">
        <v>0</v>
      </c>
      <c r="K41" s="22"/>
      <c r="L41" s="22"/>
      <c r="M41" s="22"/>
      <c r="N41" s="22"/>
      <c r="O41" s="22"/>
      <c r="P41" s="22"/>
    </row>
    <row r="42" spans="1:16" ht="39" customHeight="1" x14ac:dyDescent="0.2">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5">
      <c r="A43" s="22"/>
      <c r="B43" s="40"/>
      <c r="C43" s="1148" t="s">
        <v>529</v>
      </c>
      <c r="D43" s="1149"/>
      <c r="E43" s="1150"/>
      <c r="F43" s="41">
        <v>0.03</v>
      </c>
      <c r="G43" s="42">
        <v>0.08</v>
      </c>
      <c r="H43" s="42">
        <v>0.09</v>
      </c>
      <c r="I43" s="42">
        <v>0.04</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2373</v>
      </c>
      <c r="L45" s="60">
        <v>2405</v>
      </c>
      <c r="M45" s="60">
        <v>2458</v>
      </c>
      <c r="N45" s="60">
        <v>2402</v>
      </c>
      <c r="O45" s="61">
        <v>2346</v>
      </c>
      <c r="P45" s="48"/>
      <c r="Q45" s="48"/>
      <c r="R45" s="48"/>
      <c r="S45" s="48"/>
      <c r="T45" s="48"/>
      <c r="U45" s="48"/>
    </row>
    <row r="46" spans="1:21" ht="30.75" customHeight="1" x14ac:dyDescent="0.2">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2">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2">
      <c r="A48" s="48"/>
      <c r="B48" s="1163"/>
      <c r="C48" s="1164"/>
      <c r="D48" s="62"/>
      <c r="E48" s="1155" t="s">
        <v>15</v>
      </c>
      <c r="F48" s="1155"/>
      <c r="G48" s="1155"/>
      <c r="H48" s="1155"/>
      <c r="I48" s="1155"/>
      <c r="J48" s="1156"/>
      <c r="K48" s="63">
        <v>702</v>
      </c>
      <c r="L48" s="64">
        <v>636</v>
      </c>
      <c r="M48" s="64">
        <v>685</v>
      </c>
      <c r="N48" s="64">
        <v>742</v>
      </c>
      <c r="O48" s="65">
        <v>920</v>
      </c>
      <c r="P48" s="48"/>
      <c r="Q48" s="48"/>
      <c r="R48" s="48"/>
      <c r="S48" s="48"/>
      <c r="T48" s="48"/>
      <c r="U48" s="48"/>
    </row>
    <row r="49" spans="1:21" ht="30.75" customHeight="1" x14ac:dyDescent="0.2">
      <c r="A49" s="48"/>
      <c r="B49" s="1163"/>
      <c r="C49" s="1164"/>
      <c r="D49" s="62"/>
      <c r="E49" s="1155" t="s">
        <v>16</v>
      </c>
      <c r="F49" s="1155"/>
      <c r="G49" s="1155"/>
      <c r="H49" s="1155"/>
      <c r="I49" s="1155"/>
      <c r="J49" s="1156"/>
      <c r="K49" s="63">
        <v>373</v>
      </c>
      <c r="L49" s="64">
        <v>382</v>
      </c>
      <c r="M49" s="64">
        <v>377</v>
      </c>
      <c r="N49" s="64">
        <v>356</v>
      </c>
      <c r="O49" s="65">
        <v>300</v>
      </c>
      <c r="P49" s="48"/>
      <c r="Q49" s="48"/>
      <c r="R49" s="48"/>
      <c r="S49" s="48"/>
      <c r="T49" s="48"/>
      <c r="U49" s="48"/>
    </row>
    <row r="50" spans="1:21" ht="30.75" customHeight="1" x14ac:dyDescent="0.2">
      <c r="A50" s="48"/>
      <c r="B50" s="1163"/>
      <c r="C50" s="1164"/>
      <c r="D50" s="62"/>
      <c r="E50" s="1155" t="s">
        <v>17</v>
      </c>
      <c r="F50" s="1155"/>
      <c r="G50" s="1155"/>
      <c r="H50" s="1155"/>
      <c r="I50" s="1155"/>
      <c r="J50" s="1156"/>
      <c r="K50" s="63">
        <v>2</v>
      </c>
      <c r="L50" s="64" t="s">
        <v>476</v>
      </c>
      <c r="M50" s="64" t="s">
        <v>476</v>
      </c>
      <c r="N50" s="64" t="s">
        <v>476</v>
      </c>
      <c r="O50" s="65" t="s">
        <v>476</v>
      </c>
      <c r="P50" s="48"/>
      <c r="Q50" s="48"/>
      <c r="R50" s="48"/>
      <c r="S50" s="48"/>
      <c r="T50" s="48"/>
      <c r="U50" s="48"/>
    </row>
    <row r="51" spans="1:21" ht="30.75" customHeight="1" x14ac:dyDescent="0.2">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2480</v>
      </c>
      <c r="L52" s="64">
        <v>2512</v>
      </c>
      <c r="M52" s="64">
        <v>2718</v>
      </c>
      <c r="N52" s="64">
        <v>2705</v>
      </c>
      <c r="O52" s="65">
        <v>2844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970</v>
      </c>
      <c r="L53" s="69">
        <v>911</v>
      </c>
      <c r="M53" s="69">
        <v>802</v>
      </c>
      <c r="N53" s="69">
        <v>795</v>
      </c>
      <c r="O53" s="70">
        <v>722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kahoku</cp:lastModifiedBy>
  <cp:lastPrinted>2016-04-13T00:06:35Z</cp:lastPrinted>
  <dcterms:created xsi:type="dcterms:W3CDTF">2016-02-15T01:17:14Z</dcterms:created>
  <dcterms:modified xsi:type="dcterms:W3CDTF">2016-04-13T00:20:14Z</dcterms:modified>
  <cp:category/>
</cp:coreProperties>
</file>