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11300-24762\e\H29財政共有\07 市町財政\08 H28財政状況資料集\HP用\H30.11.30掲載分\"/>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E34" i="9"/>
  <c r="C34" i="9"/>
  <c r="U34" i="9" s="1"/>
  <c r="U35" i="9" s="1"/>
  <c r="U36" i="9" s="1"/>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alcChain>
</file>

<file path=xl/sharedStrings.xml><?xml version="1.0" encoding="utf-8"?>
<sst xmlns="http://schemas.openxmlformats.org/spreadsheetml/2006/main" count="995" uniqueCount="558">
  <si>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</si>
  <si>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</si>
  <si>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</si>
  <si>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</si>
  <si>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</si>
  <si>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</si>
  <si>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</si>
  <si>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</si>
  <si>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</si>
  <si>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</si>
  <si>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</si>
  <si>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</si>
  <si>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</si>
  <si>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</si>
  <si>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</si>
  <si>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</si>
  <si>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</si>
  <si>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</si>
  <si>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</si>
  <si>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</si>
  <si>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</si>
  <si>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</si>
  <si>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</si>
  <si>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</si>
  <si>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</si>
  <si>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</si>
  <si>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</si>
  <si>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</si>
  <si>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</si>
  <si>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</si>
  <si>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</si>
  <si>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</si>
  <si>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</si>
  <si>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</si>
  <si>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</si>
  <si>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</si>
  <si>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</si>
  <si>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</si>
  <si>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</si>
  <si>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</si>
  <si>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</si>
  <si>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</si>
  <si>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</si>
  <si>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</si>
  <si>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</si>
  <si>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</si>
  <si>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</si>
  <si>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</si>
  <si>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</si>
  <si>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</si>
  <si>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</si>
  <si>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</si>
  <si>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</si>
  <si>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</si>
  <si>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</si>
  <si>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</si>
  <si>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</si>
  <si>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</si>
  <si>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</si>
  <si>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</si>
  <si>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</si>
  <si>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</si>
  <si>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</si>
  <si>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</si>
  <si>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</si>
  <si>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</si>
  <si>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</si>
  <si>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</si>
  <si>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</si>
  <si>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</si>
  <si>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</si>
  <si>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</si>
  <si>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</si>
  <si>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</si>
  <si>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</si>
  <si>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</si>
  <si>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</si>
  <si>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</si>
  <si>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</si>
  <si>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</si>
  <si>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</si>
  <si>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</si>
  <si>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</si>
  <si>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羽咋市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</si>
  <si>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</si>
  <si>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</si>
  <si>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</si>
  <si>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</si>
  <si>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</si>
  <si>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</si>
  <si>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</si>
  <si>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</si>
  <si>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</si>
  <si>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</si>
  <si>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</si>
  <si>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</si>
  <si>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</si>
  <si>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</si>
  <si>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</si>
  <si>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</si>
  <si>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</si>
  <si>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</si>
  <si>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</si>
  <si>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</si>
  <si>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</si>
  <si>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</si>
  <si>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</si>
  <si>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</si>
  <si>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</si>
  <si>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</si>
  <si>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</si>
  <si>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</si>
  <si>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</si>
  <si>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</si>
  <si>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</si>
  <si>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</si>
  <si>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</si>
  <si>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</si>
  <si>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</si>
  <si>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</si>
  <si>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</si>
  <si>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</si>
  <si>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</si>
  <si>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</si>
  <si>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</si>
  <si>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</si>
  <si>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</si>
  <si>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</si>
  <si>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</si>
  <si>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</si>
  <si>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</si>
  <si>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</si>
  <si>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</si>
  <si>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</si>
  <si>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</si>
  <si>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</si>
  <si>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</si>
  <si>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</si>
  <si>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</si>
  <si>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</si>
  <si>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</si>
  <si>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</si>
  <si>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</si>
  <si>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</si>
  <si>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</si>
  <si>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</si>
  <si>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</si>
  <si>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</si>
  <si>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</si>
  <si>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</si>
  <si>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</si>
  <si>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</si>
  <si>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</si>
  <si>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</si>
  <si>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</si>
  <si>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</si>
  <si>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</si>
  <si>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</si>
  <si>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</si>
  <si>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</si>
  <si>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</si>
  <si>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</si>
  <si>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</si>
  <si>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</si>
  <si>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</si>
  <si>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</si>
  <si>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</si>
  <si>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</si>
  <si>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</si>
  <si>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</si>
  <si>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</si>
  <si>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</si>
  <si>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</si>
  <si>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</si>
  <si>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</si>
  <si>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</si>
  <si>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</si>
  <si>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</si>
  <si>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</si>
  <si>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</si>
  <si>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</si>
  <si>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</si>
  <si>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</si>
  <si>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</si>
  <si>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</si>
  <si>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</si>
  <si>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</si>
  <si>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</si>
  <si>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</si>
  <si>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</si>
  <si>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</si>
  <si>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</si>
  <si>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</si>
  <si>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</si>
  <si>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</si>
  <si>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</si>
  <si>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</si>
  <si>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</si>
  <si>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</si>
  <si>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石川県羽咋市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</si>
  <si>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</si>
  <si>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</si>
  <si>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</si>
  <si>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</si>
  <si>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</si>
  <si>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</si>
  <si>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</si>
  <si>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</si>
  <si>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</si>
  <si>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</si>
  <si>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</si>
  <si>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</si>
  <si>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</si>
  <si>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</si>
  <si>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</si>
  <si>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</si>
  <si>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</si>
  <si>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</si>
  <si>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</si>
  <si>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</si>
  <si>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</si>
  <si>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</si>
  <si>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</si>
  <si>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</si>
  <si>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</si>
  <si>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</si>
  <si>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</si>
  <si>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</si>
  <si>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</si>
  <si>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</si>
  <si>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</si>
  <si>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</si>
  <si>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</si>
  <si>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</si>
  <si>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</si>
  <si>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</si>
  <si>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</si>
  <si>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</si>
  <si>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</si>
  <si>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</si>
  <si>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</si>
  <si>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</si>
  <si>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</si>
  <si>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</si>
  <si>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</si>
  <si>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</si>
  <si>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</si>
  <si>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</si>
  <si>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</si>
  <si>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</si>
  <si>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</si>
  <si>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</si>
  <si>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</si>
  <si>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</si>
  <si>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</si>
  <si>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</si>
  <si>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</si>
  <si>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</si>
  <si>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</si>
  <si>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</si>
  <si>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</si>
  <si>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</si>
  <si>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</si>
  <si>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</si>
  <si>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</si>
  <si>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</si>
  <si>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</si>
  <si>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</si>
  <si>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</si>
  <si>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</si>
  <si>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</si>
  <si>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</si>
  <si>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</si>
  <si>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</si>
  <si>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</si>
  <si>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</si>
  <si>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</si>
  <si>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</si>
  <si>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</si>
  <si>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</si>
  <si>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</si>
  <si>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</si>
  <si>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</si>
  <si>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</si>
  <si>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</si>
  <si>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</si>
  <si>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</si>
  <si>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</si>
  <si>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</si>
  <si>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</si>
  <si>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</si>
  <si>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</si>
  <si>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</si>
  <si>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</si>
  <si>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</si>
  <si>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</si>
  <si>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</si>
  <si>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</si>
  <si>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</si>
  <si>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</si>
  <si>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</si>
  <si>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</si>
  <si>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</si>
  <si>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</si>
  <si>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</si>
  <si>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</si>
  <si>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</si>
  <si>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</si>
  <si>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</si>
  <si>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</si>
  <si>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</si>
  <si>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</si>
  <si>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</si>
  <si>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</si>
  <si>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</si>
  <si>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</si>
  <si>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</si>
  <si>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</si>
  <si>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</si>
  <si>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</si>
  <si>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</si>
  <si>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</si>
  <si>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</si>
  <si>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</si>
  <si>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</si>
  <si>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</si>
  <si>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</si>
  <si>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</si>
  <si>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</si>
  <si>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</si>
  <si>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</si>
  <si>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</si>
  <si>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</si>
  <si>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</si>
  <si>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</si>
  <si>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</si>
  <si>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</si>
  <si>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</si>
  <si>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</si>
  <si>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</si>
  <si>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</si>
  <si>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</si>
  <si>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</si>
  <si>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</si>
  <si>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</si>
  <si>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</si>
  <si>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</si>
  <si>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</si>
  <si>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</si>
  <si>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石川県羽咋市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</si>
  <si>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</si>
  <si>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</si>
  <si>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</si>
  <si>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</si>
  <si>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</si>
  <si>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</si>
  <si>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</si>
  <si>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</si>
  <si>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</si>
  <si>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</si>
  <si>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</si>
  <si>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</si>
  <si>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</si>
  <si>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</si>
  <si>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</si>
  <si>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</si>
  <si>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</si>
  <si>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</si>
  <si>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</si>
  <si>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</si>
  <si>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</si>
  <si>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</si>
  <si>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</si>
  <si>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</si>
  <si>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</si>
  <si>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</si>
  <si>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</si>
  <si>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</si>
  <si>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</si>
  <si>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</si>
  <si>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</si>
  <si>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</si>
  <si>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</si>
  <si>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羽咋市国民健康保険特別会計</t>
    <phoneticPr fontId="5"/>
  </si>
  <si>
    <t>羽咋市介護保険特別会計</t>
    <phoneticPr fontId="5"/>
  </si>
  <si>
    <t>羽咋市後期高齢者医療特別会計</t>
    <phoneticPr fontId="5"/>
  </si>
  <si>
    <t>羽咋市水道事業会計</t>
    <phoneticPr fontId="5"/>
  </si>
  <si>
    <t>法適用企業</t>
    <phoneticPr fontId="5"/>
  </si>
  <si>
    <t>羽咋市下水道事業会計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</si>
  <si>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</si>
  <si>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</si>
  <si>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</si>
  <si>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</si>
  <si>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</si>
  <si>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</si>
  <si>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</si>
  <si>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</si>
  <si>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</si>
  <si>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</si>
  <si>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</si>
  <si>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</si>
  <si>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</si>
  <si>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</si>
  <si>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</si>
  <si>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</si>
  <si>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</si>
  <si>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</si>
  <si>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</si>
  <si>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</si>
  <si>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</si>
  <si>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</si>
  <si>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</si>
  <si>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</si>
  <si>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</si>
  <si>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</si>
  <si>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</si>
  <si>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</si>
  <si>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</si>
  <si>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</si>
  <si>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</si>
  <si>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</si>
  <si>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</si>
  <si>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</si>
  <si>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</si>
  <si>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</si>
  <si>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</si>
  <si>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</si>
  <si>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</si>
  <si>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</si>
  <si>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</si>
  <si>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</si>
  <si>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</si>
  <si>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</si>
  <si>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</si>
  <si>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</si>
  <si>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</si>
  <si>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</si>
  <si>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</si>
  <si>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</si>
  <si>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</si>
  <si>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</si>
  <si>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</si>
  <si>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</si>
  <si>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</si>
  <si>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</si>
  <si>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</si>
  <si>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</si>
  <si>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</si>
  <si>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</si>
  <si>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</si>
  <si>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</si>
  <si>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</si>
  <si>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</si>
  <si>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</si>
  <si>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</si>
  <si>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</si>
  <si>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</si>
  <si>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</si>
  <si>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</si>
  <si>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</si>
  <si>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</si>
  <si>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</si>
  <si>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</si>
  <si>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</si>
  <si>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</si>
  <si>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</si>
  <si>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</si>
  <si>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</si>
  <si>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</si>
  <si>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</si>
  <si>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</si>
  <si>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</si>
  <si>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</si>
  <si>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</si>
  <si>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</si>
  <si>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</si>
  <si>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</si>
  <si>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</si>
  <si>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</si>
  <si>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</si>
  <si>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</si>
  <si>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</si>
  <si>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</si>
  <si>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</si>
  <si>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</si>
  <si>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</si>
  <si>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</si>
  <si>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</si>
  <si>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</si>
  <si>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</si>
  <si>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</si>
  <si>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</si>
  <si>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</si>
  <si>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</si>
  <si>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</si>
  <si>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</si>
  <si>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</si>
  <si>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</si>
  <si>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</si>
  <si>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</si>
  <si>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</si>
  <si>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</si>
  <si>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</si>
  <si>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</si>
  <si>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</si>
  <si>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</si>
  <si>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</si>
  <si>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</si>
  <si>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</si>
  <si>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</si>
  <si>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</si>
  <si>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</si>
  <si>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</si>
  <si>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</si>
  <si>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</si>
  <si>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</si>
  <si>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</si>
  <si>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</si>
  <si>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</si>
  <si>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</si>
  <si>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</si>
  <si>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</si>
  <si>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</si>
  <si>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</si>
  <si>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</si>
  <si>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羽咋市水道事業会計</t>
  </si>
  <si>
    <t>羽咋市下水道事業会計</t>
  </si>
  <si>
    <t>一般会計</t>
  </si>
  <si>
    <t>羽咋市介護保険特別会計</t>
  </si>
  <si>
    <t>羽咋市国民健康保険特別会計</t>
  </si>
  <si>
    <t>羽咋市後期高齢者医療特別会計</t>
  </si>
  <si>
    <t>その他会計（赤字）</t>
  </si>
  <si>
    <t>その他会計（黒字）</t>
  </si>
  <si>
    <t>-</t>
    <phoneticPr fontId="2"/>
  </si>
  <si>
    <t>-</t>
    <phoneticPr fontId="2"/>
  </si>
  <si>
    <t>-</t>
    <phoneticPr fontId="2"/>
  </si>
  <si>
    <t>-</t>
    <phoneticPr fontId="2"/>
  </si>
  <si>
    <t>羽咋郡市広域圏事務組合（一般会計）</t>
    <rPh sb="0" eb="2">
      <t>ハクイ</t>
    </rPh>
    <rPh sb="2" eb="3">
      <t>グン</t>
    </rPh>
    <rPh sb="3" eb="4">
      <t>シ</t>
    </rPh>
    <rPh sb="4" eb="7">
      <t>コウイキケン</t>
    </rPh>
    <rPh sb="7" eb="9">
      <t>ジム</t>
    </rPh>
    <rPh sb="9" eb="11">
      <t>クミアイ</t>
    </rPh>
    <rPh sb="12" eb="14">
      <t>イッパン</t>
    </rPh>
    <rPh sb="14" eb="16">
      <t>カイケイ</t>
    </rPh>
    <phoneticPr fontId="24"/>
  </si>
  <si>
    <t>羽咋郡市広域圏事務組合（公立羽咋病院事業特別会計）</t>
    <rPh sb="0" eb="2">
      <t>ハクイ</t>
    </rPh>
    <rPh sb="2" eb="3">
      <t>グン</t>
    </rPh>
    <rPh sb="3" eb="4">
      <t>シ</t>
    </rPh>
    <rPh sb="4" eb="7">
      <t>コウイキケン</t>
    </rPh>
    <rPh sb="7" eb="9">
      <t>ジム</t>
    </rPh>
    <rPh sb="9" eb="11">
      <t>クミアイ</t>
    </rPh>
    <rPh sb="12" eb="14">
      <t>コウリツ</t>
    </rPh>
    <rPh sb="14" eb="16">
      <t>ハクイ</t>
    </rPh>
    <rPh sb="16" eb="18">
      <t>ビョウイン</t>
    </rPh>
    <rPh sb="18" eb="20">
      <t>ジギョウ</t>
    </rPh>
    <rPh sb="20" eb="22">
      <t>トクベツ</t>
    </rPh>
    <rPh sb="22" eb="24">
      <t>カイケイ</t>
    </rPh>
    <phoneticPr fontId="24"/>
  </si>
  <si>
    <t>羽咋郡市広域圏事務組合（ふるさと振興事業特別会計）</t>
    <rPh sb="0" eb="3">
      <t>ハクイグン</t>
    </rPh>
    <rPh sb="3" eb="4">
      <t>シ</t>
    </rPh>
    <rPh sb="4" eb="7">
      <t>コウイキケン</t>
    </rPh>
    <rPh sb="7" eb="9">
      <t>ジム</t>
    </rPh>
    <rPh sb="9" eb="11">
      <t>クミアイ</t>
    </rPh>
    <rPh sb="16" eb="18">
      <t>シンコウ</t>
    </rPh>
    <rPh sb="18" eb="20">
      <t>ジギョウ</t>
    </rPh>
    <rPh sb="20" eb="22">
      <t>トクベツ</t>
    </rPh>
    <rPh sb="22" eb="24">
      <t>カイケイ</t>
    </rPh>
    <phoneticPr fontId="24"/>
  </si>
  <si>
    <t>石川県後期高齢者医療特別会計(一般会計）</t>
    <rPh sb="0" eb="3">
      <t>イシカワケン</t>
    </rPh>
    <rPh sb="3" eb="5">
      <t>コウキ</t>
    </rPh>
    <rPh sb="5" eb="8">
      <t>コウレイシャ</t>
    </rPh>
    <rPh sb="8" eb="10">
      <t>イリョウ</t>
    </rPh>
    <rPh sb="10" eb="12">
      <t>トクベツ</t>
    </rPh>
    <rPh sb="12" eb="14">
      <t>カイケイ</t>
    </rPh>
    <rPh sb="15" eb="17">
      <t>イッパン</t>
    </rPh>
    <rPh sb="17" eb="19">
      <t>カイケイ</t>
    </rPh>
    <phoneticPr fontId="24"/>
  </si>
  <si>
    <t>石川県後期高齢者医療特別会計(後期高齢者医療特別会計）</t>
    <rPh sb="0" eb="3">
      <t>イシカワケン</t>
    </rPh>
    <rPh sb="3" eb="5">
      <t>コウキ</t>
    </rPh>
    <rPh sb="5" eb="8">
      <t>コウレイシャ</t>
    </rPh>
    <rPh sb="8" eb="10">
      <t>イリョウ</t>
    </rPh>
    <rPh sb="10" eb="12">
      <t>トクベツ</t>
    </rPh>
    <rPh sb="12" eb="14">
      <t>カイケイ</t>
    </rPh>
    <rPh sb="15" eb="17">
      <t>コウキ</t>
    </rPh>
    <rPh sb="17" eb="20">
      <t>コウレイシャ</t>
    </rPh>
    <rPh sb="20" eb="22">
      <t>イリョウ</t>
    </rPh>
    <rPh sb="22" eb="24">
      <t>トクベツ</t>
    </rPh>
    <rPh sb="24" eb="26">
      <t>カイケイ</t>
    </rPh>
    <phoneticPr fontId="24"/>
  </si>
  <si>
    <t>子浦川水防事務組合</t>
    <rPh sb="0" eb="1">
      <t>コ</t>
    </rPh>
    <rPh sb="1" eb="2">
      <t>ウラ</t>
    </rPh>
    <rPh sb="2" eb="3">
      <t>カワ</t>
    </rPh>
    <rPh sb="3" eb="5">
      <t>スイボウ</t>
    </rPh>
    <rPh sb="5" eb="7">
      <t>ジム</t>
    </rPh>
    <rPh sb="7" eb="9">
      <t>クミアイ</t>
    </rPh>
    <phoneticPr fontId="24"/>
  </si>
  <si>
    <t>長曽川水防事務組合</t>
    <rPh sb="0" eb="1">
      <t>ナガ</t>
    </rPh>
    <rPh sb="1" eb="2">
      <t>ソ</t>
    </rPh>
    <rPh sb="2" eb="3">
      <t>カワ</t>
    </rPh>
    <rPh sb="3" eb="5">
      <t>スイボウ</t>
    </rPh>
    <rPh sb="5" eb="7">
      <t>ジム</t>
    </rPh>
    <rPh sb="7" eb="9">
      <t>クミアイ</t>
    </rPh>
    <phoneticPr fontId="24"/>
  </si>
  <si>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8">
      <t>ホショウトウ</t>
    </rPh>
    <rPh sb="18" eb="20">
      <t>クミアイ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</si>
  <si>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</si>
  <si>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</si>
  <si>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</si>
  <si>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</si>
  <si>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</si>
  <si>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</si>
  <si>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</si>
  <si>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</si>
  <si>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</si>
  <si>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</si>
  <si>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</si>
  <si>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近年は、一般会計による大型建設事業が終了してきていることや、市債の借入では過疎債の活用や、繰り上げ償還を積極的に実施したことにより、実質公債費比率、将来負担比率ともに減少傾向にある。しかしながら、類似団体と比較では、未だ高い水準となっている。これについては、過去の大型事業により償還金の影響であると考えられる。</t>
    <phoneticPr fontId="5"/>
  </si>
  <si>
    <t>有形資産における教育文化施設に要した費用が多く、近年の将来負担比率を高めていると考えられる。このため本市では、更新や大規模改修には大きな負担を伴うことから、適正な規模規模の更新が必要である。</t>
    <rPh sb="71" eb="72">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</si>
</sst>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extLst>
            <c:ext xmlns:c16="http://schemas.microsoft.com/office/drawing/2014/chart" uri="{C3380CC4-5D6E-409C-BE32-E72D297353CC}">
              <c16:uniqueId val="{00000000-2630-4D0B-B66B-6DAB0E527C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38981</c:v>
                </c:pt>
                <c:pt idx="1">
                  <c:v>124560</c:v>
                </c:pt>
                <c:pt idx="2">
                  <c:v>115487</c:v>
                </c:pt>
                <c:pt idx="3">
                  <c:v>45276</c:v>
                </c:pt>
                <c:pt idx="4">
                  <c:v>56320</c:v>
                </c:pt>
              </c:numCache>
            </c:numRef>
          </c:val>
          <c:smooth val="0"/>
          <c:extLst>
            <c:ext xmlns:c16="http://schemas.microsoft.com/office/drawing/2014/chart" uri="{C3380CC4-5D6E-409C-BE32-E72D297353CC}">
              <c16:uniqueId val="{00000001-2630-4D0B-B66B-6DAB0E527C19}"/>
            </c:ext>
          </c:extLst>
        </c:ser>
        <c:dLbls>
          <c:showLegendKey val="0"/>
          <c:showVal val="0"/>
          <c:showCatName val="0"/>
          <c:showSerName val="0"/>
          <c:showPercent val="0"/>
          <c:showBubbleSize val="0"/>
        </c:dLbls>
        <c:marker val="1"/>
        <c:smooth val="0"/>
        <c:axId val="123707776"/>
        <c:axId val="123709696"/>
      </c:lineChart>
      <c:catAx>
        <c:axId val="123707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09696"/>
        <c:crosses val="autoZero"/>
        <c:auto val="1"/>
        <c:lblAlgn val="ctr"/>
        <c:lblOffset val="100"/>
        <c:tickLblSkip val="1"/>
        <c:tickMarkSkip val="1"/>
        <c:noMultiLvlLbl val="0"/>
      </c:catAx>
      <c:valAx>
        <c:axId val="1237096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07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1.29</c:v>
                </c:pt>
                <c:pt idx="1">
                  <c:v>1.03</c:v>
                </c:pt>
                <c:pt idx="2">
                  <c:v>0.8</c:v>
                </c:pt>
                <c:pt idx="3">
                  <c:v>1.74</c:v>
                </c:pt>
                <c:pt idx="4">
                  <c:v>1.28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4.51</c:v>
                </c:pt>
                <c:pt idx="1">
                  <c:v>4.6100000000000003</c:v>
                </c:pt>
                <c:pt idx="2">
                  <c:v>4.72</c:v>
                </c:pt>
                <c:pt idx="3">
                  <c:v>5.28</c:v>
                </c:pt>
                <c:pt idx="4">
                  <c:v>6.27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258944"/>
        <c:axId val="9826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2.15</c:v>
                </c:pt>
                <c:pt idx="1">
                  <c:v>1.18</c:v>
                </c:pt>
                <c:pt idx="2">
                  <c:v>1.46</c:v>
                </c:pt>
                <c:pt idx="3">
                  <c:v>3.55</c:v>
                </c:pt>
                <c:pt idx="4">
                  <c:v>4.09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258944"/>
        <c:axId val="98260864"/>
      </c:lineChart>
      <c:catAx>
        <c:axId val="982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260864"/>
        <c:crosses val="autoZero"/>
        <c:auto val="1"/>
        <c:lblAlgn val="ctr"/>
        <c:lblOffset val="100"/>
        <c:tickLblSkip val="1"/>
        <c:tickMarkSkip val="1"/>
        <c:noMultiLvlLbl val="0"/>
      </c:catAx>
      <c:valAx>
        <c:axId val="9826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25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羽咋市後期高齢者医療特別会計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0.03</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羽咋市国民健康保険特別会計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0.09</c:v>
                </c:pt>
                <c:pt idx="2">
                  <c:v>#N/A</c:v>
                </c:pt>
                <c:pt idx="3">
                  <c:v>0.09</c:v>
                </c:pt>
                <c:pt idx="4">
                  <c:v>#N/A</c:v>
                </c:pt>
                <c:pt idx="5">
                  <c:v>0.2</c:v>
                </c:pt>
                <c:pt idx="6">
                  <c:v>#N/A</c:v>
                </c:pt>
                <c:pt idx="7">
                  <c:v>0.06</c:v>
                </c:pt>
                <c:pt idx="8">
                  <c:v>#N/A</c:v>
                </c:pt>
                <c:pt idx="9">
                  <c:v>0.12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羽咋市介護保険特別会計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0.05</c:v>
                </c:pt>
                <c:pt idx="4">
                  <c:v>#N/A</c:v>
                </c:pt>
                <c:pt idx="5">
                  <c:v>0.33</c:v>
                </c:pt>
                <c:pt idx="6">
                  <c:v>#N/A</c:v>
                </c:pt>
                <c:pt idx="7">
                  <c:v>0.5</c:v>
                </c:pt>
                <c:pt idx="8">
                  <c:v>#N/A</c:v>
                </c:pt>
                <c:pt idx="9">
                  <c:v>0.25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1.29</c:v>
                </c:pt>
                <c:pt idx="2">
                  <c:v>#N/A</c:v>
                </c:pt>
                <c:pt idx="3">
                  <c:v>1.02</c:v>
                </c:pt>
                <c:pt idx="4">
                  <c:v>#N/A</c:v>
                </c:pt>
                <c:pt idx="5">
                  <c:v>0.8</c:v>
                </c:pt>
                <c:pt idx="6">
                  <c:v>#N/A</c:v>
                </c:pt>
                <c:pt idx="7">
                  <c:v>1.73</c:v>
                </c:pt>
                <c:pt idx="8">
                  <c:v>#N/A</c:v>
                </c:pt>
                <c:pt idx="9">
                  <c:v>1.28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羽咋市下水道事業会計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1.61</c:v>
                </c:pt>
                <c:pt idx="2">
                  <c:v>#N/A</c:v>
                </c:pt>
                <c:pt idx="3">
                  <c:v>1.6</c:v>
                </c:pt>
                <c:pt idx="4">
                  <c:v>#N/A</c:v>
                </c:pt>
                <c:pt idx="5">
                  <c:v>1.7</c:v>
                </c:pt>
                <c:pt idx="6">
                  <c:v>#N/A</c:v>
                </c:pt>
                <c:pt idx="7">
                  <c:v>0.17</c:v>
                </c:pt>
                <c:pt idx="8">
                  <c:v>#N/A</c:v>
                </c:pt>
                <c:pt idx="9">
                  <c:v>2.08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羽咋市水道事業会計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8.73</c:v>
                </c:pt>
                <c:pt idx="2">
                  <c:v>#N/A</c:v>
                </c:pt>
                <c:pt idx="3">
                  <c:v>7.76</c:v>
                </c:pt>
                <c:pt idx="4">
                  <c:v>#N/A</c:v>
                </c:pt>
                <c:pt idx="5">
                  <c:v>7.23</c:v>
                </c:pt>
                <c:pt idx="6">
                  <c:v>#N/A</c:v>
                </c:pt>
                <c:pt idx="7">
                  <c:v>7.1</c:v>
                </c:pt>
                <c:pt idx="8">
                  <c:v>#N/A</c:v>
                </c:pt>
                <c:pt idx="9">
                  <c:v>10.25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908032"/>
        <c:axId val="140909568"/>
      </c:barChart>
      <c:catAx>
        <c:axId val="14090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09568"/>
        <c:crosses val="autoZero"/>
        <c:auto val="1"/>
        <c:lblAlgn val="ctr"/>
        <c:lblOffset val="100"/>
        <c:tickLblSkip val="1"/>
        <c:tickMarkSkip val="1"/>
        <c:noMultiLvlLbl val="0"/>
      </c:catAx>
      <c:valAx>
        <c:axId val="14090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0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1461</c:v>
                </c:pt>
                <c:pt idx="5">
                  <c:v>1449</c:v>
                </c:pt>
                <c:pt idx="8">
                  <c:v>1520</c:v>
                </c:pt>
                <c:pt idx="11">
                  <c:v>1677</c:v>
                </c:pt>
                <c:pt idx="14">
                  <c:v>1771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46</c:v>
                </c:pt>
                <c:pt idx="6">
                  <c:v>46</c:v>
                </c:pt>
                <c:pt idx="9">
                  <c:v>46</c:v>
                </c:pt>
                <c:pt idx="12">
                  <c:v>43</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304</c:v>
                </c:pt>
                <c:pt idx="3">
                  <c:v>252</c:v>
                </c:pt>
                <c:pt idx="6">
                  <c:v>273</c:v>
                </c:pt>
                <c:pt idx="9">
                  <c:v>261</c:v>
                </c:pt>
                <c:pt idx="12">
                  <c:v>277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589</c:v>
                </c:pt>
                <c:pt idx="3">
                  <c:v>587</c:v>
                </c:pt>
                <c:pt idx="6">
                  <c:v>592</c:v>
                </c:pt>
                <c:pt idx="9">
                  <c:v>572</c:v>
                </c:pt>
                <c:pt idx="12">
                  <c:v>589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1458</c:v>
                </c:pt>
                <c:pt idx="3">
                  <c:v>1448</c:v>
                </c:pt>
                <c:pt idx="6">
                  <c:v>1364</c:v>
                </c:pt>
                <c:pt idx="9">
                  <c:v>1362</c:v>
                </c:pt>
                <c:pt idx="12">
                  <c:v>1612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1004800"/>
        <c:axId val="14100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936</c:v>
                </c:pt>
                <c:pt idx="2">
                  <c:v>#N/A</c:v>
                </c:pt>
                <c:pt idx="3">
                  <c:v>#N/A</c:v>
                </c:pt>
                <c:pt idx="4">
                  <c:v>884</c:v>
                </c:pt>
                <c:pt idx="5">
                  <c:v>#N/A</c:v>
                </c:pt>
                <c:pt idx="6">
                  <c:v>#N/A</c:v>
                </c:pt>
                <c:pt idx="7">
                  <c:v>755</c:v>
                </c:pt>
                <c:pt idx="8">
                  <c:v>#N/A</c:v>
                </c:pt>
                <c:pt idx="9">
                  <c:v>#N/A</c:v>
                </c:pt>
                <c:pt idx="10">
                  <c:v>564</c:v>
                </c:pt>
                <c:pt idx="11">
                  <c:v>#N/A</c:v>
                </c:pt>
                <c:pt idx="12">
                  <c:v>#N/A</c:v>
                </c:pt>
                <c:pt idx="13">
                  <c:v>750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1004800"/>
        <c:axId val="141006720"/>
      </c:lineChart>
      <c:catAx>
        <c:axId val="1410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06720"/>
        <c:crosses val="autoZero"/>
        <c:auto val="1"/>
        <c:lblAlgn val="ctr"/>
        <c:lblOffset val="100"/>
        <c:tickLblSkip val="1"/>
        <c:tickMarkSkip val="1"/>
        <c:noMultiLvlLbl val="0"/>
      </c:catAx>
      <c:valAx>
        <c:axId val="14100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0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15622</c:v>
                </c:pt>
                <c:pt idx="5">
                  <c:v>15710</c:v>
                </c:pt>
                <c:pt idx="8">
                  <c:v>15218</c:v>
                </c:pt>
                <c:pt idx="11">
                  <c:v>15049</c:v>
                </c:pt>
                <c:pt idx="14">
                  <c:v>15049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2888</c:v>
                </c:pt>
                <c:pt idx="5">
                  <c:v>3000</c:v>
                </c:pt>
                <c:pt idx="8">
                  <c:v>3493</c:v>
                </c:pt>
                <c:pt idx="11">
                  <c:v>3334</c:v>
                </c:pt>
                <c:pt idx="14">
                  <c:v>3169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2389</c:v>
                </c:pt>
                <c:pt idx="5">
                  <c:v>2455</c:v>
                </c:pt>
                <c:pt idx="8">
                  <c:v>2359</c:v>
                </c:pt>
                <c:pt idx="11">
                  <c:v>2974</c:v>
                </c:pt>
                <c:pt idx="14">
                  <c:v>3315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631</c:v>
                </c:pt>
                <c:pt idx="3">
                  <c:v>458</c:v>
                </c:pt>
                <c:pt idx="6">
                  <c:v>261</c:v>
                </c:pt>
                <c:pt idx="9">
                  <c:v>60</c:v>
                </c:pt>
                <c:pt idx="12">
                  <c:v>54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1572</c:v>
                </c:pt>
                <c:pt idx="3">
                  <c:v>1504</c:v>
                </c:pt>
                <c:pt idx="6">
                  <c:v>1307</c:v>
                </c:pt>
                <c:pt idx="9">
                  <c:v>1182</c:v>
                </c:pt>
                <c:pt idx="12">
                  <c:v>1215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1636</c:v>
                </c:pt>
                <c:pt idx="3">
                  <c:v>1463</c:v>
                </c:pt>
                <c:pt idx="6">
                  <c:v>1306</c:v>
                </c:pt>
                <c:pt idx="9">
                  <c:v>1088</c:v>
                </c:pt>
                <c:pt idx="12">
                  <c:v>963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10040</c:v>
                </c:pt>
                <c:pt idx="3">
                  <c:v>9668</c:v>
                </c:pt>
                <c:pt idx="6">
                  <c:v>9532</c:v>
                </c:pt>
                <c:pt idx="9">
                  <c:v>9156</c:v>
                </c:pt>
                <c:pt idx="12">
                  <c:v>8735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251</c:v>
                </c:pt>
                <c:pt idx="3">
                  <c:v>209</c:v>
                </c:pt>
                <c:pt idx="6">
                  <c:v>167</c:v>
                </c:pt>
                <c:pt idx="9">
                  <c:v>125</c:v>
                </c:pt>
                <c:pt idx="12">
                  <c:v>84</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11575</c:v>
                </c:pt>
                <c:pt idx="3">
                  <c:v>12798</c:v>
                </c:pt>
                <c:pt idx="6">
                  <c:v>13869</c:v>
                </c:pt>
                <c:pt idx="9">
                  <c:v>13716</c:v>
                </c:pt>
                <c:pt idx="12">
                  <c:v>13739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1208192"/>
        <c:axId val="14122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4806</c:v>
                </c:pt>
                <c:pt idx="2">
                  <c:v>#N/A</c:v>
                </c:pt>
                <c:pt idx="3">
                  <c:v>#N/A</c:v>
                </c:pt>
                <c:pt idx="4">
                  <c:v>4936</c:v>
                </c:pt>
                <c:pt idx="5">
                  <c:v>#N/A</c:v>
                </c:pt>
                <c:pt idx="6">
                  <c:v>#N/A</c:v>
                </c:pt>
                <c:pt idx="7">
                  <c:v>5373</c:v>
                </c:pt>
                <c:pt idx="8">
                  <c:v>#N/A</c:v>
                </c:pt>
                <c:pt idx="9">
                  <c:v>#N/A</c:v>
                </c:pt>
                <c:pt idx="10">
                  <c:v>3971</c:v>
                </c:pt>
                <c:pt idx="11">
                  <c:v>#N/A</c:v>
                </c:pt>
                <c:pt idx="12">
                  <c:v>#N/A</c:v>
                </c:pt>
                <c:pt idx="13">
                  <c:v>3257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1208192"/>
        <c:axId val="141222656"/>
      </c:lineChart>
      <c:catAx>
        <c:axId val="14120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222656"/>
        <c:crosses val="autoZero"/>
        <c:auto val="1"/>
        <c:lblAlgn val="ctr"/>
        <c:lblOffset val="100"/>
        <c:tickLblSkip val="1"/>
        <c:tickMarkSkip val="1"/>
        <c:noMultiLvlLbl val="0"/>
      </c:catAx>
      <c:valAx>
        <c:axId val="1412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0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{2F7FA747-7DAB-41F9-A56F-825ABEB25331}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{56C51A96-DBD3-48B2-B795-3DEC1AE4E48A}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{A443B448-AFA6-4EC8-81C0-39846E416222}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{74308F3E-0526-48C9-BF18-0D2603D00BE6}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{2D76B852-8FAF-49E8-93EC-FABC164B8842}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64.599999999999994</c:v>
                </c:pt>
              </c:numCache>
            </c:numRef>
          </c:xVal>
          <c:yVal>
            <c:numRef>
              <c:f>公会計指標分析・財政指標組合せ分析表!$K$51:$O$51</c:f>
              <c:numCache>
                <c:formatCode>#,##0.0;"▲ "#,##0.0</c:formatCode>
                <c:ptCount val="5"/>
                <c:pt idx="3">
                  <c:v>72.3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{2A8FE62E-E88B-45AC-ACA9-AE8973F218F4}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{6447AF76-456C-49DB-A967-12B29C8A9B08}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{4D9FF5D3-53DE-4EA9-8BBC-F53BBFC5F60F}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{A39846A4-8E67-4172-B88A-97A845772778}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{F2C92F82-63CD-4CBC-9F3E-7E1A3216D0C7}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1553024"/>
        <c:axId val="122312192"/>
      </c:scatterChart>
      <c:valAx>
        <c:axId val="141553024"/>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312192"/>
        <c:crosses val="autoZero"/>
        <c:crossBetween val="midCat"/>
      </c:valAx>
      <c:valAx>
        <c:axId val="122312192"/>
        <c:scaling>
          <c:orientation val="minMax"/>
          <c:max val="75"/>
          <c:min val="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553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205133729008909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{A5DEE2B2-91EC-46C5-8F8A-C6CEE0FE99E2}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3.5205790794618524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{BCDC83F5-C610-40D6-8B8C-4B694CA25436}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{C214CEAD-37E0-494D-85C2-592BABDE0539}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{BF9CD6DC-023C-4F1F-B1A2-C05AB93D1B0D}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{BB8D3433-82DA-446B-B008-4914501B0510}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17.3</c:v>
                </c:pt>
                <c:pt idx="1">
                  <c:v>17.100000000000001</c:v>
                </c:pt>
                <c:pt idx="2">
                  <c:v>16.2</c:v>
                </c:pt>
                <c:pt idx="3">
                  <c:v>13.7</c:v>
                </c:pt>
                <c:pt idx="4">
                  <c:v>12.8</c:v>
                </c:pt>
              </c:numCache>
            </c:numRef>
          </c:xVal>
          <c:yVal>
            <c:numRef>
              <c:f>公会計指標分析・財政指標組合せ分析表!$K$73:$O$73</c:f>
              <c:numCache>
                <c:formatCode>#,##0.0;"▲ "#,##0.0</c:formatCode>
                <c:ptCount val="5"/>
                <c:pt idx="0">
                  <c:v>91.1</c:v>
                </c:pt>
                <c:pt idx="1">
                  <c:v>92.4</c:v>
                </c:pt>
                <c:pt idx="2">
                  <c:v>102.3</c:v>
                </c:pt>
                <c:pt idx="3">
                  <c:v>72.3</c:v>
                </c:pt>
                <c:pt idx="4">
                  <c:v>59.6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{59827473-520E-4DE2-863E-5BD17B58D92F}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{61365843-F4E9-4F89-89A8-F08E945747D1}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{CF0C6439-46B4-4DEF-91BB-8FE563FDD661}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{458F16A6-EBC7-49A2-BD27-761618238A5C}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{E1ADA550-9968-4616-9601-C1A88F0A765F}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350976"/>
        <c:axId val="141501952"/>
      </c:scatterChart>
      <c:valAx>
        <c:axId val="122350976"/>
        <c:scaling>
          <c:orientation val="minMax"/>
          <c:max val="18"/>
          <c:min val="9.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501952"/>
        <c:crosses val="autoZero"/>
        <c:crossBetween val="midCat"/>
      </c:valAx>
      <c:valAx>
        <c:axId val="141501952"/>
        <c:scaling>
          <c:orientation val="minMax"/>
          <c:max val="111"/>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3509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羽咋中学校建設事業や羽咋郡市広域圏事務組合の消防無線デジタル化工事の地方債の元金償還が始まったことにより元利償還金が前年度より増加した。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今後は道の駅</a:t>
          </a:r>
          <a:r>
            <a:rPr kumimoji="1" lang="ja-JP" altLang="en-US" sz="1300">
              <a:solidFill>
                <a:schemeClr val="dk1"/>
              </a:solidFill>
              <a:effectLst/>
              <a:latin typeface="+mn-lt"/>
              <a:ea typeface="+mn-ea"/>
              <a:cs typeface="+mn-cs"/>
            </a:rPr>
            <a:t>や羽咋郡市広域圏事務組合の埋め立て処分場の建設</a:t>
          </a:r>
          <a:r>
            <a:rPr kumimoji="1" lang="ja-JP" altLang="ja-JP" sz="1300">
              <a:solidFill>
                <a:schemeClr val="dk1"/>
              </a:solidFill>
              <a:effectLst/>
              <a:latin typeface="+mn-lt"/>
              <a:ea typeface="+mn-ea"/>
              <a:cs typeface="+mn-cs"/>
            </a:rPr>
            <a:t>などの影響もあり、公債費は上昇する見込であるため、引き続き繰上償還を行い公債費負担の軽減に努める。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中期財政計画に基づき事業を厳選し、地方債の発行を抑制する一方、繰上償還などの公債費負担軽減の取り組みなどで将来負担見込みの分子は減少した。　</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今後は道の駅や羽咋郡市広域圏事務組合の埋め立て処分場の建設などの影響もあり、公債費は上昇</a:t>
          </a:r>
          <a:r>
            <a:rPr kumimoji="1" lang="ja-JP" altLang="ja-JP" sz="1300">
              <a:solidFill>
                <a:schemeClr val="dk1"/>
              </a:solidFill>
              <a:effectLst/>
              <a:latin typeface="+mn-lt"/>
              <a:ea typeface="+mn-ea"/>
              <a:cs typeface="+mn-cs"/>
            </a:rPr>
            <a:t>する見込であるため、引き続き繰上償還を行い公債費負担の軽減に努める。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22,401
22,257
81.85
11,837,113
11,643,241
87,562
6,832,694
13,698,280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有形資産について、学校、体育館、公民館等の施設割合が大きいことが特徴であるが、財政的事情等によりその更新や大規模改修が遅れている結果、類似団体と比較して、減価償却率が高くなっていると考えられる。今後は、適正規模による更新や、施設の統廃合を検討する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46143</xdr:rowOff>
    </xdr:from>
    <xdr:to>
      <xdr:col>3</xdr:col>
      <xdr:colOff>511175</xdr:colOff>
      <xdr:row>27</xdr:row>
      <xdr:rowOff>147743</xdr:rowOff>
    </xdr:to>
    <xdr:sp macro="" textlink="">
      <xdr:nvSpPr>
        <xdr:cNvPr id="77" name="円/楕円 76"/>
        <xdr:cNvSpPr/>
      </xdr:nvSpPr>
      <xdr:spPr>
        <a:xfrm>
          <a:off x="4000500" y="54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5944</xdr:rowOff>
    </xdr:from>
    <xdr:ext cx="405111" cy="259045"/>
    <xdr:sp macro="" textlink="">
      <xdr:nvSpPr>
        <xdr:cNvPr id="78" name="n_1aveValue有形固定資産減価償却率"/>
        <xdr:cNvSpPr txBox="1"/>
      </xdr:nvSpPr>
      <xdr:spPr>
        <a:xfrm>
          <a:off x="3836043" y="593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164270</xdr:rowOff>
    </xdr:from>
    <xdr:ext cx="405111" cy="259045"/>
    <xdr:sp macro="" textlink="">
      <xdr:nvSpPr>
        <xdr:cNvPr id="79" name="n_1mainValue有形固定資産減価償却率"/>
        <xdr:cNvSpPr txBox="1"/>
      </xdr:nvSpPr>
      <xdr:spPr>
        <a:xfrm>
          <a:off x="3836043" y="52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22,401
22,257
81.85
11,837,113
11,643,241
87,562
6,832,694
13,698,280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27686</xdr:rowOff>
    </xdr:from>
    <xdr:to>
      <xdr:col>5</xdr:col>
      <xdr:colOff>409575</xdr:colOff>
      <xdr:row>34</xdr:row>
      <xdr:rowOff>129286</xdr:rowOff>
    </xdr:to>
    <xdr:sp macro="" textlink="">
      <xdr:nvSpPr>
        <xdr:cNvPr id="67" name="円/楕円 66"/>
        <xdr:cNvSpPr/>
      </xdr:nvSpPr>
      <xdr:spPr>
        <a:xfrm>
          <a:off x="3746500" y="58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170705</xdr:rowOff>
    </xdr:from>
    <xdr:ext cx="405111" cy="259045"/>
    <xdr:sp macro="" textlink="">
      <xdr:nvSpPr>
        <xdr:cNvPr id="68" name="n_1aveValue【道路】&#10;有形固定資産減価償却率"/>
        <xdr:cNvSpPr txBox="1"/>
      </xdr:nvSpPr>
      <xdr:spPr>
        <a:xfrm>
          <a:off x="3582043" y="6000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145813</xdr:rowOff>
    </xdr:from>
    <xdr:ext cx="405111" cy="259045"/>
    <xdr:sp macro="" textlink="">
      <xdr:nvSpPr>
        <xdr:cNvPr id="69" name="n_1mainValue【道路】&#10;有形固定資産減価償却率"/>
        <xdr:cNvSpPr txBox="1"/>
      </xdr:nvSpPr>
      <xdr:spPr>
        <a:xfrm>
          <a:off x="3582043" y="563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159086</xdr:rowOff>
    </xdr:from>
    <xdr:to>
      <xdr:col>14</xdr:col>
      <xdr:colOff>79375</xdr:colOff>
      <xdr:row>39</xdr:row>
      <xdr:rowOff>89236</xdr:rowOff>
    </xdr:to>
    <xdr:sp macro="" textlink="">
      <xdr:nvSpPr>
        <xdr:cNvPr id="105" name="円/楕円 104"/>
        <xdr:cNvSpPr/>
      </xdr:nvSpPr>
      <xdr:spPr>
        <a:xfrm>
          <a:off x="9588500" y="667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44655</xdr:rowOff>
    </xdr:from>
    <xdr:ext cx="534377" cy="259045"/>
    <xdr:sp macro="" textlink="">
      <xdr:nvSpPr>
        <xdr:cNvPr id="106" name="n_1aveValue【道路】&#10;一人当たり延長"/>
        <xdr:cNvSpPr txBox="1"/>
      </xdr:nvSpPr>
      <xdr:spPr>
        <a:xfrm>
          <a:off x="9359410" y="690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37</xdr:row>
      <xdr:rowOff>105762</xdr:rowOff>
    </xdr:from>
    <xdr:ext cx="534377" cy="259045"/>
    <xdr:sp macro="" textlink="">
      <xdr:nvSpPr>
        <xdr:cNvPr id="107" name="n_1mainValue【道路】&#10;一人当たり延長"/>
        <xdr:cNvSpPr txBox="1"/>
      </xdr:nvSpPr>
      <xdr:spPr>
        <a:xfrm>
          <a:off x="9359410" y="64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9" name="直線コネクタ 11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0" name="テキスト ボックス 11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1" name="直線コネクタ 12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2" name="テキスト ボックス 12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3" name="直線コネクタ 12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4" name="テキスト ボックス 12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5" name="直線コネクタ 12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6" name="テキスト ボックス 12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7" name="直線コネクタ 12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8" name="テキスト ボックス 12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9" name="直線コネクタ 12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0" name="テキスト ボックス 12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58</xdr:row>
      <xdr:rowOff>117566</xdr:rowOff>
    </xdr:from>
    <xdr:to>
      <xdr:col>6</xdr:col>
      <xdr:colOff>510540</xdr:colOff>
      <xdr:row>64</xdr:row>
      <xdr:rowOff>48985</xdr:rowOff>
    </xdr:to>
    <xdr:cxnSp macro="">
      <xdr:nvCxnSpPr>
        <xdr:cNvPr id="134" name="直線コネクタ 133"/>
        <xdr:cNvCxnSpPr/>
      </xdr:nvCxnSpPr>
      <xdr:spPr>
        <a:xfrm flipV="1">
          <a:off x="4634865" y="10061666"/>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52812</xdr:rowOff>
    </xdr:from>
    <xdr:ext cx="405111" cy="259045"/>
    <xdr:sp macro="" textlink="">
      <xdr:nvSpPr>
        <xdr:cNvPr id="135" name="【橋りょう・トンネル】&#10;有形固定資産減価償却率最小値テキスト"/>
        <xdr:cNvSpPr txBox="1"/>
      </xdr:nvSpPr>
      <xdr:spPr>
        <a:xfrm>
          <a:off x="47244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64</xdr:row>
      <xdr:rowOff>48985</xdr:rowOff>
    </xdr:from>
    <xdr:to>
      <xdr:col>6</xdr:col>
      <xdr:colOff>600075</xdr:colOff>
      <xdr:row>64</xdr:row>
      <xdr:rowOff>48985</xdr:rowOff>
    </xdr:to>
    <xdr:cxnSp macro="">
      <xdr:nvCxnSpPr>
        <xdr:cNvPr id="136" name="直線コネクタ 13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64243</xdr:rowOff>
    </xdr:from>
    <xdr:ext cx="405111" cy="259045"/>
    <xdr:sp macro="" textlink="">
      <xdr:nvSpPr>
        <xdr:cNvPr id="137" name="【橋りょう・トンネル】&#10;有形固定資産減価償却率最大値テキスト"/>
        <xdr:cNvSpPr txBox="1"/>
      </xdr:nvSpPr>
      <xdr:spPr>
        <a:xfrm>
          <a:off x="4724400" y="9836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58</xdr:row>
      <xdr:rowOff>117566</xdr:rowOff>
    </xdr:from>
    <xdr:to>
      <xdr:col>6</xdr:col>
      <xdr:colOff>600075</xdr:colOff>
      <xdr:row>58</xdr:row>
      <xdr:rowOff>117566</xdr:rowOff>
    </xdr:to>
    <xdr:cxnSp macro="">
      <xdr:nvCxnSpPr>
        <xdr:cNvPr id="138" name="直線コネクタ 137"/>
        <xdr:cNvCxnSpPr/>
      </xdr:nvCxnSpPr>
      <xdr:spPr>
        <a:xfrm>
          <a:off x="4546600" y="10061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146430</xdr:rowOff>
    </xdr:from>
    <xdr:ext cx="405111" cy="259045"/>
    <xdr:sp macro="" textlink="">
      <xdr:nvSpPr>
        <xdr:cNvPr id="139" name="【橋りょう・トンネル】&#10;有形固定資産減価償却率平均値テキスト"/>
        <xdr:cNvSpPr txBox="1"/>
      </xdr:nvSpPr>
      <xdr:spPr>
        <a:xfrm>
          <a:off x="47244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168003</xdr:rowOff>
    </xdr:from>
    <xdr:to>
      <xdr:col>6</xdr:col>
      <xdr:colOff>561975</xdr:colOff>
      <xdr:row>61</xdr:row>
      <xdr:rowOff>98153</xdr:rowOff>
    </xdr:to>
    <xdr:sp macro="" textlink="">
      <xdr:nvSpPr>
        <xdr:cNvPr id="140" name="フローチャート : 判断 139"/>
        <xdr:cNvSpPr/>
      </xdr:nvSpPr>
      <xdr:spPr>
        <a:xfrm>
          <a:off x="4584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48804</xdr:rowOff>
    </xdr:from>
    <xdr:to>
      <xdr:col>5</xdr:col>
      <xdr:colOff>409575</xdr:colOff>
      <xdr:row>61</xdr:row>
      <xdr:rowOff>150404</xdr:rowOff>
    </xdr:to>
    <xdr:sp macro="" textlink="">
      <xdr:nvSpPr>
        <xdr:cNvPr id="141" name="フローチャート : 判断 140"/>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123916</xdr:rowOff>
    </xdr:from>
    <xdr:to>
      <xdr:col>5</xdr:col>
      <xdr:colOff>409575</xdr:colOff>
      <xdr:row>56</xdr:row>
      <xdr:rowOff>54066</xdr:rowOff>
    </xdr:to>
    <xdr:sp macro="" textlink="">
      <xdr:nvSpPr>
        <xdr:cNvPr id="147" name="円/楕円 146"/>
        <xdr:cNvSpPr/>
      </xdr:nvSpPr>
      <xdr:spPr>
        <a:xfrm>
          <a:off x="3746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141531</xdr:rowOff>
    </xdr:from>
    <xdr:ext cx="405111" cy="259045"/>
    <xdr:sp macro="" textlink="">
      <xdr:nvSpPr>
        <xdr:cNvPr id="148" name="n_1aveValue【橋りょう・トンネル】&#10;有形固定資産減価償却率"/>
        <xdr:cNvSpPr txBox="1"/>
      </xdr:nvSpPr>
      <xdr:spPr>
        <a:xfrm>
          <a:off x="3582043"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70593</xdr:rowOff>
    </xdr:from>
    <xdr:ext cx="405111" cy="259045"/>
    <xdr:sp macro="" textlink="">
      <xdr:nvSpPr>
        <xdr:cNvPr id="149" name="n_1mainValue【橋りょう・トンネル】&#10;有形固定資産減価償却率"/>
        <xdr:cNvSpPr txBox="1"/>
      </xdr:nvSpPr>
      <xdr:spPr>
        <a:xfrm>
          <a:off x="3582043"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60" name="テキスト ボックス 159"/>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105427</xdr:rowOff>
    </xdr:from>
    <xdr:ext cx="595419" cy="259045"/>
    <xdr:sp macro="" textlink="">
      <xdr:nvSpPr>
        <xdr:cNvPr id="162" name="テキスト ボックス 161"/>
        <xdr:cNvSpPr txBox="1"/>
      </xdr:nvSpPr>
      <xdr:spPr>
        <a:xfrm>
          <a:off x="6008581" y="1090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59</xdr:row>
      <xdr:rowOff>141884</xdr:rowOff>
    </xdr:from>
    <xdr:to>
      <xdr:col>15</xdr:col>
      <xdr:colOff>180340</xdr:colOff>
      <xdr:row>64</xdr:row>
      <xdr:rowOff>56114</xdr:rowOff>
    </xdr:to>
    <xdr:cxnSp macro="">
      <xdr:nvCxnSpPr>
        <xdr:cNvPr id="174" name="直線コネクタ 173"/>
        <xdr:cNvCxnSpPr/>
      </xdr:nvCxnSpPr>
      <xdr:spPr>
        <a:xfrm flipV="1">
          <a:off x="10476865" y="10257434"/>
          <a:ext cx="0" cy="77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59941</xdr:rowOff>
    </xdr:from>
    <xdr:ext cx="599010" cy="259045"/>
    <xdr:sp macro="" textlink="">
      <xdr:nvSpPr>
        <xdr:cNvPr id="175" name="【橋りょう・トンネル】&#10;一人当たり有形固定資産（償却資産）額最小値テキスト"/>
        <xdr:cNvSpPr txBox="1"/>
      </xdr:nvSpPr>
      <xdr:spPr>
        <a:xfrm>
          <a:off x="10566400" y="1103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64</xdr:row>
      <xdr:rowOff>56114</xdr:rowOff>
    </xdr:from>
    <xdr:to>
      <xdr:col>15</xdr:col>
      <xdr:colOff>269875</xdr:colOff>
      <xdr:row>64</xdr:row>
      <xdr:rowOff>56114</xdr:rowOff>
    </xdr:to>
    <xdr:cxnSp macro="">
      <xdr:nvCxnSpPr>
        <xdr:cNvPr id="176" name="直線コネクタ 175"/>
        <xdr:cNvCxnSpPr/>
      </xdr:nvCxnSpPr>
      <xdr:spPr>
        <a:xfrm>
          <a:off x="10388600" y="1102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88561</xdr:rowOff>
    </xdr:from>
    <xdr:ext cx="599010" cy="259045"/>
    <xdr:sp macro="" textlink="">
      <xdr:nvSpPr>
        <xdr:cNvPr id="177" name="【橋りょう・トンネル】&#10;一人当たり有形固定資産（償却資産）額最大値テキスト"/>
        <xdr:cNvSpPr txBox="1"/>
      </xdr:nvSpPr>
      <xdr:spPr>
        <a:xfrm>
          <a:off x="10566400" y="1003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59</xdr:row>
      <xdr:rowOff>141884</xdr:rowOff>
    </xdr:from>
    <xdr:to>
      <xdr:col>15</xdr:col>
      <xdr:colOff>269875</xdr:colOff>
      <xdr:row>59</xdr:row>
      <xdr:rowOff>141884</xdr:rowOff>
    </xdr:to>
    <xdr:cxnSp macro="">
      <xdr:nvCxnSpPr>
        <xdr:cNvPr id="178" name="直線コネクタ 177"/>
        <xdr:cNvCxnSpPr/>
      </xdr:nvCxnSpPr>
      <xdr:spPr>
        <a:xfrm>
          <a:off x="10388600" y="1025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69732</xdr:rowOff>
    </xdr:from>
    <xdr:ext cx="599010" cy="259045"/>
    <xdr:sp macro="" textlink="">
      <xdr:nvSpPr>
        <xdr:cNvPr id="179" name="【橋りょう・トンネル】&#10;一人当たり有形固定資産（償却資産）額平均値テキスト"/>
        <xdr:cNvSpPr txBox="1"/>
      </xdr:nvSpPr>
      <xdr:spPr>
        <a:xfrm>
          <a:off x="10566400" y="105281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91305</xdr:rowOff>
    </xdr:from>
    <xdr:to>
      <xdr:col>15</xdr:col>
      <xdr:colOff>231775</xdr:colOff>
      <xdr:row>62</xdr:row>
      <xdr:rowOff>21455</xdr:rowOff>
    </xdr:to>
    <xdr:sp macro="" textlink="">
      <xdr:nvSpPr>
        <xdr:cNvPr id="180" name="フローチャート : 判断 179"/>
        <xdr:cNvSpPr/>
      </xdr:nvSpPr>
      <xdr:spPr>
        <a:xfrm>
          <a:off x="10426700" y="1054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5447</xdr:rowOff>
    </xdr:from>
    <xdr:to>
      <xdr:col>14</xdr:col>
      <xdr:colOff>79375</xdr:colOff>
      <xdr:row>61</xdr:row>
      <xdr:rowOff>107047</xdr:rowOff>
    </xdr:to>
    <xdr:sp macro="" textlink="">
      <xdr:nvSpPr>
        <xdr:cNvPr id="181" name="フローチャート : 判断 180"/>
        <xdr:cNvSpPr/>
      </xdr:nvSpPr>
      <xdr:spPr>
        <a:xfrm>
          <a:off x="9588500" y="1046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89393</xdr:rowOff>
    </xdr:from>
    <xdr:to>
      <xdr:col>14</xdr:col>
      <xdr:colOff>79375</xdr:colOff>
      <xdr:row>57</xdr:row>
      <xdr:rowOff>19543</xdr:rowOff>
    </xdr:to>
    <xdr:sp macro="" textlink="">
      <xdr:nvSpPr>
        <xdr:cNvPr id="187" name="円/楕円 186"/>
        <xdr:cNvSpPr/>
      </xdr:nvSpPr>
      <xdr:spPr>
        <a:xfrm>
          <a:off x="9588500" y="96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98174</xdr:rowOff>
    </xdr:from>
    <xdr:ext cx="599010" cy="259045"/>
    <xdr:sp macro="" textlink="">
      <xdr:nvSpPr>
        <xdr:cNvPr id="188" name="n_1aveValue【橋りょう・トンネル】&#10;一人当たり有形固定資産（償却資産）額"/>
        <xdr:cNvSpPr txBox="1"/>
      </xdr:nvSpPr>
      <xdr:spPr>
        <a:xfrm>
          <a:off x="9327094" y="1055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36070</xdr:rowOff>
    </xdr:from>
    <xdr:ext cx="599010" cy="259045"/>
    <xdr:sp macro="" textlink="">
      <xdr:nvSpPr>
        <xdr:cNvPr id="189" name="n_1mainValue【橋りょう・トンネル】&#10;一人当たり有形固定資産（償却資産）額"/>
        <xdr:cNvSpPr txBox="1"/>
      </xdr:nvSpPr>
      <xdr:spPr>
        <a:xfrm>
          <a:off x="9327094" y="946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443,204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14" name="直線コネクタ 213"/>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5"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6" name="直線コネクタ 215"/>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7"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8" name="直線コネクタ 217"/>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9"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20" name="フローチャート : 判断 219"/>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21" name="フローチャート : 判断 220"/>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86361</xdr:rowOff>
    </xdr:from>
    <xdr:to>
      <xdr:col>5</xdr:col>
      <xdr:colOff>409575</xdr:colOff>
      <xdr:row>87</xdr:row>
      <xdr:rowOff>16511</xdr:rowOff>
    </xdr:to>
    <xdr:sp macro="" textlink="">
      <xdr:nvSpPr>
        <xdr:cNvPr id="227" name="円/楕円 226"/>
        <xdr:cNvSpPr/>
      </xdr:nvSpPr>
      <xdr:spPr>
        <a:xfrm>
          <a:off x="3746500" y="14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8"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87</xdr:row>
      <xdr:rowOff>7638</xdr:rowOff>
    </xdr:from>
    <xdr:ext cx="405111" cy="259045"/>
    <xdr:sp macro="" textlink="">
      <xdr:nvSpPr>
        <xdr:cNvPr id="229" name="n_1mainValue【公営住宅】&#10;有形固定資産減価償却率"/>
        <xdr:cNvSpPr txBox="1"/>
      </xdr:nvSpPr>
      <xdr:spPr>
        <a:xfrm>
          <a:off x="3582043"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0" name="テキスト ボックス 239"/>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241" name="直線コネクタ 24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2" name="テキスト ボックス 24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3" name="直線コネクタ 24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4" name="テキスト ボックス 24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5" name="直線コネクタ 24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6" name="テキスト ボックス 24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7" name="直線コネクタ 24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8" name="テキスト ボックス 24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9" name="直線コネクタ 24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0" name="テキスト ボックス 24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1" name="直線コネクタ 25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2" name="テキスト ボックス 25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126274</xdr:rowOff>
    </xdr:from>
    <xdr:to>
      <xdr:col>15</xdr:col>
      <xdr:colOff>180340</xdr:colOff>
      <xdr:row>86</xdr:row>
      <xdr:rowOff>75656</xdr:rowOff>
    </xdr:to>
    <xdr:cxnSp macro="">
      <xdr:nvCxnSpPr>
        <xdr:cNvPr id="256" name="直線コネクタ 255"/>
        <xdr:cNvCxnSpPr/>
      </xdr:nvCxnSpPr>
      <xdr:spPr>
        <a:xfrm flipV="1">
          <a:off x="10476865" y="13327924"/>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79483</xdr:rowOff>
    </xdr:from>
    <xdr:ext cx="469744" cy="259045"/>
    <xdr:sp macro="" textlink="">
      <xdr:nvSpPr>
        <xdr:cNvPr id="257" name="【公営住宅】&#10;一人当たり面積最小値テキスト"/>
        <xdr:cNvSpPr txBox="1"/>
      </xdr:nvSpPr>
      <xdr:spPr>
        <a:xfrm>
          <a:off x="10566400" y="1482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86</xdr:row>
      <xdr:rowOff>75656</xdr:rowOff>
    </xdr:from>
    <xdr:to>
      <xdr:col>15</xdr:col>
      <xdr:colOff>269875</xdr:colOff>
      <xdr:row>86</xdr:row>
      <xdr:rowOff>75656</xdr:rowOff>
    </xdr:to>
    <xdr:cxnSp macro="">
      <xdr:nvCxnSpPr>
        <xdr:cNvPr id="258" name="直線コネクタ 257"/>
        <xdr:cNvCxnSpPr/>
      </xdr:nvCxnSpPr>
      <xdr:spPr>
        <a:xfrm>
          <a:off x="10388600" y="1482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72951</xdr:rowOff>
    </xdr:from>
    <xdr:ext cx="469744" cy="259045"/>
    <xdr:sp macro="" textlink="">
      <xdr:nvSpPr>
        <xdr:cNvPr id="259" name="【公営住宅】&#10;一人当たり面積最大値テキスト"/>
        <xdr:cNvSpPr txBox="1"/>
      </xdr:nvSpPr>
      <xdr:spPr>
        <a:xfrm>
          <a:off x="10566400" y="1310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77</xdr:row>
      <xdr:rowOff>126274</xdr:rowOff>
    </xdr:from>
    <xdr:to>
      <xdr:col>15</xdr:col>
      <xdr:colOff>269875</xdr:colOff>
      <xdr:row>77</xdr:row>
      <xdr:rowOff>126274</xdr:rowOff>
    </xdr:to>
    <xdr:cxnSp macro="">
      <xdr:nvCxnSpPr>
        <xdr:cNvPr id="260" name="直線コネクタ 259"/>
        <xdr:cNvCxnSpPr/>
      </xdr:nvCxnSpPr>
      <xdr:spPr>
        <a:xfrm>
          <a:off x="10388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91457</xdr:rowOff>
    </xdr:from>
    <xdr:ext cx="469744" cy="259045"/>
    <xdr:sp macro="" textlink="">
      <xdr:nvSpPr>
        <xdr:cNvPr id="261" name="【公営住宅】&#10;一人当たり面積平均値テキスト"/>
        <xdr:cNvSpPr txBox="1"/>
      </xdr:nvSpPr>
      <xdr:spPr>
        <a:xfrm>
          <a:off x="105664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113030</xdr:rowOff>
    </xdr:from>
    <xdr:to>
      <xdr:col>15</xdr:col>
      <xdr:colOff>231775</xdr:colOff>
      <xdr:row>82</xdr:row>
      <xdr:rowOff>43180</xdr:rowOff>
    </xdr:to>
    <xdr:sp macro="" textlink="">
      <xdr:nvSpPr>
        <xdr:cNvPr id="262" name="フローチャート : 判断 261"/>
        <xdr:cNvSpPr/>
      </xdr:nvSpPr>
      <xdr:spPr>
        <a:xfrm>
          <a:off x="10426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122827</xdr:rowOff>
    </xdr:from>
    <xdr:to>
      <xdr:col>14</xdr:col>
      <xdr:colOff>79375</xdr:colOff>
      <xdr:row>79</xdr:row>
      <xdr:rowOff>52977</xdr:rowOff>
    </xdr:to>
    <xdr:sp macro="" textlink="">
      <xdr:nvSpPr>
        <xdr:cNvPr id="263" name="フローチャート : 判断 262"/>
        <xdr:cNvSpPr/>
      </xdr:nvSpPr>
      <xdr:spPr>
        <a:xfrm>
          <a:off x="9588500" y="134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104866</xdr:rowOff>
    </xdr:from>
    <xdr:to>
      <xdr:col>14</xdr:col>
      <xdr:colOff>79375</xdr:colOff>
      <xdr:row>85</xdr:row>
      <xdr:rowOff>35016</xdr:rowOff>
    </xdr:to>
    <xdr:sp macro="" textlink="">
      <xdr:nvSpPr>
        <xdr:cNvPr id="269" name="円/楕円 268"/>
        <xdr:cNvSpPr/>
      </xdr:nvSpPr>
      <xdr:spPr>
        <a:xfrm>
          <a:off x="9588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77</xdr:row>
      <xdr:rowOff>69504</xdr:rowOff>
    </xdr:from>
    <xdr:ext cx="469744" cy="259045"/>
    <xdr:sp macro="" textlink="">
      <xdr:nvSpPr>
        <xdr:cNvPr id="270" name="n_1aveValue【公営住宅】&#10;一人当たり面積"/>
        <xdr:cNvSpPr txBox="1"/>
      </xdr:nvSpPr>
      <xdr:spPr>
        <a:xfrm>
          <a:off x="9391727" y="1327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26143</xdr:rowOff>
    </xdr:from>
    <xdr:ext cx="469744" cy="259045"/>
    <xdr:sp macro="" textlink="">
      <xdr:nvSpPr>
        <xdr:cNvPr id="271" name="n_1mainValue【公営住宅】&#10;一人当たり面積"/>
        <xdr:cNvSpPr txBox="1"/>
      </xdr:nvSpPr>
      <xdr:spPr>
        <a:xfrm>
          <a:off x="93917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0" name="テキスト ボックス 27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0" name="テキスト ボックス 28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2" name="テキスト ボックス 29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636</xdr:rowOff>
    </xdr:from>
    <xdr:to>
      <xdr:col>5</xdr:col>
      <xdr:colOff>409575</xdr:colOff>
      <xdr:row>103</xdr:row>
      <xdr:rowOff>102236</xdr:rowOff>
    </xdr:to>
    <xdr:sp macro="" textlink="">
      <xdr:nvSpPr>
        <xdr:cNvPr id="294" name="フローチャート : 判断 293"/>
        <xdr:cNvSpPr/>
      </xdr:nvSpPr>
      <xdr:spPr>
        <a:xfrm>
          <a:off x="3746500" y="1765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5" name="テキスト ボックス 29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6" name="テキスト ボックス 29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7" name="テキスト ボックス 29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8" name="テキスト ボックス 29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9" name="テキスト ボックス 29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120650</xdr:rowOff>
    </xdr:from>
    <xdr:to>
      <xdr:col>5</xdr:col>
      <xdr:colOff>409575</xdr:colOff>
      <xdr:row>100</xdr:row>
      <xdr:rowOff>50800</xdr:rowOff>
    </xdr:to>
    <xdr:sp macro="" textlink="">
      <xdr:nvSpPr>
        <xdr:cNvPr id="300" name="円/楕円 299"/>
        <xdr:cNvSpPr/>
      </xdr:nvSpPr>
      <xdr:spPr>
        <a:xfrm>
          <a:off x="3746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93363</xdr:rowOff>
    </xdr:from>
    <xdr:ext cx="405111" cy="259045"/>
    <xdr:sp macro="" textlink="">
      <xdr:nvSpPr>
        <xdr:cNvPr id="301" name="n_1aveValue【港湾・漁港】&#10;有形固定資産減価償却率"/>
        <xdr:cNvSpPr txBox="1"/>
      </xdr:nvSpPr>
      <xdr:spPr>
        <a:xfrm>
          <a:off x="3582043" y="1775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5</xdr:col>
      <xdr:colOff>111202</xdr:colOff>
      <xdr:row>98</xdr:row>
      <xdr:rowOff>67327</xdr:rowOff>
    </xdr:from>
    <xdr:ext cx="469744" cy="259045"/>
    <xdr:sp macro="" textlink="">
      <xdr:nvSpPr>
        <xdr:cNvPr id="302" name="n_1mainValue【港湾・漁港】&#10;有形固定資産減価償却率"/>
        <xdr:cNvSpPr txBox="1"/>
      </xdr:nvSpPr>
      <xdr:spPr>
        <a:xfrm>
          <a:off x="3549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04" name="正方形/長方形 30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05" name="正方形/長方形 30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06" name="正方形/長方形 30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07" name="正方形/長方形 30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2" name="テキスト ボックス 31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14" name="テキスト ボックス 31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16" name="テキスト ボックス 31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18" name="テキスト ボックス 31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20" name="テキスト ボックス 319"/>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2" name="テキスト ボックス 32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148044</xdr:rowOff>
    </xdr:from>
    <xdr:to>
      <xdr:col>14</xdr:col>
      <xdr:colOff>79375</xdr:colOff>
      <xdr:row>102</xdr:row>
      <xdr:rowOff>78194</xdr:rowOff>
    </xdr:to>
    <xdr:sp macro="" textlink="">
      <xdr:nvSpPr>
        <xdr:cNvPr id="324" name="フローチャート : 判断 323"/>
        <xdr:cNvSpPr/>
      </xdr:nvSpPr>
      <xdr:spPr>
        <a:xfrm>
          <a:off x="9588500" y="1746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5" name="テキスト ボックス 3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6" name="テキスト ボックス 3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7" name="テキスト ボックス 3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8" name="テキスト ボックス 3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9" name="テキスト ボックス 3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101085</xdr:rowOff>
    </xdr:from>
    <xdr:to>
      <xdr:col>14</xdr:col>
      <xdr:colOff>79375</xdr:colOff>
      <xdr:row>109</xdr:row>
      <xdr:rowOff>31235</xdr:rowOff>
    </xdr:to>
    <xdr:sp macro="" textlink="">
      <xdr:nvSpPr>
        <xdr:cNvPr id="330" name="円/楕円 329"/>
        <xdr:cNvSpPr/>
      </xdr:nvSpPr>
      <xdr:spPr>
        <a:xfrm>
          <a:off x="9588500" y="1861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100</xdr:row>
      <xdr:rowOff>94721</xdr:rowOff>
    </xdr:from>
    <xdr:ext cx="534377" cy="259045"/>
    <xdr:sp macro="" textlink="">
      <xdr:nvSpPr>
        <xdr:cNvPr id="331" name="n_1aveValue【港湾・漁港】&#10;一人当たり有形固定資産（償却資産）額"/>
        <xdr:cNvSpPr txBox="1"/>
      </xdr:nvSpPr>
      <xdr:spPr>
        <a:xfrm>
          <a:off x="9359411" y="1723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60,562</a:t>
          </a:r>
          <a:endParaRPr kumimoji="1" lang="ja-JP" altLang="en-US" sz="1000" b="1">
            <a:solidFill>
              <a:srgbClr val="000080"/>
            </a:solidFill>
            <a:latin typeface="ＭＳ Ｐゴシック"/>
          </a:endParaRPr>
        </a:p>
      </xdr:txBody>
    </xdr:sp>
    <xdr:clientData/>
  </xdr:oneCellAnchor>
  <xdr:oneCellAnchor>
    <xdr:from>
      <xdr:col>13</xdr:col>
      <xdr:colOff>544708</xdr:colOff>
      <xdr:row>109</xdr:row>
      <xdr:rowOff>22362</xdr:rowOff>
    </xdr:from>
    <xdr:ext cx="313932" cy="259045"/>
    <xdr:sp macro="" textlink="">
      <xdr:nvSpPr>
        <xdr:cNvPr id="332" name="n_1mainValue【港湾・漁港】&#10;一人当たり有形固定資産（償却資産）額"/>
        <xdr:cNvSpPr txBox="1"/>
      </xdr:nvSpPr>
      <xdr:spPr>
        <a:xfrm>
          <a:off x="9469633" y="18710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57" name="直線コネクタ 356"/>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58"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9" name="直線コネクタ 358"/>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60"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61" name="直線コネクタ 360"/>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62"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63" name="フローチャート : 判断 362"/>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64" name="フローチャート : 判断 363"/>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38735</xdr:rowOff>
    </xdr:from>
    <xdr:to>
      <xdr:col>22</xdr:col>
      <xdr:colOff>415925</xdr:colOff>
      <xdr:row>37</xdr:row>
      <xdr:rowOff>140335</xdr:rowOff>
    </xdr:to>
    <xdr:sp macro="" textlink="">
      <xdr:nvSpPr>
        <xdr:cNvPr id="370" name="円/楕円 369"/>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71"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156862</xdr:rowOff>
    </xdr:from>
    <xdr:ext cx="405111" cy="259045"/>
    <xdr:sp macro="" textlink="">
      <xdr:nvSpPr>
        <xdr:cNvPr id="372" name="n_1mainValue【認定こども園・幼稚園・保育所】&#10;有形固定資産減価償却率"/>
        <xdr:cNvSpPr txBox="1"/>
      </xdr:nvSpPr>
      <xdr:spPr>
        <a:xfrm>
          <a:off x="15266043"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3" name="正方形/長方形 3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4" name="正方形/長方形 3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5" name="正方形/長方形 3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6" name="正方形/長方形 3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7" name="正方形/長方形 3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8" name="正方形/長方形 3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9" name="正方形/長方形 3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0" name="正方形/長方形 3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1" name="テキスト ボックス 3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2" name="直線コネクタ 3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83" name="直線コネクタ 38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84" name="テキスト ボックス 38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85" name="直線コネクタ 38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86" name="テキスト ボックス 38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87" name="直線コネクタ 38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8" name="テキスト ボックス 38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9" name="直線コネクタ 38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90" name="テキスト ボックス 38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1" name="直線コネクタ 39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92" name="テキスト ボックス 39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4" name="テキスト ボックス 39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96" name="直線コネクタ 395"/>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97"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98" name="直線コネクタ 397"/>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9"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400" name="直線コネクタ 399"/>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401"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402" name="フローチャート : 判断 401"/>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403" name="フローチャート : 判断 402"/>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109220</xdr:rowOff>
    </xdr:from>
    <xdr:to>
      <xdr:col>31</xdr:col>
      <xdr:colOff>85725</xdr:colOff>
      <xdr:row>36</xdr:row>
      <xdr:rowOff>39370</xdr:rowOff>
    </xdr:to>
    <xdr:sp macro="" textlink="">
      <xdr:nvSpPr>
        <xdr:cNvPr id="409" name="円/楕円 408"/>
        <xdr:cNvSpPr/>
      </xdr:nvSpPr>
      <xdr:spPr>
        <a:xfrm>
          <a:off x="21272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60977</xdr:rowOff>
    </xdr:from>
    <xdr:ext cx="469744" cy="259045"/>
    <xdr:sp macro="" textlink="">
      <xdr:nvSpPr>
        <xdr:cNvPr id="410" name="n_1aveValue【認定こども園・幼稚園・保育所】&#10;一人当たり面積"/>
        <xdr:cNvSpPr txBox="1"/>
      </xdr:nvSpPr>
      <xdr:spPr>
        <a:xfrm>
          <a:off x="210757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55897</xdr:rowOff>
    </xdr:from>
    <xdr:ext cx="469744" cy="259045"/>
    <xdr:sp macro="" textlink="">
      <xdr:nvSpPr>
        <xdr:cNvPr id="411" name="n_1mainValue【認定こども園・幼稚園・保育所】&#10;一人当たり面積"/>
        <xdr:cNvSpPr txBox="1"/>
      </xdr:nvSpPr>
      <xdr:spPr>
        <a:xfrm>
          <a:off x="2107572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22" name="テキスト ボックス 42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4" name="テキスト ボックス 4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36" name="直線コネクタ 435"/>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37"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38" name="直線コネクタ 437"/>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39"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40" name="直線コネクタ 439"/>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41"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42" name="フローチャート : 判断 4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443" name="フローチャート : 判断 442"/>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166370</xdr:rowOff>
    </xdr:from>
    <xdr:to>
      <xdr:col>22</xdr:col>
      <xdr:colOff>415925</xdr:colOff>
      <xdr:row>64</xdr:row>
      <xdr:rowOff>96520</xdr:rowOff>
    </xdr:to>
    <xdr:sp macro="" textlink="">
      <xdr:nvSpPr>
        <xdr:cNvPr id="449" name="円/楕円 448"/>
        <xdr:cNvSpPr/>
      </xdr:nvSpPr>
      <xdr:spPr>
        <a:xfrm>
          <a:off x="1543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21607</xdr:rowOff>
    </xdr:from>
    <xdr:ext cx="405111" cy="259045"/>
    <xdr:sp macro="" textlink="">
      <xdr:nvSpPr>
        <xdr:cNvPr id="450" name="n_1aveValue【学校施設】&#10;有形固定資産減価償却率"/>
        <xdr:cNvSpPr txBox="1"/>
      </xdr:nvSpPr>
      <xdr:spPr>
        <a:xfrm>
          <a:off x="15266043"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87647</xdr:rowOff>
    </xdr:from>
    <xdr:ext cx="405111" cy="259045"/>
    <xdr:sp macro="" textlink="">
      <xdr:nvSpPr>
        <xdr:cNvPr id="451" name="n_1mainValue【学校施設】&#10;有形固定資産減価償却率"/>
        <xdr:cNvSpPr txBox="1"/>
      </xdr:nvSpPr>
      <xdr:spPr>
        <a:xfrm>
          <a:off x="15266043"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63" name="直線コネクタ 46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64" name="テキスト ボックス 46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65" name="直線コネクタ 46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66" name="テキスト ボックス 46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67" name="直線コネクタ 46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8" name="テキスト ボックス 46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9" name="直線コネクタ 46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70" name="テキスト ボックス 46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71" name="直線コネクタ 47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72" name="テキスト ボックス 47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73" name="直線コネクタ 47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74" name="テキスト ボックス 47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78" name="直線コネクタ 477"/>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9"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80" name="直線コネクタ 479"/>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81"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82" name="直線コネクタ 481"/>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83"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84" name="フローチャート : 判断 483"/>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85" name="フローチャート : 判断 484"/>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6" name="テキスト ボックス 4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7" name="テキスト ボックス 4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8" name="テキスト ボックス 4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9" name="テキスト ボックス 4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0" name="テキスト ボックス 4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72209</xdr:rowOff>
    </xdr:from>
    <xdr:to>
      <xdr:col>31</xdr:col>
      <xdr:colOff>85725</xdr:colOff>
      <xdr:row>57</xdr:row>
      <xdr:rowOff>2359</xdr:rowOff>
    </xdr:to>
    <xdr:sp macro="" textlink="">
      <xdr:nvSpPr>
        <xdr:cNvPr id="491" name="円/楕円 490"/>
        <xdr:cNvSpPr/>
      </xdr:nvSpPr>
      <xdr:spPr>
        <a:xfrm>
          <a:off x="21272500" y="967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65876</xdr:rowOff>
    </xdr:from>
    <xdr:ext cx="469744" cy="259045"/>
    <xdr:sp macro="" textlink="">
      <xdr:nvSpPr>
        <xdr:cNvPr id="492"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18886</xdr:rowOff>
    </xdr:from>
    <xdr:ext cx="469744" cy="259045"/>
    <xdr:sp macro="" textlink="">
      <xdr:nvSpPr>
        <xdr:cNvPr id="493" name="n_1mainValue【学校施設】&#10;一人当たり面積"/>
        <xdr:cNvSpPr txBox="1"/>
      </xdr:nvSpPr>
      <xdr:spPr>
        <a:xfrm>
          <a:off x="21075727" y="944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1" name="正方形/長方形 5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2" name="テキスト ボックス 5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3" name="直線コネクタ 5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4" name="直線コネクタ 5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5" name="テキスト ボックス 5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06" name="直線コネクタ 5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07" name="テキスト ボックス 5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8" name="直線コネクタ 5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9" name="テキスト ボックス 5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0" name="直線コネクタ 5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1" name="テキスト ボックス 5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2" name="直線コネクタ 5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3" name="テキスト ボックス 5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4" name="直線コネクタ 5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5" name="テキスト ボックス 5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9" name="直線コネクタ 518"/>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20"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21" name="直線コネクタ 520"/>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22"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23" name="直線コネクタ 522"/>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24"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25" name="フローチャート : 判断 524"/>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526" name="フローチャート : 判断 525"/>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15058</xdr:rowOff>
    </xdr:from>
    <xdr:to>
      <xdr:col>22</xdr:col>
      <xdr:colOff>415925</xdr:colOff>
      <xdr:row>80</xdr:row>
      <xdr:rowOff>116658</xdr:rowOff>
    </xdr:to>
    <xdr:sp macro="" textlink="">
      <xdr:nvSpPr>
        <xdr:cNvPr id="532" name="円/楕円 531"/>
        <xdr:cNvSpPr/>
      </xdr:nvSpPr>
      <xdr:spPr>
        <a:xfrm>
          <a:off x="15430500" y="13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533"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133185</xdr:rowOff>
    </xdr:from>
    <xdr:ext cx="405111" cy="259045"/>
    <xdr:sp macro="" textlink="">
      <xdr:nvSpPr>
        <xdr:cNvPr id="534" name="n_1mainValue【児童館】&#10;有形固定資産減価償却率"/>
        <xdr:cNvSpPr txBox="1"/>
      </xdr:nvSpPr>
      <xdr:spPr>
        <a:xfrm>
          <a:off x="15266043" y="1350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58" name="直線コネクタ 557"/>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9"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60" name="直線コネクタ 559"/>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61"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62" name="直線コネクタ 561"/>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63"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64" name="フローチャート : 判断 563"/>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65" name="フローチャート : 判断 564"/>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105411</xdr:rowOff>
    </xdr:from>
    <xdr:to>
      <xdr:col>31</xdr:col>
      <xdr:colOff>85725</xdr:colOff>
      <xdr:row>86</xdr:row>
      <xdr:rowOff>35561</xdr:rowOff>
    </xdr:to>
    <xdr:sp macro="" textlink="">
      <xdr:nvSpPr>
        <xdr:cNvPr id="571" name="円/楕円 570"/>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72"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26688</xdr:rowOff>
    </xdr:from>
    <xdr:ext cx="469744" cy="259045"/>
    <xdr:sp macro="" textlink="">
      <xdr:nvSpPr>
        <xdr:cNvPr id="573" name="n_1mainValue【児童館】&#10;一人当たり面積"/>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4" name="正方形/長方形 5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5" name="正方形/長方形 5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76" name="正方形/長方形 5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7" name="正方形/長方形 5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8" name="正方形/長方形 5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9" name="正方形/長方形 5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0" name="正方形/長方形 5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1" name="正方形/長方形 5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2" name="テキスト ボックス 5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3" name="直線コネクタ 5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84" name="テキスト ボックス 58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85" name="直線コネクタ 58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86" name="テキスト ボックス 58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87" name="直線コネクタ 58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8" name="テキスト ボックス 58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9" name="直線コネクタ 58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0" name="テキスト ボックス 58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91" name="直線コネクタ 59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92" name="テキスト ボックス 59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3" name="直線コネクタ 59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4" name="テキスト ボックス 59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96" name="直線コネクタ 595"/>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97"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98" name="直線コネクタ 597"/>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9"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600" name="直線コネクタ 599"/>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601"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602" name="フローチャート : 判断 601"/>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603" name="フローチャート : 判断 602"/>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91694</xdr:rowOff>
    </xdr:from>
    <xdr:to>
      <xdr:col>22</xdr:col>
      <xdr:colOff>415925</xdr:colOff>
      <xdr:row>102</xdr:row>
      <xdr:rowOff>21844</xdr:rowOff>
    </xdr:to>
    <xdr:sp macro="" textlink="">
      <xdr:nvSpPr>
        <xdr:cNvPr id="609" name="円/楕円 608"/>
        <xdr:cNvSpPr/>
      </xdr:nvSpPr>
      <xdr:spPr>
        <a:xfrm>
          <a:off x="15430500" y="1740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170705</xdr:rowOff>
    </xdr:from>
    <xdr:ext cx="405111" cy="259045"/>
    <xdr:sp macro="" textlink="">
      <xdr:nvSpPr>
        <xdr:cNvPr id="610" name="n_1aveValue【公民館】&#10;有形固定資産減価償却率"/>
        <xdr:cNvSpPr txBox="1"/>
      </xdr:nvSpPr>
      <xdr:spPr>
        <a:xfrm>
          <a:off x="15266043"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38371</xdr:rowOff>
    </xdr:from>
    <xdr:ext cx="405111" cy="259045"/>
    <xdr:sp macro="" textlink="">
      <xdr:nvSpPr>
        <xdr:cNvPr id="611" name="n_1mainValue【公民館】&#10;有形固定資産減価償却率"/>
        <xdr:cNvSpPr txBox="1"/>
      </xdr:nvSpPr>
      <xdr:spPr>
        <a:xfrm>
          <a:off x="15266043" y="1718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2" name="正方形/長方形 6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3" name="正方形/長方形 6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4" name="正方形/長方形 6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5" name="正方形/長方形 6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6" name="正方形/長方形 6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7" name="正方形/長方形 6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8" name="正方形/長方形 6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9" name="正方形/長方形 6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0" name="テキスト ボックス 6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1" name="直線コネクタ 6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2" name="直線コネクタ 62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3" name="テキスト ボックス 62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4" name="直線コネクタ 62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5" name="テキスト ボックス 62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6" name="直線コネクタ 62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7" name="テキスト ボックス 62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8" name="直線コネクタ 62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9" name="テキスト ボックス 62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33" name="直線コネクタ 632"/>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34"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35" name="直線コネクタ 634"/>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36"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37" name="直線コネクタ 636"/>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38"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39" name="フローチャート : 判断 638"/>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40" name="フローチャート : 判断 639"/>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7113</xdr:rowOff>
    </xdr:from>
    <xdr:to>
      <xdr:col>31</xdr:col>
      <xdr:colOff>85725</xdr:colOff>
      <xdr:row>100</xdr:row>
      <xdr:rowOff>108713</xdr:rowOff>
    </xdr:to>
    <xdr:sp macro="" textlink="">
      <xdr:nvSpPr>
        <xdr:cNvPr id="646" name="円/楕円 645"/>
        <xdr:cNvSpPr/>
      </xdr:nvSpPr>
      <xdr:spPr>
        <a:xfrm>
          <a:off x="212725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647"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125240</xdr:rowOff>
    </xdr:from>
    <xdr:ext cx="469744" cy="259045"/>
    <xdr:sp macro="" textlink="">
      <xdr:nvSpPr>
        <xdr:cNvPr id="648" name="n_1mainValue【公民館】&#10;一人当たり面積"/>
        <xdr:cNvSpPr txBox="1"/>
      </xdr:nvSpPr>
      <xdr:spPr>
        <a:xfrm>
          <a:off x="21075727" y="1692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➀道路については、類似団体と同程度の減価償却率であるが、橋梁やトンネルの老朽化が進んでいることが分かる。</a:t>
          </a:r>
          <a:endParaRPr lang="ja-JP" altLang="ja-JP" sz="1400">
            <a:effectLst/>
          </a:endParaRPr>
        </a:p>
        <a:p>
          <a:r>
            <a:rPr kumimoji="1" lang="ja-JP" altLang="ja-JP" sz="1100">
              <a:solidFill>
                <a:schemeClr val="dk1"/>
              </a:solidFill>
              <a:effectLst/>
              <a:latin typeface="+mn-lt"/>
              <a:ea typeface="+mn-ea"/>
              <a:cs typeface="+mn-cs"/>
            </a:rPr>
            <a:t>②学校施設については、近年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校ある中学校の内の１校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更新した結果、類似団体と比較して学校施設の減価償却率が低くなっているが、保育所・公民館・児童館については、類似団体と比較しても老朽化が進んでいることが分かる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③一方、保育所、学校施設、公民館の一人当たりの面積では、類似団体を上回っていることから、これらの今後の改修や更新については、規模の再検討が必要である。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22,401
22,257
81.85
11,837,113
11,643,241
87,562
6,832,694
13,698,280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46482</xdr:rowOff>
    </xdr:from>
    <xdr:to>
      <xdr:col>6</xdr:col>
      <xdr:colOff>510540</xdr:colOff>
      <xdr:row>41</xdr:row>
      <xdr:rowOff>64770</xdr:rowOff>
    </xdr:to>
    <xdr:cxnSp macro="">
      <xdr:nvCxnSpPr>
        <xdr:cNvPr id="55" name="直線コネクタ 54"/>
        <xdr:cNvCxnSpPr/>
      </xdr:nvCxnSpPr>
      <xdr:spPr>
        <a:xfrm flipV="1">
          <a:off x="4634865" y="587578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6"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164609</xdr:rowOff>
    </xdr:from>
    <xdr:ext cx="405111" cy="259045"/>
    <xdr:sp macro="" textlink="">
      <xdr:nvSpPr>
        <xdr:cNvPr id="58" name="【図書館】&#10;有形固定資産減価償却率最大値テキスト"/>
        <xdr:cNvSpPr txBox="1"/>
      </xdr:nvSpPr>
      <xdr:spPr>
        <a:xfrm>
          <a:off x="4724400" y="5651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34</xdr:row>
      <xdr:rowOff>46482</xdr:rowOff>
    </xdr:from>
    <xdr:to>
      <xdr:col>6</xdr:col>
      <xdr:colOff>600075</xdr:colOff>
      <xdr:row>34</xdr:row>
      <xdr:rowOff>46482</xdr:rowOff>
    </xdr:to>
    <xdr:cxnSp macro="">
      <xdr:nvCxnSpPr>
        <xdr:cNvPr id="59" name="直線コネクタ 58"/>
        <xdr:cNvCxnSpPr/>
      </xdr:nvCxnSpPr>
      <xdr:spPr>
        <a:xfrm>
          <a:off x="4546600" y="587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22115</xdr:rowOff>
    </xdr:from>
    <xdr:ext cx="405111" cy="259045"/>
    <xdr:sp macro="" textlink="">
      <xdr:nvSpPr>
        <xdr:cNvPr id="60" name="【図書館】&#10;有形固定資産減価償却率平均値テキスト"/>
        <xdr:cNvSpPr txBox="1"/>
      </xdr:nvSpPr>
      <xdr:spPr>
        <a:xfrm>
          <a:off x="4724400" y="6537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43688</xdr:rowOff>
    </xdr:from>
    <xdr:to>
      <xdr:col>6</xdr:col>
      <xdr:colOff>561975</xdr:colOff>
      <xdr:row>38</xdr:row>
      <xdr:rowOff>145288</xdr:rowOff>
    </xdr:to>
    <xdr:sp macro="" textlink="">
      <xdr:nvSpPr>
        <xdr:cNvPr id="61" name="フローチャート : 判断 60"/>
        <xdr:cNvSpPr/>
      </xdr:nvSpPr>
      <xdr:spPr>
        <a:xfrm>
          <a:off x="45847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164846</xdr:rowOff>
    </xdr:from>
    <xdr:to>
      <xdr:col>5</xdr:col>
      <xdr:colOff>409575</xdr:colOff>
      <xdr:row>39</xdr:row>
      <xdr:rowOff>94996</xdr:rowOff>
    </xdr:to>
    <xdr:sp macro="" textlink="">
      <xdr:nvSpPr>
        <xdr:cNvPr id="62" name="フローチャート :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86123</xdr:rowOff>
    </xdr:from>
    <xdr:ext cx="405111" cy="259045"/>
    <xdr:sp macro="" textlink="">
      <xdr:nvSpPr>
        <xdr:cNvPr id="63" name="n_1aveValue【図書館】&#10;有形固定資産減価償却率"/>
        <xdr:cNvSpPr txBox="1"/>
      </xdr:nvSpPr>
      <xdr:spPr>
        <a:xfrm>
          <a:off x="3582043"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139700</xdr:rowOff>
    </xdr:from>
    <xdr:to>
      <xdr:col>5</xdr:col>
      <xdr:colOff>409575</xdr:colOff>
      <xdr:row>39</xdr:row>
      <xdr:rowOff>69850</xdr:rowOff>
    </xdr:to>
    <xdr:sp macro="" textlink="">
      <xdr:nvSpPr>
        <xdr:cNvPr id="69" name="円/楕円 68"/>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86377</xdr:rowOff>
    </xdr:from>
    <xdr:ext cx="405111" cy="259045"/>
    <xdr:sp macro="" textlink="">
      <xdr:nvSpPr>
        <xdr:cNvPr id="70" name="n_1mainValue【図書館】&#10;有形固定資産減価償却率"/>
        <xdr:cNvSpPr txBox="1"/>
      </xdr:nvSpPr>
      <xdr:spPr>
        <a:xfrm>
          <a:off x="3582043"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4" name="直線コネクタ 93"/>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5"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6" name="直線コネクタ 95"/>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7"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8" name="直線コネクタ 97"/>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99"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0" name="フローチャート : 判断 99"/>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1" name="フローチャート : 判断 100"/>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2"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34</xdr:row>
      <xdr:rowOff>139700</xdr:rowOff>
    </xdr:from>
    <xdr:to>
      <xdr:col>14</xdr:col>
      <xdr:colOff>79375</xdr:colOff>
      <xdr:row>35</xdr:row>
      <xdr:rowOff>69850</xdr:rowOff>
    </xdr:to>
    <xdr:sp macro="" textlink="">
      <xdr:nvSpPr>
        <xdr:cNvPr id="108" name="円/楕円 107"/>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33</xdr:row>
      <xdr:rowOff>86377</xdr:rowOff>
    </xdr:from>
    <xdr:ext cx="469744" cy="259045"/>
    <xdr:sp macro="" textlink="">
      <xdr:nvSpPr>
        <xdr:cNvPr id="109"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4" name="直線コネクタ 133"/>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5"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6" name="直線コネクタ 135"/>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7"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8" name="直線コネクタ 137"/>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39"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0" name="フローチャート : 判断 139"/>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1" name="フローチャート : 判断 140"/>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101617</xdr:rowOff>
    </xdr:from>
    <xdr:ext cx="405111" cy="259045"/>
    <xdr:sp macro="" textlink="">
      <xdr:nvSpPr>
        <xdr:cNvPr id="142" name="n_1aveValue【体育館・プール】&#10;有形固定資産減価償却率"/>
        <xdr:cNvSpPr txBox="1"/>
      </xdr:nvSpPr>
      <xdr:spPr>
        <a:xfrm>
          <a:off x="3582043"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93980</xdr:rowOff>
    </xdr:from>
    <xdr:to>
      <xdr:col>5</xdr:col>
      <xdr:colOff>409575</xdr:colOff>
      <xdr:row>65</xdr:row>
      <xdr:rowOff>24130</xdr:rowOff>
    </xdr:to>
    <xdr:sp macro="" textlink="">
      <xdr:nvSpPr>
        <xdr:cNvPr id="148" name="円/楕円 147"/>
        <xdr:cNvSpPr/>
      </xdr:nvSpPr>
      <xdr:spPr>
        <a:xfrm>
          <a:off x="3746500" y="1106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65</xdr:row>
      <xdr:rowOff>15257</xdr:rowOff>
    </xdr:from>
    <xdr:ext cx="405111" cy="259045"/>
    <xdr:sp macro="" textlink="">
      <xdr:nvSpPr>
        <xdr:cNvPr id="149" name="n_1mainValue【体育館・プール】&#10;有形固定資産減価償却率"/>
        <xdr:cNvSpPr txBox="1"/>
      </xdr:nvSpPr>
      <xdr:spPr>
        <a:xfrm>
          <a:off x="3582043" y="1115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0" name="直線コネクタ 15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1" name="テキスト ボックス 16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2" name="直線コネクタ 16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3" name="テキスト ボックス 16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4" name="直線コネクタ 16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5" name="テキスト ボックス 16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6" name="直線コネクタ 16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7" name="テキスト ボックス 16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9" name="テキスト ボックス 16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13716</xdr:rowOff>
    </xdr:from>
    <xdr:to>
      <xdr:col>15</xdr:col>
      <xdr:colOff>180340</xdr:colOff>
      <xdr:row>62</xdr:row>
      <xdr:rowOff>84582</xdr:rowOff>
    </xdr:to>
    <xdr:cxnSp macro="">
      <xdr:nvCxnSpPr>
        <xdr:cNvPr id="171" name="直線コネクタ 170"/>
        <xdr:cNvCxnSpPr/>
      </xdr:nvCxnSpPr>
      <xdr:spPr>
        <a:xfrm flipV="1">
          <a:off x="10476865" y="9614916"/>
          <a:ext cx="0" cy="109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72"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73" name="直線コネクタ 172"/>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131843</xdr:rowOff>
    </xdr:from>
    <xdr:ext cx="469744" cy="259045"/>
    <xdr:sp macro="" textlink="">
      <xdr:nvSpPr>
        <xdr:cNvPr id="174" name="【体育館・プール】&#10;一人当たり面積最大値テキスト"/>
        <xdr:cNvSpPr txBox="1"/>
      </xdr:nvSpPr>
      <xdr:spPr>
        <a:xfrm>
          <a:off x="10566400" y="93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56</xdr:row>
      <xdr:rowOff>13716</xdr:rowOff>
    </xdr:from>
    <xdr:to>
      <xdr:col>15</xdr:col>
      <xdr:colOff>269875</xdr:colOff>
      <xdr:row>56</xdr:row>
      <xdr:rowOff>13716</xdr:rowOff>
    </xdr:to>
    <xdr:cxnSp macro="">
      <xdr:nvCxnSpPr>
        <xdr:cNvPr id="175" name="直線コネクタ 174"/>
        <xdr:cNvCxnSpPr/>
      </xdr:nvCxnSpPr>
      <xdr:spPr>
        <a:xfrm>
          <a:off x="10388600" y="9614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119651</xdr:rowOff>
    </xdr:from>
    <xdr:ext cx="469744" cy="259045"/>
    <xdr:sp macro="" textlink="">
      <xdr:nvSpPr>
        <xdr:cNvPr id="176" name="【体育館・プール】&#10;一人当たり面積平均値テキスト"/>
        <xdr:cNvSpPr txBox="1"/>
      </xdr:nvSpPr>
      <xdr:spPr>
        <a:xfrm>
          <a:off x="10566400" y="10235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141224</xdr:rowOff>
    </xdr:from>
    <xdr:to>
      <xdr:col>15</xdr:col>
      <xdr:colOff>231775</xdr:colOff>
      <xdr:row>60</xdr:row>
      <xdr:rowOff>71374</xdr:rowOff>
    </xdr:to>
    <xdr:sp macro="" textlink="">
      <xdr:nvSpPr>
        <xdr:cNvPr id="177" name="フローチャート : 判断 176"/>
        <xdr:cNvSpPr/>
      </xdr:nvSpPr>
      <xdr:spPr>
        <a:xfrm>
          <a:off x="10426700" y="1025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104648</xdr:rowOff>
    </xdr:from>
    <xdr:to>
      <xdr:col>14</xdr:col>
      <xdr:colOff>79375</xdr:colOff>
      <xdr:row>60</xdr:row>
      <xdr:rowOff>34798</xdr:rowOff>
    </xdr:to>
    <xdr:sp macro="" textlink="">
      <xdr:nvSpPr>
        <xdr:cNvPr id="178" name="フローチャート : 判断 177"/>
        <xdr:cNvSpPr/>
      </xdr:nvSpPr>
      <xdr:spPr>
        <a:xfrm>
          <a:off x="958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25925</xdr:rowOff>
    </xdr:from>
    <xdr:ext cx="469744" cy="259045"/>
    <xdr:sp macro="" textlink="">
      <xdr:nvSpPr>
        <xdr:cNvPr id="179" name="n_1aveValue【体育館・プール】&#10;一人当たり面積"/>
        <xdr:cNvSpPr txBox="1"/>
      </xdr:nvSpPr>
      <xdr:spPr>
        <a:xfrm>
          <a:off x="9391727" y="103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0" name="テキスト ボックス 17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1" name="テキスト ボックス 18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2" name="テキスト ボックス 18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3" name="テキスト ボックス 18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4" name="テキスト ボックス 18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84074</xdr:rowOff>
    </xdr:from>
    <xdr:to>
      <xdr:col>14</xdr:col>
      <xdr:colOff>79375</xdr:colOff>
      <xdr:row>56</xdr:row>
      <xdr:rowOff>14224</xdr:rowOff>
    </xdr:to>
    <xdr:sp macro="" textlink="">
      <xdr:nvSpPr>
        <xdr:cNvPr id="185" name="円/楕円 184"/>
        <xdr:cNvSpPr/>
      </xdr:nvSpPr>
      <xdr:spPr>
        <a:xfrm>
          <a:off x="9588500" y="95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30751</xdr:rowOff>
    </xdr:from>
    <xdr:ext cx="469744" cy="259045"/>
    <xdr:sp macro="" textlink="">
      <xdr:nvSpPr>
        <xdr:cNvPr id="186" name="n_1mainValue【体育館・プール】&#10;一人当たり面積"/>
        <xdr:cNvSpPr txBox="1"/>
      </xdr:nvSpPr>
      <xdr:spPr>
        <a:xfrm>
          <a:off x="9391727" y="928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8" name="直線コネクタ 19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9" name="テキスト ボックス 19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0" name="直線コネクタ 19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1" name="テキスト ボックス 20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2" name="直線コネクタ 20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3" name="テキスト ボックス 20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4" name="直線コネクタ 20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5" name="テキスト ボックス 20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6" name="直線コネクタ 20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7" name="テキスト ボックス 20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1" name="直線コネクタ 210"/>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2"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3" name="直線コネクタ 212"/>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14"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15" name="直線コネクタ 214"/>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16"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17" name="フローチャート : 判断 216"/>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18" name="フローチャート : 判断 217"/>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19"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13970</xdr:rowOff>
    </xdr:from>
    <xdr:to>
      <xdr:col>5</xdr:col>
      <xdr:colOff>409575</xdr:colOff>
      <xdr:row>81</xdr:row>
      <xdr:rowOff>115570</xdr:rowOff>
    </xdr:to>
    <xdr:sp macro="" textlink="">
      <xdr:nvSpPr>
        <xdr:cNvPr id="225" name="円/楕円 224"/>
        <xdr:cNvSpPr/>
      </xdr:nvSpPr>
      <xdr:spPr>
        <a:xfrm>
          <a:off x="3746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132097</xdr:rowOff>
    </xdr:from>
    <xdr:ext cx="405111" cy="259045"/>
    <xdr:sp macro="" textlink="">
      <xdr:nvSpPr>
        <xdr:cNvPr id="226" name="n_1mainValue【福祉施設】&#10;有形固定資産減価償却率"/>
        <xdr:cNvSpPr txBox="1"/>
      </xdr:nvSpPr>
      <xdr:spPr>
        <a:xfrm>
          <a:off x="3582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7" name="直線コネクタ 2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8" name="テキスト ボックス 2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9" name="直線コネクタ 2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0" name="テキスト ボックス 2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1" name="直線コネクタ 2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2" name="テキスト ボックス 2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3" name="直線コネクタ 2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4" name="テキスト ボックス 2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5" name="直線コネクタ 2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6" name="テキスト ボックス 2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7" name="直線コネクタ 2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8" name="テキスト ボックス 2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2" name="直線コネクタ 251"/>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3"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54" name="直線コネクタ 253"/>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55"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56" name="直線コネクタ 255"/>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57"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58" name="フローチャート : 判断 257"/>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59" name="フローチャート : 判断 258"/>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0"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47716</xdr:rowOff>
    </xdr:from>
    <xdr:to>
      <xdr:col>14</xdr:col>
      <xdr:colOff>79375</xdr:colOff>
      <xdr:row>85</xdr:row>
      <xdr:rowOff>149316</xdr:rowOff>
    </xdr:to>
    <xdr:sp macro="" textlink="">
      <xdr:nvSpPr>
        <xdr:cNvPr id="266" name="円/楕円 265"/>
        <xdr:cNvSpPr/>
      </xdr:nvSpPr>
      <xdr:spPr>
        <a:xfrm>
          <a:off x="9588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140443</xdr:rowOff>
    </xdr:from>
    <xdr:ext cx="469744" cy="259045"/>
    <xdr:sp macro="" textlink="">
      <xdr:nvSpPr>
        <xdr:cNvPr id="267" name="n_1mainValue【福祉施設】&#10;一人当たり面積"/>
        <xdr:cNvSpPr txBox="1"/>
      </xdr:nvSpPr>
      <xdr:spPr>
        <a:xfrm>
          <a:off x="9391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9" name="直線コネクタ 27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0" name="テキスト ボックス 27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1" name="直線コネクタ 28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2" name="テキスト ボックス 28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3" name="直線コネクタ 28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4" name="テキスト ボックス 28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5" name="直線コネクタ 28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6" name="テキスト ボックス 28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8" name="テキスト ボックス 28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46482</xdr:rowOff>
    </xdr:from>
    <xdr:to>
      <xdr:col>6</xdr:col>
      <xdr:colOff>510540</xdr:colOff>
      <xdr:row>108</xdr:row>
      <xdr:rowOff>135637</xdr:rowOff>
    </xdr:to>
    <xdr:cxnSp macro="">
      <xdr:nvCxnSpPr>
        <xdr:cNvPr id="290" name="直線コネクタ 289"/>
        <xdr:cNvCxnSpPr/>
      </xdr:nvCxnSpPr>
      <xdr:spPr>
        <a:xfrm flipV="1">
          <a:off x="4634865" y="17191482"/>
          <a:ext cx="0" cy="14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139464</xdr:rowOff>
    </xdr:from>
    <xdr:ext cx="405111" cy="259045"/>
    <xdr:sp macro="" textlink="">
      <xdr:nvSpPr>
        <xdr:cNvPr id="291" name="【市民会館】&#10;有形固定資産減価償却率最小値テキスト"/>
        <xdr:cNvSpPr txBox="1"/>
      </xdr:nvSpPr>
      <xdr:spPr>
        <a:xfrm>
          <a:off x="47244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108</xdr:row>
      <xdr:rowOff>135637</xdr:rowOff>
    </xdr:from>
    <xdr:to>
      <xdr:col>6</xdr:col>
      <xdr:colOff>600075</xdr:colOff>
      <xdr:row>108</xdr:row>
      <xdr:rowOff>135637</xdr:rowOff>
    </xdr:to>
    <xdr:cxnSp macro="">
      <xdr:nvCxnSpPr>
        <xdr:cNvPr id="292" name="直線コネクタ 291"/>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164609</xdr:rowOff>
    </xdr:from>
    <xdr:ext cx="405111" cy="259045"/>
    <xdr:sp macro="" textlink="">
      <xdr:nvSpPr>
        <xdr:cNvPr id="293" name="【市民会館】&#10;有形固定資産減価償却率最大値テキスト"/>
        <xdr:cNvSpPr txBox="1"/>
      </xdr:nvSpPr>
      <xdr:spPr>
        <a:xfrm>
          <a:off x="4724400" y="1696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100</xdr:row>
      <xdr:rowOff>46482</xdr:rowOff>
    </xdr:from>
    <xdr:to>
      <xdr:col>6</xdr:col>
      <xdr:colOff>600075</xdr:colOff>
      <xdr:row>100</xdr:row>
      <xdr:rowOff>46482</xdr:rowOff>
    </xdr:to>
    <xdr:cxnSp macro="">
      <xdr:nvCxnSpPr>
        <xdr:cNvPr id="294" name="直線コネクタ 293"/>
        <xdr:cNvCxnSpPr/>
      </xdr:nvCxnSpPr>
      <xdr:spPr>
        <a:xfrm>
          <a:off x="4546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88409</xdr:rowOff>
    </xdr:from>
    <xdr:ext cx="405111" cy="259045"/>
    <xdr:sp macro="" textlink="">
      <xdr:nvSpPr>
        <xdr:cNvPr id="295" name="【市民会館】&#10;有形固定資産減価償却率平均値テキスト"/>
        <xdr:cNvSpPr txBox="1"/>
      </xdr:nvSpPr>
      <xdr:spPr>
        <a:xfrm>
          <a:off x="47244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109982</xdr:rowOff>
    </xdr:from>
    <xdr:to>
      <xdr:col>6</xdr:col>
      <xdr:colOff>561975</xdr:colOff>
      <xdr:row>104</xdr:row>
      <xdr:rowOff>40132</xdr:rowOff>
    </xdr:to>
    <xdr:sp macro="" textlink="">
      <xdr:nvSpPr>
        <xdr:cNvPr id="296" name="フローチャート : 判断 295"/>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25400</xdr:rowOff>
    </xdr:from>
    <xdr:to>
      <xdr:col>5</xdr:col>
      <xdr:colOff>409575</xdr:colOff>
      <xdr:row>104</xdr:row>
      <xdr:rowOff>127000</xdr:rowOff>
    </xdr:to>
    <xdr:sp macro="" textlink="">
      <xdr:nvSpPr>
        <xdr:cNvPr id="297" name="フローチャート : 判断 296"/>
        <xdr:cNvSpPr/>
      </xdr:nvSpPr>
      <xdr:spPr>
        <a:xfrm>
          <a:off x="3746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143527</xdr:rowOff>
    </xdr:from>
    <xdr:ext cx="405111" cy="259045"/>
    <xdr:sp macro="" textlink="">
      <xdr:nvSpPr>
        <xdr:cNvPr id="298" name="n_1aveValue【市民会館】&#10;有形固定資産減価償却率"/>
        <xdr:cNvSpPr txBox="1"/>
      </xdr:nvSpPr>
      <xdr:spPr>
        <a:xfrm>
          <a:off x="3582043"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82550</xdr:rowOff>
    </xdr:from>
    <xdr:to>
      <xdr:col>5</xdr:col>
      <xdr:colOff>409575</xdr:colOff>
      <xdr:row>106</xdr:row>
      <xdr:rowOff>12700</xdr:rowOff>
    </xdr:to>
    <xdr:sp macro="" textlink="">
      <xdr:nvSpPr>
        <xdr:cNvPr id="304" name="円/楕円 303"/>
        <xdr:cNvSpPr/>
      </xdr:nvSpPr>
      <xdr:spPr>
        <a:xfrm>
          <a:off x="3746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3827</xdr:rowOff>
    </xdr:from>
    <xdr:ext cx="405111" cy="259045"/>
    <xdr:sp macro="" textlink="">
      <xdr:nvSpPr>
        <xdr:cNvPr id="305" name="n_1mainValue【市民会館】&#10;有形固定資産減価償却率"/>
        <xdr:cNvSpPr txBox="1"/>
      </xdr:nvSpPr>
      <xdr:spPr>
        <a:xfrm>
          <a:off x="3582043"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6" name="直線コネクタ 3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7" name="テキスト ボックス 31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8" name="直線コネクタ 3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9" name="テキスト ボックス 31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0" name="直線コネクタ 3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1" name="テキスト ボックス 32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2" name="直線コネクタ 3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3" name="テキスト ボックス 32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4" name="直線コネクタ 3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5" name="テキスト ボックス 3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27" name="直線コネクタ 326"/>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8"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9" name="直線コネクタ 328"/>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0"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1" name="直線コネクタ 330"/>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32"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33" name="フローチャート : 判断 332"/>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34" name="フローチャート : 判断 333"/>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6114</xdr:rowOff>
    </xdr:from>
    <xdr:ext cx="469744" cy="259045"/>
    <xdr:sp macro="" textlink="">
      <xdr:nvSpPr>
        <xdr:cNvPr id="335" name="n_1aveValue【市民会館】&#10;一人当たり面積"/>
        <xdr:cNvSpPr txBox="1"/>
      </xdr:nvSpPr>
      <xdr:spPr>
        <a:xfrm>
          <a:off x="9391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6" name="テキスト ボックス 3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7" name="テキスト ボックス 3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8" name="テキスト ボックス 3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9" name="テキスト ボックス 3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0" name="テキスト ボックス 3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102</xdr:row>
      <xdr:rowOff>125985</xdr:rowOff>
    </xdr:from>
    <xdr:to>
      <xdr:col>14</xdr:col>
      <xdr:colOff>79375</xdr:colOff>
      <xdr:row>103</xdr:row>
      <xdr:rowOff>56135</xdr:rowOff>
    </xdr:to>
    <xdr:sp macro="" textlink="">
      <xdr:nvSpPr>
        <xdr:cNvPr id="341" name="円/楕円 340"/>
        <xdr:cNvSpPr/>
      </xdr:nvSpPr>
      <xdr:spPr>
        <a:xfrm>
          <a:off x="9588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72662</xdr:rowOff>
    </xdr:from>
    <xdr:ext cx="469744" cy="259045"/>
    <xdr:sp macro="" textlink="">
      <xdr:nvSpPr>
        <xdr:cNvPr id="342" name="n_1mainValue【市民会館】&#10;一人当たり面積"/>
        <xdr:cNvSpPr txBox="1"/>
      </xdr:nvSpPr>
      <xdr:spPr>
        <a:xfrm>
          <a:off x="9391727" y="1738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0" name="正方形/長方形 34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0" name="テキスト ボックス 3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382" name="直線コネクタ 381"/>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383"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384" name="直線コネクタ 383"/>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385"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386" name="直線コネクタ 385"/>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387"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388" name="フローチャート : 判断 387"/>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389" name="フローチャート : 判断 388"/>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72407</xdr:rowOff>
    </xdr:from>
    <xdr:ext cx="405111" cy="259045"/>
    <xdr:sp macro="" textlink="">
      <xdr:nvSpPr>
        <xdr:cNvPr id="390" name="n_1aveValue【保健センター・保健所】&#10;有形固定資産減価償却率"/>
        <xdr:cNvSpPr txBox="1"/>
      </xdr:nvSpPr>
      <xdr:spPr>
        <a:xfrm>
          <a:off x="15266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1" name="テキスト ボックス 3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2" name="テキスト ボックス 3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3" name="テキスト ボックス 3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4" name="テキスト ボックス 3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5" name="テキスト ボックス 3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101600</xdr:rowOff>
    </xdr:from>
    <xdr:to>
      <xdr:col>22</xdr:col>
      <xdr:colOff>415925</xdr:colOff>
      <xdr:row>55</xdr:row>
      <xdr:rowOff>31750</xdr:rowOff>
    </xdr:to>
    <xdr:sp macro="" textlink="">
      <xdr:nvSpPr>
        <xdr:cNvPr id="396" name="円/楕円 395"/>
        <xdr:cNvSpPr/>
      </xdr:nvSpPr>
      <xdr:spPr>
        <a:xfrm>
          <a:off x="154305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48277</xdr:rowOff>
    </xdr:from>
    <xdr:ext cx="405111" cy="259045"/>
    <xdr:sp macro="" textlink="">
      <xdr:nvSpPr>
        <xdr:cNvPr id="397" name="n_1mainValue【保健センター・保健所】&#10;有形固定資産減価償却率"/>
        <xdr:cNvSpPr txBox="1"/>
      </xdr:nvSpPr>
      <xdr:spPr>
        <a:xfrm>
          <a:off x="15266043"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21" name="直線コネクタ 420"/>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22"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23" name="直線コネクタ 422"/>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24"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25" name="直線コネクタ 424"/>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26"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427" name="フローチャート : 判断 426"/>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428" name="フローチャート : 判断 427"/>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49547</xdr:rowOff>
    </xdr:from>
    <xdr:ext cx="469744" cy="259045"/>
    <xdr:sp macro="" textlink="">
      <xdr:nvSpPr>
        <xdr:cNvPr id="429"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48260</xdr:rowOff>
    </xdr:from>
    <xdr:to>
      <xdr:col>31</xdr:col>
      <xdr:colOff>85725</xdr:colOff>
      <xdr:row>58</xdr:row>
      <xdr:rowOff>149860</xdr:rowOff>
    </xdr:to>
    <xdr:sp macro="" textlink="">
      <xdr:nvSpPr>
        <xdr:cNvPr id="435" name="円/楕円 434"/>
        <xdr:cNvSpPr/>
      </xdr:nvSpPr>
      <xdr:spPr>
        <a:xfrm>
          <a:off x="21272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166387</xdr:rowOff>
    </xdr:from>
    <xdr:ext cx="469744" cy="259045"/>
    <xdr:sp macro="" textlink="">
      <xdr:nvSpPr>
        <xdr:cNvPr id="436" name="n_1mainValue【保健センター・保健所】&#10;一人当たり面積"/>
        <xdr:cNvSpPr txBox="1"/>
      </xdr:nvSpPr>
      <xdr:spPr>
        <a:xfrm>
          <a:off x="2107572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5" name="正方形/長方形 4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6" name="正方形/長方形 4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7" name="正方形/長方形 4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8" name="正方形/長方形 4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9" name="正方形/長方形 4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0" name="正方形/長方形 4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1" name="正方形/長方形 4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2" name="正方形/長方形 45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3" name="テキスト ボックス 46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4" name="直線コネクタ 4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5" name="テキスト ボックス 4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6" name="直線コネクタ 4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7" name="テキスト ボックス 4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68" name="直線コネクタ 4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9" name="テキスト ボックス 4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0" name="直線コネクタ 4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1" name="テキスト ボックス 4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2" name="直線コネクタ 4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3" name="テキスト ボックス 47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4" name="直線コネクタ 4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5" name="テキスト ボックス 47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477" name="直線コネクタ 476"/>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478"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479" name="直線コネクタ 478"/>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480"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481" name="直線コネクタ 480"/>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2"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3" name="フローチャート : 判断 482"/>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484" name="フローチャート : 判断 483"/>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26688</xdr:rowOff>
    </xdr:from>
    <xdr:ext cx="405111" cy="259045"/>
    <xdr:sp macro="" textlink="">
      <xdr:nvSpPr>
        <xdr:cNvPr id="485"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6" name="テキスト ボックス 4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7" name="テキスト ボックス 4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8" name="テキスト ボックス 4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9" name="テキスト ボックス 4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0" name="テキスト ボックス 4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67311</xdr:rowOff>
    </xdr:from>
    <xdr:to>
      <xdr:col>22</xdr:col>
      <xdr:colOff>415925</xdr:colOff>
      <xdr:row>102</xdr:row>
      <xdr:rowOff>168911</xdr:rowOff>
    </xdr:to>
    <xdr:sp macro="" textlink="">
      <xdr:nvSpPr>
        <xdr:cNvPr id="491" name="円/楕円 490"/>
        <xdr:cNvSpPr/>
      </xdr:nvSpPr>
      <xdr:spPr>
        <a:xfrm>
          <a:off x="15430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13988</xdr:rowOff>
    </xdr:from>
    <xdr:ext cx="405111" cy="259045"/>
    <xdr:sp macro="" textlink="">
      <xdr:nvSpPr>
        <xdr:cNvPr id="492" name="n_1mainValue【庁舎】&#10;有形固定資産減価償却率"/>
        <xdr:cNvSpPr txBox="1"/>
      </xdr:nvSpPr>
      <xdr:spPr>
        <a:xfrm>
          <a:off x="15266043"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3" name="正方形/長方形 4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4" name="正方形/長方形 4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5" name="正方形/長方形 4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6" name="正方形/長方形 4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7" name="正方形/長方形 4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8" name="正方形/長方形 4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9" name="正方形/長方形 4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0" name="正方形/長方形 4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1" name="テキスト ボックス 5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2" name="直線コネクタ 5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3" name="テキスト ボックス 50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04" name="直線コネクタ 5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5" name="テキスト ボックス 5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6" name="直線コネクタ 5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7" name="テキスト ボックス 5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8" name="直線コネクタ 5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9" name="テキスト ボックス 5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0" name="直線コネクタ 5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1" name="テキスト ボックス 5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2" name="直線コネクタ 5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3" name="テキスト ボックス 5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517" name="直線コネクタ 516"/>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518"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519" name="直線コネクタ 518"/>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520"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521" name="直線コネクタ 520"/>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522"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523" name="フローチャート : 判断 522"/>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524" name="フローチャート : 判断 523"/>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525"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113030</xdr:rowOff>
    </xdr:from>
    <xdr:to>
      <xdr:col>31</xdr:col>
      <xdr:colOff>85725</xdr:colOff>
      <xdr:row>103</xdr:row>
      <xdr:rowOff>43180</xdr:rowOff>
    </xdr:to>
    <xdr:sp macro="" textlink="">
      <xdr:nvSpPr>
        <xdr:cNvPr id="531" name="円/楕円 530"/>
        <xdr:cNvSpPr/>
      </xdr:nvSpPr>
      <xdr:spPr>
        <a:xfrm>
          <a:off x="2127250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59707</xdr:rowOff>
    </xdr:from>
    <xdr:ext cx="469744" cy="259045"/>
    <xdr:sp macro="" textlink="">
      <xdr:nvSpPr>
        <xdr:cNvPr id="532" name="n_1mainValue【庁舎】&#10;一人当たり面積"/>
        <xdr:cNvSpPr txBox="1"/>
      </xdr:nvSpPr>
      <xdr:spPr>
        <a:xfrm>
          <a:off x="210757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➀図書館・福祉施設・市民会館については、他の類似団体と比較してもほぼ同程度の老朽化といえる。体育館については、近年　中学校の体育館を更新したため、体育館・プールは類似団体と比較して、老朽化率は低くなっている。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②一方で、庁舎　保健センターについては、類似団体と比較しても、大きく老朽化が進んで</a:t>
          </a:r>
          <a:r>
            <a:rPr kumimoji="1" lang="ja-JP" altLang="en-US" sz="110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③一人当たりの面積では、福祉施設以外の図書館、体育館、市民会館・庁舎・保健センターが類似団体と比較しても</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なっており、これらの今後の改修や更新については規模の再検討が必要である。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22,401
22,257
81.85
11,837,113
11,643,241
87,562
6,832,694
13,698,280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臨時財政対策債の発行可能額が増えたことなどで基準財政需要額が伸びたが、景気回復の影響で法人税割や税制改正により地方消費税が増えたことで、基準財政収入額も伸び、前年度より指数の変化はない。</a:t>
          </a:r>
          <a:endParaRPr kumimoji="1" lang="en-US" altLang="ja-JP" sz="1300">
            <a:latin typeface="ＭＳ Ｐゴシック"/>
          </a:endParaRPr>
        </a:p>
        <a:p>
          <a:r>
            <a:rPr kumimoji="1" lang="ja-JP" altLang="en-US" sz="1300">
              <a:latin typeface="ＭＳ Ｐゴシック"/>
            </a:rPr>
            <a:t>　しかし、類似団体の平均よりも下回っているため今後も休日訪問や預貯金等の債権差押えの強化、差押え物件のインターネット公売の実施などの市税収納率向上対策を中心とする歳入確保に努める。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8" name="直線コネクタ 67"/>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7" name="直線コネクタ 76"/>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2" name="テキスト ボックス 91"/>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96" name="テキスト ボックス 95"/>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羽咋中学校建設事業による市債の元金償還が始まったことや普通交付税の減少などで前年度と比較して</a:t>
          </a:r>
          <a:r>
            <a:rPr kumimoji="1" lang="en-US" altLang="ja-JP" sz="1300">
              <a:latin typeface="ＭＳ Ｐゴシック"/>
            </a:rPr>
            <a:t>4.5</a:t>
          </a:r>
          <a:r>
            <a:rPr kumimoji="1" lang="ja-JP" altLang="en-US" sz="1300">
              <a:latin typeface="ＭＳ Ｐゴシック"/>
            </a:rPr>
            <a:t>ポイント悪化した。なかでも補助費等経常経費の割合が大きく類似団体平均を大きく上回っている。</a:t>
          </a:r>
          <a:endParaRPr kumimoji="1" lang="en-US" altLang="ja-JP" sz="1300">
            <a:latin typeface="ＭＳ Ｐゴシック"/>
          </a:endParaRPr>
        </a:p>
        <a:p>
          <a:r>
            <a:rPr kumimoji="1" lang="ja-JP" altLang="en-US" sz="1300">
              <a:latin typeface="ＭＳ Ｐゴシック"/>
            </a:rPr>
            <a:t>　今後も事業見直しにより経費縮減を進め、経常経費の削減に努める。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61468</xdr:rowOff>
    </xdr:from>
    <xdr:to>
      <xdr:col>7</xdr:col>
      <xdr:colOff>152400</xdr:colOff>
      <xdr:row>62</xdr:row>
      <xdr:rowOff>107188</xdr:rowOff>
    </xdr:to>
    <xdr:cxnSp macro="">
      <xdr:nvCxnSpPr>
        <xdr:cNvPr id="129" name="直線コネクタ 128"/>
        <xdr:cNvCxnSpPr/>
      </xdr:nvCxnSpPr>
      <xdr:spPr>
        <a:xfrm>
          <a:off x="4114800" y="10519918"/>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61468</xdr:rowOff>
    </xdr:from>
    <xdr:to>
      <xdr:col>6</xdr:col>
      <xdr:colOff>0</xdr:colOff>
      <xdr:row>62</xdr:row>
      <xdr:rowOff>145796</xdr:rowOff>
    </xdr:to>
    <xdr:cxnSp macro="">
      <xdr:nvCxnSpPr>
        <xdr:cNvPr id="132" name="直線コネクタ 131"/>
        <xdr:cNvCxnSpPr/>
      </xdr:nvCxnSpPr>
      <xdr:spPr>
        <a:xfrm flipV="1">
          <a:off x="3225800" y="10519918"/>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62</xdr:row>
      <xdr:rowOff>160274</xdr:rowOff>
    </xdr:to>
    <xdr:cxnSp macro="">
      <xdr:nvCxnSpPr>
        <xdr:cNvPr id="135" name="直線コネクタ 134"/>
        <xdr:cNvCxnSpPr/>
      </xdr:nvCxnSpPr>
      <xdr:spPr>
        <a:xfrm flipV="1">
          <a:off x="2336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160274</xdr:rowOff>
    </xdr:from>
    <xdr:to>
      <xdr:col>3</xdr:col>
      <xdr:colOff>279400</xdr:colOff>
      <xdr:row>63</xdr:row>
      <xdr:rowOff>152908</xdr:rowOff>
    </xdr:to>
    <xdr:cxnSp macro="">
      <xdr:nvCxnSpPr>
        <xdr:cNvPr id="138" name="直線コネクタ 137"/>
        <xdr:cNvCxnSpPr/>
      </xdr:nvCxnSpPr>
      <xdr:spPr>
        <a:xfrm flipV="1">
          <a:off x="1447800" y="1079017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48" name="円/楕円 147"/>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28465</xdr:rowOff>
    </xdr:from>
    <xdr:ext cx="762000" cy="259045"/>
    <xdr:sp macro="" textlink="">
      <xdr:nvSpPr>
        <xdr:cNvPr id="149" name="財政構造の弾力性該当値テキスト"/>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10668</xdr:rowOff>
    </xdr:from>
    <xdr:to>
      <xdr:col>6</xdr:col>
      <xdr:colOff>50800</xdr:colOff>
      <xdr:row>61</xdr:row>
      <xdr:rowOff>112268</xdr:rowOff>
    </xdr:to>
    <xdr:sp macro="" textlink="">
      <xdr:nvSpPr>
        <xdr:cNvPr id="150" name="円/楕円 149"/>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97045</xdr:rowOff>
    </xdr:from>
    <xdr:ext cx="736600" cy="259045"/>
    <xdr:sp macro="" textlink="">
      <xdr:nvSpPr>
        <xdr:cNvPr id="151" name="テキスト ボックス 150"/>
        <xdr:cNvSpPr txBox="1"/>
      </xdr:nvSpPr>
      <xdr:spPr>
        <a:xfrm>
          <a:off x="3733800" y="1055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2" name="円/楕円 151"/>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9923</xdr:rowOff>
    </xdr:from>
    <xdr:ext cx="762000" cy="259045"/>
    <xdr:sp macro="" textlink="">
      <xdr:nvSpPr>
        <xdr:cNvPr id="153" name="テキスト ボックス 152"/>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4" name="円/楕円 153"/>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5" name="テキスト ボックス 154"/>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102108</xdr:rowOff>
    </xdr:from>
    <xdr:to>
      <xdr:col>2</xdr:col>
      <xdr:colOff>127000</xdr:colOff>
      <xdr:row>64</xdr:row>
      <xdr:rowOff>32258</xdr:rowOff>
    </xdr:to>
    <xdr:sp macro="" textlink="">
      <xdr:nvSpPr>
        <xdr:cNvPr id="156" name="円/楕円 155"/>
        <xdr:cNvSpPr/>
      </xdr:nvSpPr>
      <xdr:spPr>
        <a:xfrm>
          <a:off x="1397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17035</xdr:rowOff>
    </xdr:from>
    <xdr:ext cx="762000" cy="259045"/>
    <xdr:sp macro="" textlink="">
      <xdr:nvSpPr>
        <xdr:cNvPr id="157" name="テキスト ボックス 156"/>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ごみ処理や消防業務を一部事務組合で行っていることから類似団体と比較して低くなっている。</a:t>
          </a:r>
          <a:endParaRPr kumimoji="1" lang="en-US" altLang="ja-JP" sz="1300">
            <a:latin typeface="ＭＳ Ｐゴシック"/>
          </a:endParaRPr>
        </a:p>
        <a:p>
          <a:r>
            <a:rPr kumimoji="1" lang="ja-JP" altLang="en-US" sz="1300">
              <a:latin typeface="ＭＳ Ｐゴシック"/>
            </a:rPr>
            <a:t>　今後も指定管理制度の拡大や業務の民間委託の推進により物件費の増加が見込まれるため、施設の統廃合など維持管理費の抑制に努める。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118602</xdr:rowOff>
    </xdr:from>
    <xdr:to>
      <xdr:col>7</xdr:col>
      <xdr:colOff>152400</xdr:colOff>
      <xdr:row>80</xdr:row>
      <xdr:rowOff>135573</xdr:rowOff>
    </xdr:to>
    <xdr:cxnSp macro="">
      <xdr:nvCxnSpPr>
        <xdr:cNvPr id="192" name="直線コネクタ 191"/>
        <xdr:cNvCxnSpPr/>
      </xdr:nvCxnSpPr>
      <xdr:spPr>
        <a:xfrm>
          <a:off x="4114800" y="13834602"/>
          <a:ext cx="838200" cy="1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118602</xdr:rowOff>
    </xdr:from>
    <xdr:to>
      <xdr:col>6</xdr:col>
      <xdr:colOff>0</xdr:colOff>
      <xdr:row>80</xdr:row>
      <xdr:rowOff>122664</xdr:rowOff>
    </xdr:to>
    <xdr:cxnSp macro="">
      <xdr:nvCxnSpPr>
        <xdr:cNvPr id="195" name="直線コネクタ 194"/>
        <xdr:cNvCxnSpPr/>
      </xdr:nvCxnSpPr>
      <xdr:spPr>
        <a:xfrm flipV="1">
          <a:off x="3225800" y="13834602"/>
          <a:ext cx="889000" cy="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111857</xdr:rowOff>
    </xdr:from>
    <xdr:to>
      <xdr:col>4</xdr:col>
      <xdr:colOff>482600</xdr:colOff>
      <xdr:row>80</xdr:row>
      <xdr:rowOff>122664</xdr:rowOff>
    </xdr:to>
    <xdr:cxnSp macro="">
      <xdr:nvCxnSpPr>
        <xdr:cNvPr id="198" name="直線コネクタ 197"/>
        <xdr:cNvCxnSpPr/>
      </xdr:nvCxnSpPr>
      <xdr:spPr>
        <a:xfrm>
          <a:off x="2336800" y="13827857"/>
          <a:ext cx="889000" cy="1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111857</xdr:rowOff>
    </xdr:from>
    <xdr:to>
      <xdr:col>3</xdr:col>
      <xdr:colOff>279400</xdr:colOff>
      <xdr:row>80</xdr:row>
      <xdr:rowOff>121758</xdr:rowOff>
    </xdr:to>
    <xdr:cxnSp macro="">
      <xdr:nvCxnSpPr>
        <xdr:cNvPr id="201" name="直線コネクタ 200"/>
        <xdr:cNvCxnSpPr/>
      </xdr:nvCxnSpPr>
      <xdr:spPr>
        <a:xfrm flipV="1">
          <a:off x="1447800" y="13827857"/>
          <a:ext cx="889000" cy="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84773</xdr:rowOff>
    </xdr:from>
    <xdr:to>
      <xdr:col>7</xdr:col>
      <xdr:colOff>203200</xdr:colOff>
      <xdr:row>81</xdr:row>
      <xdr:rowOff>14923</xdr:rowOff>
    </xdr:to>
    <xdr:sp macro="" textlink="">
      <xdr:nvSpPr>
        <xdr:cNvPr id="211" name="円/楕円 210"/>
        <xdr:cNvSpPr/>
      </xdr:nvSpPr>
      <xdr:spPr>
        <a:xfrm>
          <a:off x="4902200" y="138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6050</xdr:rowOff>
    </xdr:from>
    <xdr:ext cx="762000" cy="259045"/>
    <xdr:sp macro="" textlink="">
      <xdr:nvSpPr>
        <xdr:cNvPr id="212" name="人件費・物件費等の状況該当値テキスト"/>
        <xdr:cNvSpPr txBox="1"/>
      </xdr:nvSpPr>
      <xdr:spPr>
        <a:xfrm>
          <a:off x="5041900" y="1372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112,658</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67802</xdr:rowOff>
    </xdr:from>
    <xdr:to>
      <xdr:col>6</xdr:col>
      <xdr:colOff>50800</xdr:colOff>
      <xdr:row>80</xdr:row>
      <xdr:rowOff>169402</xdr:rowOff>
    </xdr:to>
    <xdr:sp macro="" textlink="">
      <xdr:nvSpPr>
        <xdr:cNvPr id="213" name="円/楕円 212"/>
        <xdr:cNvSpPr/>
      </xdr:nvSpPr>
      <xdr:spPr>
        <a:xfrm>
          <a:off x="4064000" y="137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8129</xdr:rowOff>
    </xdr:from>
    <xdr:ext cx="736600" cy="259045"/>
    <xdr:sp macro="" textlink="">
      <xdr:nvSpPr>
        <xdr:cNvPr id="214" name="テキスト ボックス 213"/>
        <xdr:cNvSpPr txBox="1"/>
      </xdr:nvSpPr>
      <xdr:spPr>
        <a:xfrm>
          <a:off x="3733800" y="1355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108,438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71864</xdr:rowOff>
    </xdr:from>
    <xdr:to>
      <xdr:col>4</xdr:col>
      <xdr:colOff>533400</xdr:colOff>
      <xdr:row>81</xdr:row>
      <xdr:rowOff>2014</xdr:rowOff>
    </xdr:to>
    <xdr:sp macro="" textlink="">
      <xdr:nvSpPr>
        <xdr:cNvPr id="215" name="円/楕円 214"/>
        <xdr:cNvSpPr/>
      </xdr:nvSpPr>
      <xdr:spPr>
        <a:xfrm>
          <a:off x="3175000" y="13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12191</xdr:rowOff>
    </xdr:from>
    <xdr:ext cx="762000" cy="259045"/>
    <xdr:sp macro="" textlink="">
      <xdr:nvSpPr>
        <xdr:cNvPr id="216" name="テキスト ボックス 215"/>
        <xdr:cNvSpPr txBox="1"/>
      </xdr:nvSpPr>
      <xdr:spPr>
        <a:xfrm>
          <a:off x="2844800" y="135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109,448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61057</xdr:rowOff>
    </xdr:from>
    <xdr:to>
      <xdr:col>3</xdr:col>
      <xdr:colOff>330200</xdr:colOff>
      <xdr:row>80</xdr:row>
      <xdr:rowOff>162657</xdr:rowOff>
    </xdr:to>
    <xdr:sp macro="" textlink="">
      <xdr:nvSpPr>
        <xdr:cNvPr id="217" name="円/楕円 216"/>
        <xdr:cNvSpPr/>
      </xdr:nvSpPr>
      <xdr:spPr>
        <a:xfrm>
          <a:off x="2286000" y="137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1384</xdr:rowOff>
    </xdr:from>
    <xdr:ext cx="762000" cy="259045"/>
    <xdr:sp macro="" textlink="">
      <xdr:nvSpPr>
        <xdr:cNvPr id="218" name="テキスト ボックス 217"/>
        <xdr:cNvSpPr txBox="1"/>
      </xdr:nvSpPr>
      <xdr:spPr>
        <a:xfrm>
          <a:off x="1955800" y="1354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70958</xdr:rowOff>
    </xdr:from>
    <xdr:to>
      <xdr:col>2</xdr:col>
      <xdr:colOff>127000</xdr:colOff>
      <xdr:row>81</xdr:row>
      <xdr:rowOff>1108</xdr:rowOff>
    </xdr:to>
    <xdr:sp macro="" textlink="">
      <xdr:nvSpPr>
        <xdr:cNvPr id="219" name="円/楕円 218"/>
        <xdr:cNvSpPr/>
      </xdr:nvSpPr>
      <xdr:spPr>
        <a:xfrm>
          <a:off x="1397000" y="137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11285</xdr:rowOff>
    </xdr:from>
    <xdr:ext cx="762000" cy="259045"/>
    <xdr:sp macro="" textlink="">
      <xdr:nvSpPr>
        <xdr:cNvPr id="220" name="テキスト ボックス 219"/>
        <xdr:cNvSpPr txBox="1"/>
      </xdr:nvSpPr>
      <xdr:spPr>
        <a:xfrm>
          <a:off x="1066800" y="1355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ラスパイレス指数は国や類似団体と比較しても低い水準となっている。</a:t>
          </a:r>
          <a:endParaRPr kumimoji="1" lang="en-US" altLang="ja-JP" sz="1300">
            <a:latin typeface="ＭＳ Ｐゴシック"/>
          </a:endParaRPr>
        </a:p>
        <a:p>
          <a:r>
            <a:rPr kumimoji="1" lang="ja-JP" altLang="en-US" sz="1300">
              <a:latin typeface="ＭＳ Ｐゴシック"/>
            </a:rPr>
            <a:t>　今後も人事評価や人事院勧告に基づいた給与の適正化に努める。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82</xdr:row>
      <xdr:rowOff>143934</xdr:rowOff>
    </xdr:to>
    <xdr:cxnSp macro="">
      <xdr:nvCxnSpPr>
        <xdr:cNvPr id="256" name="直線コネクタ 255"/>
        <xdr:cNvCxnSpPr/>
      </xdr:nvCxnSpPr>
      <xdr:spPr>
        <a:xfrm>
          <a:off x="16179800" y="14156871"/>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97971</xdr:rowOff>
    </xdr:to>
    <xdr:cxnSp macro="">
      <xdr:nvCxnSpPr>
        <xdr:cNvPr id="259" name="直線コネクタ 258"/>
        <xdr:cNvCxnSpPr/>
      </xdr:nvCxnSpPr>
      <xdr:spPr>
        <a:xfrm>
          <a:off x="15290800" y="14156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6048</xdr:rowOff>
    </xdr:from>
    <xdr:to>
      <xdr:col>22</xdr:col>
      <xdr:colOff>203200</xdr:colOff>
      <xdr:row>82</xdr:row>
      <xdr:rowOff>97971</xdr:rowOff>
    </xdr:to>
    <xdr:cxnSp macro="">
      <xdr:nvCxnSpPr>
        <xdr:cNvPr id="262" name="直線コネクタ 261"/>
        <xdr:cNvCxnSpPr/>
      </xdr:nvCxnSpPr>
      <xdr:spPr>
        <a:xfrm>
          <a:off x="14401800" y="14064948"/>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6048</xdr:rowOff>
    </xdr:from>
    <xdr:to>
      <xdr:col>21</xdr:col>
      <xdr:colOff>0</xdr:colOff>
      <xdr:row>88</xdr:row>
      <xdr:rowOff>11491</xdr:rowOff>
    </xdr:to>
    <xdr:cxnSp macro="">
      <xdr:nvCxnSpPr>
        <xdr:cNvPr id="265" name="直線コネクタ 264"/>
        <xdr:cNvCxnSpPr/>
      </xdr:nvCxnSpPr>
      <xdr:spPr>
        <a:xfrm flipV="1">
          <a:off x="13512800" y="14064948"/>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5" name="円/楕円 274"/>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109661</xdr:rowOff>
    </xdr:from>
    <xdr:ext cx="762000" cy="259045"/>
    <xdr:sp macro="" textlink="">
      <xdr:nvSpPr>
        <xdr:cNvPr id="276" name="給与水準   （国との比較）該当値テキスト"/>
        <xdr:cNvSpPr txBox="1"/>
      </xdr:nvSpPr>
      <xdr:spPr>
        <a:xfrm>
          <a:off x="17106900" y="1399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7" name="円/楕円 276"/>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78" name="テキスト ボックス 277"/>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79" name="円/楕円 278"/>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0" name="テキスト ボックス 279"/>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126698</xdr:rowOff>
    </xdr:from>
    <xdr:to>
      <xdr:col>21</xdr:col>
      <xdr:colOff>50800</xdr:colOff>
      <xdr:row>82</xdr:row>
      <xdr:rowOff>56848</xdr:rowOff>
    </xdr:to>
    <xdr:sp macro="" textlink="">
      <xdr:nvSpPr>
        <xdr:cNvPr id="281" name="円/楕円 280"/>
        <xdr:cNvSpPr/>
      </xdr:nvSpPr>
      <xdr:spPr>
        <a:xfrm>
          <a:off x="143510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67025</xdr:rowOff>
    </xdr:from>
    <xdr:ext cx="762000" cy="259045"/>
    <xdr:sp macro="" textlink="">
      <xdr:nvSpPr>
        <xdr:cNvPr id="282" name="テキスト ボックス 281"/>
        <xdr:cNvSpPr txBox="1"/>
      </xdr:nvSpPr>
      <xdr:spPr>
        <a:xfrm>
          <a:off x="14020800" y="1378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132141</xdr:rowOff>
    </xdr:from>
    <xdr:to>
      <xdr:col>19</xdr:col>
      <xdr:colOff>533400</xdr:colOff>
      <xdr:row>88</xdr:row>
      <xdr:rowOff>62291</xdr:rowOff>
    </xdr:to>
    <xdr:sp macro="" textlink="">
      <xdr:nvSpPr>
        <xdr:cNvPr id="283" name="円/楕円 282"/>
        <xdr:cNvSpPr/>
      </xdr:nvSpPr>
      <xdr:spPr>
        <a:xfrm>
          <a:off x="13462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72468</xdr:rowOff>
    </xdr:from>
    <xdr:ext cx="762000" cy="259045"/>
    <xdr:sp macro="" textlink="">
      <xdr:nvSpPr>
        <xdr:cNvPr id="284" name="テキスト ボックス 283"/>
        <xdr:cNvSpPr txBox="1"/>
      </xdr:nvSpPr>
      <xdr:spPr>
        <a:xfrm>
          <a:off x="13131800" y="1481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「職員定員管理適正化計画」に基づき職員数の削減を行っている。職員数は平成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187</a:t>
          </a:r>
          <a:r>
            <a:rPr kumimoji="1" lang="ja-JP" altLang="en-US" sz="1300">
              <a:latin typeface="ＭＳ Ｐゴシック"/>
            </a:rPr>
            <a:t>人から平成</a:t>
          </a:r>
          <a:r>
            <a:rPr kumimoji="1" lang="en-US" altLang="ja-JP" sz="1300">
              <a:latin typeface="ＭＳ Ｐゴシック"/>
            </a:rPr>
            <a:t>29</a:t>
          </a:r>
          <a:r>
            <a:rPr kumimoji="1" lang="ja-JP" altLang="en-US" sz="1300">
              <a:latin typeface="ＭＳ Ｐゴシック"/>
            </a:rPr>
            <a:t>年度の</a:t>
          </a:r>
          <a:r>
            <a:rPr kumimoji="1" lang="en-US" altLang="ja-JP" sz="1300">
              <a:latin typeface="ＭＳ Ｐゴシック"/>
            </a:rPr>
            <a:t>165</a:t>
          </a:r>
          <a:r>
            <a:rPr kumimoji="1" lang="ja-JP" altLang="en-US" sz="1300">
              <a:latin typeface="ＭＳ Ｐゴシック"/>
            </a:rPr>
            <a:t>人となり、人口千人当たり職員数は類似団体と比較して著しく低くなっている。</a:t>
          </a:r>
          <a:endParaRPr kumimoji="1" lang="en-US" altLang="ja-JP" sz="1300">
            <a:latin typeface="ＭＳ Ｐゴシック"/>
          </a:endParaRPr>
        </a:p>
        <a:p>
          <a:r>
            <a:rPr kumimoji="1" lang="ja-JP" altLang="en-US" sz="1300">
              <a:latin typeface="ＭＳ Ｐゴシック"/>
            </a:rPr>
            <a:t>　今後も事業の見直しや民間委託、市役所の機構改革などを進めることにより、引き続き適正な職員数に努める。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47806</xdr:rowOff>
    </xdr:from>
    <xdr:to>
      <xdr:col>24</xdr:col>
      <xdr:colOff>558800</xdr:colOff>
      <xdr:row>60</xdr:row>
      <xdr:rowOff>65042</xdr:rowOff>
    </xdr:to>
    <xdr:cxnSp macro="">
      <xdr:nvCxnSpPr>
        <xdr:cNvPr id="321" name="直線コネクタ 320"/>
        <xdr:cNvCxnSpPr/>
      </xdr:nvCxnSpPr>
      <xdr:spPr>
        <a:xfrm>
          <a:off x="16179800" y="1033480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47806</xdr:rowOff>
    </xdr:from>
    <xdr:to>
      <xdr:col>23</xdr:col>
      <xdr:colOff>406400</xdr:colOff>
      <xdr:row>60</xdr:row>
      <xdr:rowOff>66766</xdr:rowOff>
    </xdr:to>
    <xdr:cxnSp macro="">
      <xdr:nvCxnSpPr>
        <xdr:cNvPr id="324" name="直線コネクタ 323"/>
        <xdr:cNvCxnSpPr/>
      </xdr:nvCxnSpPr>
      <xdr:spPr>
        <a:xfrm flipV="1">
          <a:off x="15290800" y="10334806"/>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66766</xdr:rowOff>
    </xdr:from>
    <xdr:to>
      <xdr:col>22</xdr:col>
      <xdr:colOff>203200</xdr:colOff>
      <xdr:row>60</xdr:row>
      <xdr:rowOff>82278</xdr:rowOff>
    </xdr:to>
    <xdr:cxnSp macro="">
      <xdr:nvCxnSpPr>
        <xdr:cNvPr id="327" name="直線コネクタ 326"/>
        <xdr:cNvCxnSpPr/>
      </xdr:nvCxnSpPr>
      <xdr:spPr>
        <a:xfrm flipV="1">
          <a:off x="14401800" y="1035376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73660</xdr:rowOff>
    </xdr:from>
    <xdr:to>
      <xdr:col>21</xdr:col>
      <xdr:colOff>0</xdr:colOff>
      <xdr:row>60</xdr:row>
      <xdr:rowOff>82278</xdr:rowOff>
    </xdr:to>
    <xdr:cxnSp macro="">
      <xdr:nvCxnSpPr>
        <xdr:cNvPr id="330" name="直線コネクタ 329"/>
        <xdr:cNvCxnSpPr/>
      </xdr:nvCxnSpPr>
      <xdr:spPr>
        <a:xfrm>
          <a:off x="13512800" y="1036066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14242</xdr:rowOff>
    </xdr:from>
    <xdr:to>
      <xdr:col>24</xdr:col>
      <xdr:colOff>609600</xdr:colOff>
      <xdr:row>60</xdr:row>
      <xdr:rowOff>115842</xdr:rowOff>
    </xdr:to>
    <xdr:sp macro="" textlink="">
      <xdr:nvSpPr>
        <xdr:cNvPr id="340" name="円/楕円 339"/>
        <xdr:cNvSpPr/>
      </xdr:nvSpPr>
      <xdr:spPr>
        <a:xfrm>
          <a:off x="16967200" y="103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30769</xdr:rowOff>
    </xdr:from>
    <xdr:ext cx="762000" cy="259045"/>
    <xdr:sp macro="" textlink="">
      <xdr:nvSpPr>
        <xdr:cNvPr id="341" name="定員管理の状況該当値テキスト"/>
        <xdr:cNvSpPr txBox="1"/>
      </xdr:nvSpPr>
      <xdr:spPr>
        <a:xfrm>
          <a:off x="17106900" y="1014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168456</xdr:rowOff>
    </xdr:from>
    <xdr:to>
      <xdr:col>23</xdr:col>
      <xdr:colOff>457200</xdr:colOff>
      <xdr:row>60</xdr:row>
      <xdr:rowOff>98606</xdr:rowOff>
    </xdr:to>
    <xdr:sp macro="" textlink="">
      <xdr:nvSpPr>
        <xdr:cNvPr id="342" name="円/楕円 341"/>
        <xdr:cNvSpPr/>
      </xdr:nvSpPr>
      <xdr:spPr>
        <a:xfrm>
          <a:off x="161290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108783</xdr:rowOff>
    </xdr:from>
    <xdr:ext cx="736600" cy="259045"/>
    <xdr:sp macro="" textlink="">
      <xdr:nvSpPr>
        <xdr:cNvPr id="343" name="テキスト ボックス 342"/>
        <xdr:cNvSpPr txBox="1"/>
      </xdr:nvSpPr>
      <xdr:spPr>
        <a:xfrm>
          <a:off x="15798800" y="10052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15966</xdr:rowOff>
    </xdr:from>
    <xdr:to>
      <xdr:col>22</xdr:col>
      <xdr:colOff>254000</xdr:colOff>
      <xdr:row>60</xdr:row>
      <xdr:rowOff>117566</xdr:rowOff>
    </xdr:to>
    <xdr:sp macro="" textlink="">
      <xdr:nvSpPr>
        <xdr:cNvPr id="344" name="円/楕円 343"/>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127743</xdr:rowOff>
    </xdr:from>
    <xdr:ext cx="762000" cy="259045"/>
    <xdr:sp macro="" textlink="">
      <xdr:nvSpPr>
        <xdr:cNvPr id="345" name="テキスト ボックス 344"/>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31478</xdr:rowOff>
    </xdr:from>
    <xdr:to>
      <xdr:col>21</xdr:col>
      <xdr:colOff>50800</xdr:colOff>
      <xdr:row>60</xdr:row>
      <xdr:rowOff>133078</xdr:rowOff>
    </xdr:to>
    <xdr:sp macro="" textlink="">
      <xdr:nvSpPr>
        <xdr:cNvPr id="346" name="円/楕円 345"/>
        <xdr:cNvSpPr/>
      </xdr:nvSpPr>
      <xdr:spPr>
        <a:xfrm>
          <a:off x="14351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143255</xdr:rowOff>
    </xdr:from>
    <xdr:ext cx="762000" cy="259045"/>
    <xdr:sp macro="" textlink="">
      <xdr:nvSpPr>
        <xdr:cNvPr id="347" name="テキスト ボックス 346"/>
        <xdr:cNvSpPr txBox="1"/>
      </xdr:nvSpPr>
      <xdr:spPr>
        <a:xfrm>
          <a:off x="14020800" y="100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22860</xdr:rowOff>
    </xdr:from>
    <xdr:to>
      <xdr:col>19</xdr:col>
      <xdr:colOff>533400</xdr:colOff>
      <xdr:row>60</xdr:row>
      <xdr:rowOff>124460</xdr:rowOff>
    </xdr:to>
    <xdr:sp macro="" textlink="">
      <xdr:nvSpPr>
        <xdr:cNvPr id="348" name="円/楕円 347"/>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134637</xdr:rowOff>
    </xdr:from>
    <xdr:ext cx="762000" cy="259045"/>
    <xdr:sp macro="" textlink="">
      <xdr:nvSpPr>
        <xdr:cNvPr id="349" name="テキスト ボックス 348"/>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実質公債費比率は、平成</a:t>
          </a:r>
          <a:r>
            <a:rPr kumimoji="1" lang="en-US" altLang="ja-JP" sz="1300">
              <a:latin typeface="ＭＳ Ｐゴシック"/>
            </a:rPr>
            <a:t>26</a:t>
          </a:r>
          <a:r>
            <a:rPr kumimoji="1" lang="ja-JP" altLang="en-US" sz="1300">
              <a:latin typeface="ＭＳ Ｐゴシック"/>
            </a:rPr>
            <a:t>年度から過疎対策事業債を発行していることや繰上償還を毎年行っていることで減少傾向である。</a:t>
          </a:r>
          <a:endParaRPr kumimoji="1" lang="en-US" altLang="ja-JP" sz="1300">
            <a:latin typeface="ＭＳ Ｐゴシック"/>
          </a:endParaRPr>
        </a:p>
        <a:p>
          <a:r>
            <a:rPr kumimoji="1" lang="ja-JP" altLang="en-US" sz="1300">
              <a:latin typeface="ＭＳ Ｐゴシック"/>
            </a:rPr>
            <a:t>　しかし、類似団体と比較して高い状況であり、</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も中期財政計画に基づき、計画的に地方債の発行を行うとともに、繰上償還などの公債費負担軽減のための取り組みを進め、適正な水準となるように努める。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9313</xdr:rowOff>
    </xdr:from>
    <xdr:to>
      <xdr:col>24</xdr:col>
      <xdr:colOff>558800</xdr:colOff>
      <xdr:row>42</xdr:row>
      <xdr:rowOff>81704</xdr:rowOff>
    </xdr:to>
    <xdr:cxnSp macro="">
      <xdr:nvCxnSpPr>
        <xdr:cNvPr id="383" name="直線コネクタ 382"/>
        <xdr:cNvCxnSpPr/>
      </xdr:nvCxnSpPr>
      <xdr:spPr>
        <a:xfrm flipV="1">
          <a:off x="16179800" y="72102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4"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111337</xdr:rowOff>
    </xdr:to>
    <xdr:cxnSp macro="">
      <xdr:nvCxnSpPr>
        <xdr:cNvPr id="386" name="直線コネクタ 385"/>
        <xdr:cNvCxnSpPr/>
      </xdr:nvCxnSpPr>
      <xdr:spPr>
        <a:xfrm flipV="1">
          <a:off x="15290800" y="72826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88" name="テキスト ボックス 387"/>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44</xdr:row>
      <xdr:rowOff>12277</xdr:rowOff>
    </xdr:to>
    <xdr:cxnSp macro="">
      <xdr:nvCxnSpPr>
        <xdr:cNvPr id="389" name="直線コネクタ 388"/>
        <xdr:cNvCxnSpPr/>
      </xdr:nvCxnSpPr>
      <xdr:spPr>
        <a:xfrm flipV="1">
          <a:off x="14401800" y="74836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105004</xdr:rowOff>
    </xdr:from>
    <xdr:ext cx="762000" cy="259045"/>
    <xdr:sp macro="" textlink="">
      <xdr:nvSpPr>
        <xdr:cNvPr id="391" name="テキスト ボックス 390"/>
        <xdr:cNvSpPr txBox="1"/>
      </xdr:nvSpPr>
      <xdr:spPr>
        <a:xfrm>
          <a:off x="14909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12277</xdr:rowOff>
    </xdr:from>
    <xdr:to>
      <xdr:col>21</xdr:col>
      <xdr:colOff>0</xdr:colOff>
      <xdr:row>44</xdr:row>
      <xdr:rowOff>28363</xdr:rowOff>
    </xdr:to>
    <xdr:cxnSp macro="">
      <xdr:nvCxnSpPr>
        <xdr:cNvPr id="392" name="直線コネクタ 391"/>
        <xdr:cNvCxnSpPr/>
      </xdr:nvCxnSpPr>
      <xdr:spPr>
        <a:xfrm flipV="1">
          <a:off x="13512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5944</xdr:rowOff>
    </xdr:from>
    <xdr:ext cx="762000" cy="259045"/>
    <xdr:sp macro="" textlink="">
      <xdr:nvSpPr>
        <xdr:cNvPr id="394" name="テキスト ボックス 393"/>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70290</xdr:rowOff>
    </xdr:from>
    <xdr:ext cx="762000" cy="259045"/>
    <xdr:sp macro="" textlink="">
      <xdr:nvSpPr>
        <xdr:cNvPr id="396" name="テキスト ボックス 395"/>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129963</xdr:rowOff>
    </xdr:from>
    <xdr:to>
      <xdr:col>24</xdr:col>
      <xdr:colOff>609600</xdr:colOff>
      <xdr:row>42</xdr:row>
      <xdr:rowOff>60113</xdr:rowOff>
    </xdr:to>
    <xdr:sp macro="" textlink="">
      <xdr:nvSpPr>
        <xdr:cNvPr id="402" name="円/楕円 401"/>
        <xdr:cNvSpPr/>
      </xdr:nvSpPr>
      <xdr:spPr>
        <a:xfrm>
          <a:off x="169672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102040</xdr:rowOff>
    </xdr:from>
    <xdr:ext cx="762000" cy="259045"/>
    <xdr:sp macro="" textlink="">
      <xdr:nvSpPr>
        <xdr:cNvPr id="403" name="公債費負担の状況該当値テキスト"/>
        <xdr:cNvSpPr txBox="1"/>
      </xdr:nvSpPr>
      <xdr:spPr>
        <a:xfrm>
          <a:off x="17106900" y="71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4" name="円/楕円 403"/>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5" name="テキスト ボックス 404"/>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406" name="円/楕円 405"/>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407" name="テキスト ボックス 406"/>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132927</xdr:rowOff>
    </xdr:from>
    <xdr:to>
      <xdr:col>21</xdr:col>
      <xdr:colOff>50800</xdr:colOff>
      <xdr:row>44</xdr:row>
      <xdr:rowOff>63077</xdr:rowOff>
    </xdr:to>
    <xdr:sp macro="" textlink="">
      <xdr:nvSpPr>
        <xdr:cNvPr id="408" name="円/楕円 407"/>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47854</xdr:rowOff>
    </xdr:from>
    <xdr:ext cx="762000" cy="259045"/>
    <xdr:sp macro="" textlink="">
      <xdr:nvSpPr>
        <xdr:cNvPr id="409" name="テキスト ボックス 408"/>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10" name="円/楕円 409"/>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1" name="テキスト ボックス 410"/>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将来負担比率について平成</a:t>
          </a:r>
          <a:r>
            <a:rPr kumimoji="1" lang="en-US" altLang="ja-JP" sz="1300">
              <a:latin typeface="ＭＳ Ｐゴシック"/>
            </a:rPr>
            <a:t>28</a:t>
          </a:r>
          <a:r>
            <a:rPr kumimoji="1" lang="ja-JP" altLang="en-US" sz="1300">
              <a:latin typeface="ＭＳ Ｐゴシック"/>
            </a:rPr>
            <a:t>年度は前年度より</a:t>
          </a:r>
          <a:r>
            <a:rPr kumimoji="1" lang="en-US" altLang="ja-JP" sz="1300">
              <a:latin typeface="ＭＳ Ｐゴシック"/>
            </a:rPr>
            <a:t>12.7</a:t>
          </a:r>
          <a:r>
            <a:rPr kumimoji="1" lang="ja-JP" altLang="en-US" sz="1300">
              <a:latin typeface="ＭＳ Ｐゴシック"/>
            </a:rPr>
            <a:t>ポイント改善した。要因としては、公営企業の地方債現在高の減少や繰上償還の実施により、交付税措置を除いた実質的借入金が減少したことや減債基金などに積み立てを行ったことなどによるものである。</a:t>
          </a:r>
          <a:endParaRPr kumimoji="1" lang="en-US" altLang="ja-JP" sz="1300">
            <a:latin typeface="ＭＳ Ｐゴシック"/>
          </a:endParaRPr>
        </a:p>
        <a:p>
          <a:r>
            <a:rPr kumimoji="1" lang="ja-JP" altLang="en-US" sz="1300">
              <a:latin typeface="ＭＳ Ｐゴシック"/>
            </a:rPr>
            <a:t>　今後は、平成</a:t>
          </a:r>
          <a:r>
            <a:rPr kumimoji="1" lang="en-US" altLang="ja-JP" sz="1300">
              <a:latin typeface="ＭＳ Ｐゴシック"/>
            </a:rPr>
            <a:t>24</a:t>
          </a:r>
          <a:r>
            <a:rPr kumimoji="1" lang="ja-JP" altLang="en-US" sz="1300">
              <a:latin typeface="ＭＳ Ｐゴシック"/>
            </a:rPr>
            <a:t>年度からの羽咋中学校建設事業や平成</a:t>
          </a:r>
          <a:r>
            <a:rPr kumimoji="1" lang="en-US" altLang="ja-JP" sz="1300">
              <a:latin typeface="ＭＳ Ｐゴシック"/>
            </a:rPr>
            <a:t>26</a:t>
          </a:r>
          <a:r>
            <a:rPr kumimoji="1" lang="ja-JP" altLang="en-US" sz="1300">
              <a:latin typeface="ＭＳ Ｐゴシック"/>
            </a:rPr>
            <a:t>年度からの道の駅建設事業の影響により将来負担比率が上昇する見込みであるため、今後も中期財政計画に基づき計画的に事業を行い地方債の発行を管理するとともに、繰上償還などを実施し適正な水準になるよう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106849</xdr:rowOff>
    </xdr:from>
    <xdr:to>
      <xdr:col>24</xdr:col>
      <xdr:colOff>558800</xdr:colOff>
      <xdr:row>17</xdr:row>
      <xdr:rowOff>37550</xdr:rowOff>
    </xdr:to>
    <xdr:cxnSp macro="">
      <xdr:nvCxnSpPr>
        <xdr:cNvPr id="445" name="直線コネクタ 444"/>
        <xdr:cNvCxnSpPr/>
      </xdr:nvCxnSpPr>
      <xdr:spPr>
        <a:xfrm flipV="1">
          <a:off x="16179800" y="2850049"/>
          <a:ext cx="8382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37550</xdr:rowOff>
    </xdr:from>
    <xdr:to>
      <xdr:col>23</xdr:col>
      <xdr:colOff>406400</xdr:colOff>
      <xdr:row>18</xdr:row>
      <xdr:rowOff>107400</xdr:rowOff>
    </xdr:to>
    <xdr:cxnSp macro="">
      <xdr:nvCxnSpPr>
        <xdr:cNvPr id="448" name="直線コネクタ 447"/>
        <xdr:cNvCxnSpPr/>
      </xdr:nvCxnSpPr>
      <xdr:spPr>
        <a:xfrm flipV="1">
          <a:off x="15290800" y="29522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50" name="テキスト ボックス 449"/>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27771</xdr:rowOff>
    </xdr:from>
    <xdr:to>
      <xdr:col>22</xdr:col>
      <xdr:colOff>203200</xdr:colOff>
      <xdr:row>18</xdr:row>
      <xdr:rowOff>107400</xdr:rowOff>
    </xdr:to>
    <xdr:cxnSp macro="">
      <xdr:nvCxnSpPr>
        <xdr:cNvPr id="451" name="直線コネクタ 450"/>
        <xdr:cNvCxnSpPr/>
      </xdr:nvCxnSpPr>
      <xdr:spPr>
        <a:xfrm>
          <a:off x="14401800" y="311387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3" name="テキスト ボックス 452"/>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17314</xdr:rowOff>
    </xdr:from>
    <xdr:to>
      <xdr:col>21</xdr:col>
      <xdr:colOff>0</xdr:colOff>
      <xdr:row>18</xdr:row>
      <xdr:rowOff>27771</xdr:rowOff>
    </xdr:to>
    <xdr:cxnSp macro="">
      <xdr:nvCxnSpPr>
        <xdr:cNvPr id="454" name="直線コネクタ 453"/>
        <xdr:cNvCxnSpPr/>
      </xdr:nvCxnSpPr>
      <xdr:spPr>
        <a:xfrm>
          <a:off x="13512800" y="3103414"/>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6" name="テキスト ボックス 455"/>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8" name="テキスト ボックス 457"/>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56049</xdr:rowOff>
    </xdr:from>
    <xdr:to>
      <xdr:col>24</xdr:col>
      <xdr:colOff>609600</xdr:colOff>
      <xdr:row>16</xdr:row>
      <xdr:rowOff>157649</xdr:rowOff>
    </xdr:to>
    <xdr:sp macro="" textlink="">
      <xdr:nvSpPr>
        <xdr:cNvPr id="464" name="円/楕円 463"/>
        <xdr:cNvSpPr/>
      </xdr:nvSpPr>
      <xdr:spPr>
        <a:xfrm>
          <a:off x="169672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28126</xdr:rowOff>
    </xdr:from>
    <xdr:ext cx="762000" cy="259045"/>
    <xdr:sp macro="" textlink="">
      <xdr:nvSpPr>
        <xdr:cNvPr id="465" name="将来負担の状況該当値テキスト"/>
        <xdr:cNvSpPr txBox="1"/>
      </xdr:nvSpPr>
      <xdr:spPr>
        <a:xfrm>
          <a:off x="17106900" y="277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158200</xdr:rowOff>
    </xdr:from>
    <xdr:to>
      <xdr:col>23</xdr:col>
      <xdr:colOff>457200</xdr:colOff>
      <xdr:row>17</xdr:row>
      <xdr:rowOff>88350</xdr:rowOff>
    </xdr:to>
    <xdr:sp macro="" textlink="">
      <xdr:nvSpPr>
        <xdr:cNvPr id="466" name="円/楕円 465"/>
        <xdr:cNvSpPr/>
      </xdr:nvSpPr>
      <xdr:spPr>
        <a:xfrm>
          <a:off x="161290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73127</xdr:rowOff>
    </xdr:from>
    <xdr:ext cx="736600" cy="259045"/>
    <xdr:sp macro="" textlink="">
      <xdr:nvSpPr>
        <xdr:cNvPr id="467" name="テキスト ボックス 466"/>
        <xdr:cNvSpPr txBox="1"/>
      </xdr:nvSpPr>
      <xdr:spPr>
        <a:xfrm>
          <a:off x="15798800" y="298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56600</xdr:rowOff>
    </xdr:from>
    <xdr:to>
      <xdr:col>22</xdr:col>
      <xdr:colOff>254000</xdr:colOff>
      <xdr:row>18</xdr:row>
      <xdr:rowOff>158200</xdr:rowOff>
    </xdr:to>
    <xdr:sp macro="" textlink="">
      <xdr:nvSpPr>
        <xdr:cNvPr id="468" name="円/楕円 467"/>
        <xdr:cNvSpPr/>
      </xdr:nvSpPr>
      <xdr:spPr>
        <a:xfrm>
          <a:off x="15240000" y="31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142977</xdr:rowOff>
    </xdr:from>
    <xdr:ext cx="762000" cy="259045"/>
    <xdr:sp macro="" textlink="">
      <xdr:nvSpPr>
        <xdr:cNvPr id="469" name="テキスト ボックス 468"/>
        <xdr:cNvSpPr txBox="1"/>
      </xdr:nvSpPr>
      <xdr:spPr>
        <a:xfrm>
          <a:off x="14909800" y="322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148421</xdr:rowOff>
    </xdr:from>
    <xdr:to>
      <xdr:col>21</xdr:col>
      <xdr:colOff>50800</xdr:colOff>
      <xdr:row>18</xdr:row>
      <xdr:rowOff>78571</xdr:rowOff>
    </xdr:to>
    <xdr:sp macro="" textlink="">
      <xdr:nvSpPr>
        <xdr:cNvPr id="470" name="円/楕円 469"/>
        <xdr:cNvSpPr/>
      </xdr:nvSpPr>
      <xdr:spPr>
        <a:xfrm>
          <a:off x="14351000" y="306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63348</xdr:rowOff>
    </xdr:from>
    <xdr:ext cx="762000" cy="259045"/>
    <xdr:sp macro="" textlink="">
      <xdr:nvSpPr>
        <xdr:cNvPr id="471" name="テキスト ボックス 470"/>
        <xdr:cNvSpPr txBox="1"/>
      </xdr:nvSpPr>
      <xdr:spPr>
        <a:xfrm>
          <a:off x="14020800" y="314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137964</xdr:rowOff>
    </xdr:from>
    <xdr:to>
      <xdr:col>19</xdr:col>
      <xdr:colOff>533400</xdr:colOff>
      <xdr:row>18</xdr:row>
      <xdr:rowOff>68114</xdr:rowOff>
    </xdr:to>
    <xdr:sp macro="" textlink="">
      <xdr:nvSpPr>
        <xdr:cNvPr id="472" name="円/楕円 471"/>
        <xdr:cNvSpPr/>
      </xdr:nvSpPr>
      <xdr:spPr>
        <a:xfrm>
          <a:off x="13462000" y="305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52891</xdr:rowOff>
    </xdr:from>
    <xdr:ext cx="762000" cy="259045"/>
    <xdr:sp macro="" textlink="">
      <xdr:nvSpPr>
        <xdr:cNvPr id="473" name="テキスト ボックス 472"/>
        <xdr:cNvSpPr txBox="1"/>
      </xdr:nvSpPr>
      <xdr:spPr>
        <a:xfrm>
          <a:off x="13131800" y="313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22,401
22,257
81.85
11,837,113
11,643,241
87,562
6,832,694
13,698,280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　「職員定員管理適正化計画」に基づき職員数の削減を行っている。職員数は平成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人から平成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年度の</a:t>
          </a:r>
          <a:r>
            <a:rPr kumimoji="1" lang="en-US" altLang="ja-JP" sz="1300">
              <a:solidFill>
                <a:schemeClr val="dk1"/>
              </a:solidFill>
              <a:effectLst/>
              <a:latin typeface="+mn-lt"/>
              <a:ea typeface="+mn-ea"/>
              <a:cs typeface="+mn-cs"/>
            </a:rPr>
            <a:t>165</a:t>
          </a:r>
          <a:r>
            <a:rPr kumimoji="1" lang="ja-JP" altLang="ja-JP" sz="1300">
              <a:solidFill>
                <a:schemeClr val="dk1"/>
              </a:solidFill>
              <a:effectLst/>
              <a:latin typeface="+mn-lt"/>
              <a:ea typeface="+mn-ea"/>
              <a:cs typeface="+mn-cs"/>
            </a:rPr>
            <a:t>人となり、人口千人当たり職員数は類似団体と比較して著しく低くなっている。</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今後も事業の見直しや民間委託、市役所の機構改革などを進めることにより、引き続き適正な職員数に努める。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77470</xdr:rowOff>
    </xdr:from>
    <xdr:to>
      <xdr:col>7</xdr:col>
      <xdr:colOff>15875</xdr:colOff>
      <xdr:row>33</xdr:row>
      <xdr:rowOff>146050</xdr:rowOff>
    </xdr:to>
    <xdr:cxnSp macro="">
      <xdr:nvCxnSpPr>
        <xdr:cNvPr id="66" name="直線コネクタ 65"/>
        <xdr:cNvCxnSpPr/>
      </xdr:nvCxnSpPr>
      <xdr:spPr>
        <a:xfrm flipV="1">
          <a:off x="3987800" y="5735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34</xdr:row>
      <xdr:rowOff>104140</xdr:rowOff>
    </xdr:to>
    <xdr:cxnSp macro="">
      <xdr:nvCxnSpPr>
        <xdr:cNvPr id="69" name="直線コネクタ 68"/>
        <xdr:cNvCxnSpPr/>
      </xdr:nvCxnSpPr>
      <xdr:spPr>
        <a:xfrm flipV="1">
          <a:off x="3098800" y="58039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58420</xdr:rowOff>
    </xdr:from>
    <xdr:to>
      <xdr:col>4</xdr:col>
      <xdr:colOff>346075</xdr:colOff>
      <xdr:row>34</xdr:row>
      <xdr:rowOff>104140</xdr:rowOff>
    </xdr:to>
    <xdr:cxnSp macro="">
      <xdr:nvCxnSpPr>
        <xdr:cNvPr id="72" name="直線コネクタ 71"/>
        <xdr:cNvCxnSpPr/>
      </xdr:nvCxnSpPr>
      <xdr:spPr>
        <a:xfrm>
          <a:off x="2209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58420</xdr:rowOff>
    </xdr:from>
    <xdr:to>
      <xdr:col>3</xdr:col>
      <xdr:colOff>142875</xdr:colOff>
      <xdr:row>35</xdr:row>
      <xdr:rowOff>161290</xdr:rowOff>
    </xdr:to>
    <xdr:cxnSp macro="">
      <xdr:nvCxnSpPr>
        <xdr:cNvPr id="75" name="直線コネクタ 74"/>
        <xdr:cNvCxnSpPr/>
      </xdr:nvCxnSpPr>
      <xdr:spPr>
        <a:xfrm flipV="1">
          <a:off x="1320800" y="58877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26670</xdr:rowOff>
    </xdr:from>
    <xdr:to>
      <xdr:col>7</xdr:col>
      <xdr:colOff>66675</xdr:colOff>
      <xdr:row>33</xdr:row>
      <xdr:rowOff>128270</xdr:rowOff>
    </xdr:to>
    <xdr:sp macro="" textlink="">
      <xdr:nvSpPr>
        <xdr:cNvPr id="85" name="円/楕円 84"/>
        <xdr:cNvSpPr/>
      </xdr:nvSpPr>
      <xdr:spPr>
        <a:xfrm>
          <a:off x="4775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106697</xdr:rowOff>
    </xdr:from>
    <xdr:ext cx="762000" cy="259045"/>
    <xdr:sp macro="" textlink="">
      <xdr:nvSpPr>
        <xdr:cNvPr id="86" name="人件費該当値テキスト"/>
        <xdr:cNvSpPr txBox="1"/>
      </xdr:nvSpPr>
      <xdr:spPr>
        <a:xfrm>
          <a:off x="4914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7" name="円/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xdr:rowOff>
    </xdr:from>
    <xdr:to>
      <xdr:col>3</xdr:col>
      <xdr:colOff>193675</xdr:colOff>
      <xdr:row>34</xdr:row>
      <xdr:rowOff>109220</xdr:rowOff>
    </xdr:to>
    <xdr:sp macro="" textlink="">
      <xdr:nvSpPr>
        <xdr:cNvPr id="91" name="円/楕円 90"/>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119397</xdr:rowOff>
    </xdr:from>
    <xdr:ext cx="762000" cy="259045"/>
    <xdr:sp macro="" textlink="">
      <xdr:nvSpPr>
        <xdr:cNvPr id="92" name="テキスト ボックス 91"/>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物件費は類似団体を大きく下回り横ばいで推移している。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今後は指定管理制度の導入や業務の民間委託</a:t>
          </a:r>
          <a:r>
            <a:rPr kumimoji="1" lang="ja-JP" altLang="ja-JP" sz="1300">
              <a:solidFill>
                <a:schemeClr val="dk1"/>
              </a:solidFill>
              <a:effectLst/>
              <a:latin typeface="+mn-lt"/>
              <a:ea typeface="+mn-ea"/>
              <a:cs typeface="+mn-cs"/>
            </a:rPr>
            <a:t>が進み、委託料が増加</a:t>
          </a:r>
          <a:r>
            <a:rPr kumimoji="1" lang="ja-JP" altLang="en-US" sz="1300">
              <a:solidFill>
                <a:schemeClr val="dk1"/>
              </a:solidFill>
              <a:effectLst/>
              <a:latin typeface="+mn-lt"/>
              <a:ea typeface="+mn-ea"/>
              <a:cs typeface="+mn-cs"/>
            </a:rPr>
            <a:t>することも予想されるため、</a:t>
          </a:r>
          <a:r>
            <a:rPr kumimoji="1" lang="ja-JP" altLang="ja-JP" sz="1300">
              <a:solidFill>
                <a:schemeClr val="dk1"/>
              </a:solidFill>
              <a:effectLst/>
              <a:latin typeface="+mn-lt"/>
              <a:ea typeface="+mn-ea"/>
              <a:cs typeface="+mn-cs"/>
            </a:rPr>
            <a:t>公共施設の見直し等で、維持管理費用の削減に努める。</a:t>
          </a:r>
          <a:endParaRPr lang="ja-JP" altLang="ja-JP" sz="1300">
            <a:effectLst/>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0</xdr:rowOff>
    </xdr:from>
    <xdr:to>
      <xdr:col>24</xdr:col>
      <xdr:colOff>31750</xdr:colOff>
      <xdr:row>14</xdr:row>
      <xdr:rowOff>12700</xdr:rowOff>
    </xdr:to>
    <xdr:cxnSp macro="">
      <xdr:nvCxnSpPr>
        <xdr:cNvPr id="127" name="直線コネクタ 126"/>
        <xdr:cNvCxnSpPr/>
      </xdr:nvCxnSpPr>
      <xdr:spPr>
        <a:xfrm>
          <a:off x="15671800" y="2400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8"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0</xdr:rowOff>
    </xdr:from>
    <xdr:to>
      <xdr:col>22</xdr:col>
      <xdr:colOff>565150</xdr:colOff>
      <xdr:row>14</xdr:row>
      <xdr:rowOff>0</xdr:rowOff>
    </xdr:to>
    <xdr:cxnSp macro="">
      <xdr:nvCxnSpPr>
        <xdr:cNvPr id="130" name="直線コネクタ 129"/>
        <xdr:cNvCxnSpPr/>
      </xdr:nvCxnSpPr>
      <xdr:spPr>
        <a:xfrm>
          <a:off x="14782800" y="240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0</xdr:rowOff>
    </xdr:from>
    <xdr:to>
      <xdr:col>21</xdr:col>
      <xdr:colOff>361950</xdr:colOff>
      <xdr:row>14</xdr:row>
      <xdr:rowOff>76200</xdr:rowOff>
    </xdr:to>
    <xdr:cxnSp macro="">
      <xdr:nvCxnSpPr>
        <xdr:cNvPr id="133" name="直線コネクタ 132"/>
        <xdr:cNvCxnSpPr/>
      </xdr:nvCxnSpPr>
      <xdr:spPr>
        <a:xfrm flipV="1">
          <a:off x="13893800" y="240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156227</xdr:rowOff>
    </xdr:from>
    <xdr:ext cx="762000" cy="259045"/>
    <xdr:sp macro="" textlink="">
      <xdr:nvSpPr>
        <xdr:cNvPr id="135" name="テキスト ボックス 134"/>
        <xdr:cNvSpPr txBox="1"/>
      </xdr:nvSpPr>
      <xdr:spPr>
        <a:xfrm>
          <a:off x="14401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95250</xdr:rowOff>
    </xdr:from>
    <xdr:to>
      <xdr:col>20</xdr:col>
      <xdr:colOff>158750</xdr:colOff>
      <xdr:row>14</xdr:row>
      <xdr:rowOff>76200</xdr:rowOff>
    </xdr:to>
    <xdr:cxnSp macro="">
      <xdr:nvCxnSpPr>
        <xdr:cNvPr id="136" name="直線コネクタ 135"/>
        <xdr:cNvCxnSpPr/>
      </xdr:nvCxnSpPr>
      <xdr:spPr>
        <a:xfrm>
          <a:off x="13004800" y="2324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133350</xdr:rowOff>
    </xdr:from>
    <xdr:to>
      <xdr:col>24</xdr:col>
      <xdr:colOff>82550</xdr:colOff>
      <xdr:row>14</xdr:row>
      <xdr:rowOff>63500</xdr:rowOff>
    </xdr:to>
    <xdr:sp macro="" textlink="">
      <xdr:nvSpPr>
        <xdr:cNvPr id="146" name="円/楕円 145"/>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149877</xdr:rowOff>
    </xdr:from>
    <xdr:ext cx="762000" cy="259045"/>
    <xdr:sp macro="" textlink="">
      <xdr:nvSpPr>
        <xdr:cNvPr id="147"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120650</xdr:rowOff>
    </xdr:from>
    <xdr:to>
      <xdr:col>22</xdr:col>
      <xdr:colOff>615950</xdr:colOff>
      <xdr:row>14</xdr:row>
      <xdr:rowOff>50800</xdr:rowOff>
    </xdr:to>
    <xdr:sp macro="" textlink="">
      <xdr:nvSpPr>
        <xdr:cNvPr id="148" name="円/楕円 147"/>
        <xdr:cNvSpPr/>
      </xdr:nvSpPr>
      <xdr:spPr>
        <a:xfrm>
          <a:off x="15621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60977</xdr:rowOff>
    </xdr:from>
    <xdr:ext cx="736600" cy="259045"/>
    <xdr:sp macro="" textlink="">
      <xdr:nvSpPr>
        <xdr:cNvPr id="149" name="テキスト ボックス 148"/>
        <xdr:cNvSpPr txBox="1"/>
      </xdr:nvSpPr>
      <xdr:spPr>
        <a:xfrm>
          <a:off x="15290800" y="211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120650</xdr:rowOff>
    </xdr:from>
    <xdr:to>
      <xdr:col>21</xdr:col>
      <xdr:colOff>412750</xdr:colOff>
      <xdr:row>14</xdr:row>
      <xdr:rowOff>50800</xdr:rowOff>
    </xdr:to>
    <xdr:sp macro="" textlink="">
      <xdr:nvSpPr>
        <xdr:cNvPr id="150" name="円/楕円 149"/>
        <xdr:cNvSpPr/>
      </xdr:nvSpPr>
      <xdr:spPr>
        <a:xfrm>
          <a:off x="14732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60977</xdr:rowOff>
    </xdr:from>
    <xdr:ext cx="762000" cy="259045"/>
    <xdr:sp macro="" textlink="">
      <xdr:nvSpPr>
        <xdr:cNvPr id="151" name="テキスト ボックス 150"/>
        <xdr:cNvSpPr txBox="1"/>
      </xdr:nvSpPr>
      <xdr:spPr>
        <a:xfrm>
          <a:off x="14401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52" name="円/楕円 151"/>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3" name="テキスト ボックス 152"/>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44450</xdr:rowOff>
    </xdr:from>
    <xdr:to>
      <xdr:col>19</xdr:col>
      <xdr:colOff>6350</xdr:colOff>
      <xdr:row>13</xdr:row>
      <xdr:rowOff>146050</xdr:rowOff>
    </xdr:to>
    <xdr:sp macro="" textlink="">
      <xdr:nvSpPr>
        <xdr:cNvPr id="154" name="円/楕円 153"/>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156227</xdr:rowOff>
    </xdr:from>
    <xdr:ext cx="762000" cy="259045"/>
    <xdr:sp macro="" textlink="">
      <xdr:nvSpPr>
        <xdr:cNvPr id="155" name="テキスト ボックス 154"/>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扶助費については、</a:t>
          </a:r>
          <a:r>
            <a:rPr kumimoji="1" lang="ja-JP" altLang="en-US" sz="1300">
              <a:solidFill>
                <a:schemeClr val="dk1"/>
              </a:solidFill>
              <a:effectLst/>
              <a:latin typeface="+mn-lt"/>
              <a:ea typeface="+mn-ea"/>
              <a:cs typeface="+mn-cs"/>
            </a:rPr>
            <a:t>子ども医療費助成事業において平成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月から現物給付を導入したことなどにより前年度と比較して増加した。</a:t>
          </a:r>
          <a:endParaRPr kumimoji="1" lang="en-US" altLang="ja-JP" sz="1300">
            <a:solidFill>
              <a:schemeClr val="dk1"/>
            </a:solidFill>
            <a:effectLst/>
            <a:latin typeface="+mn-lt"/>
            <a:ea typeface="+mn-ea"/>
            <a:cs typeface="+mn-cs"/>
          </a:endParaRPr>
        </a:p>
        <a:p>
          <a:pPr eaLnBrk="1" fontAlgn="auto" latinLnBrk="0" hangingPunct="1"/>
          <a:r>
            <a:rPr kumimoji="1" lang="ja-JP" altLang="ja-JP" sz="1300" baseline="0">
              <a:solidFill>
                <a:schemeClr val="dk1"/>
              </a:solidFill>
              <a:effectLst/>
              <a:latin typeface="+mn-lt"/>
              <a:ea typeface="+mn-ea"/>
              <a:cs typeface="+mn-cs"/>
            </a:rPr>
            <a:t>　今後は、生活保護の審査の適正化や、市単独助成の事業は財政力を考慮しながら事業の取捨選択を行い、歳出の抑制に努める。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53522</xdr:rowOff>
    </xdr:from>
    <xdr:to>
      <xdr:col>7</xdr:col>
      <xdr:colOff>15875</xdr:colOff>
      <xdr:row>58</xdr:row>
      <xdr:rowOff>78015</xdr:rowOff>
    </xdr:to>
    <xdr:cxnSp macro="">
      <xdr:nvCxnSpPr>
        <xdr:cNvPr id="190" name="直線コネクタ 189"/>
        <xdr:cNvCxnSpPr/>
      </xdr:nvCxnSpPr>
      <xdr:spPr>
        <a:xfrm>
          <a:off x="3987800" y="9826172"/>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37193</xdr:rowOff>
    </xdr:from>
    <xdr:to>
      <xdr:col>5</xdr:col>
      <xdr:colOff>549275</xdr:colOff>
      <xdr:row>57</xdr:row>
      <xdr:rowOff>53522</xdr:rowOff>
    </xdr:to>
    <xdr:cxnSp macro="">
      <xdr:nvCxnSpPr>
        <xdr:cNvPr id="193" name="直線コネクタ 192"/>
        <xdr:cNvCxnSpPr/>
      </xdr:nvCxnSpPr>
      <xdr:spPr>
        <a:xfrm>
          <a:off x="3098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20865</xdr:rowOff>
    </xdr:from>
    <xdr:to>
      <xdr:col>4</xdr:col>
      <xdr:colOff>346075</xdr:colOff>
      <xdr:row>57</xdr:row>
      <xdr:rowOff>37193</xdr:rowOff>
    </xdr:to>
    <xdr:cxnSp macro="">
      <xdr:nvCxnSpPr>
        <xdr:cNvPr id="196" name="直線コネクタ 195"/>
        <xdr:cNvCxnSpPr/>
      </xdr:nvCxnSpPr>
      <xdr:spPr>
        <a:xfrm>
          <a:off x="2209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57</xdr:row>
      <xdr:rowOff>20865</xdr:rowOff>
    </xdr:to>
    <xdr:cxnSp macro="">
      <xdr:nvCxnSpPr>
        <xdr:cNvPr id="199" name="直線コネクタ 198"/>
        <xdr:cNvCxnSpPr/>
      </xdr:nvCxnSpPr>
      <xdr:spPr>
        <a:xfrm>
          <a:off x="1320800" y="96792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209" name="円/楕円 208"/>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170742</xdr:rowOff>
    </xdr:from>
    <xdr:ext cx="762000" cy="259045"/>
    <xdr:sp macro="" textlink="">
      <xdr:nvSpPr>
        <xdr:cNvPr id="210"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2722</xdr:rowOff>
    </xdr:from>
    <xdr:to>
      <xdr:col>5</xdr:col>
      <xdr:colOff>600075</xdr:colOff>
      <xdr:row>57</xdr:row>
      <xdr:rowOff>104322</xdr:rowOff>
    </xdr:to>
    <xdr:sp macro="" textlink="">
      <xdr:nvSpPr>
        <xdr:cNvPr id="211" name="円/楕円 210"/>
        <xdr:cNvSpPr/>
      </xdr:nvSpPr>
      <xdr:spPr>
        <a:xfrm>
          <a:off x="3937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89099</xdr:rowOff>
    </xdr:from>
    <xdr:ext cx="736600" cy="259045"/>
    <xdr:sp macro="" textlink="">
      <xdr:nvSpPr>
        <xdr:cNvPr id="212" name="テキスト ボックス 211"/>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157843</xdr:rowOff>
    </xdr:from>
    <xdr:to>
      <xdr:col>4</xdr:col>
      <xdr:colOff>396875</xdr:colOff>
      <xdr:row>57</xdr:row>
      <xdr:rowOff>87993</xdr:rowOff>
    </xdr:to>
    <xdr:sp macro="" textlink="">
      <xdr:nvSpPr>
        <xdr:cNvPr id="213" name="円/楕円 212"/>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72770</xdr:rowOff>
    </xdr:from>
    <xdr:ext cx="762000" cy="259045"/>
    <xdr:sp macro="" textlink="">
      <xdr:nvSpPr>
        <xdr:cNvPr id="214" name="テキスト ボックス 213"/>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141515</xdr:rowOff>
    </xdr:from>
    <xdr:to>
      <xdr:col>3</xdr:col>
      <xdr:colOff>193675</xdr:colOff>
      <xdr:row>57</xdr:row>
      <xdr:rowOff>71665</xdr:rowOff>
    </xdr:to>
    <xdr:sp macro="" textlink="">
      <xdr:nvSpPr>
        <xdr:cNvPr id="215" name="円/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56442</xdr:rowOff>
    </xdr:from>
    <xdr:ext cx="762000" cy="259045"/>
    <xdr:sp macro="" textlink="">
      <xdr:nvSpPr>
        <xdr:cNvPr id="216" name="テキスト ボックス 215"/>
        <xdr:cNvSpPr txBox="1"/>
      </xdr:nvSpPr>
      <xdr:spPr>
        <a:xfrm>
          <a:off x="1828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その他の内容は他会計への繰出金で、</a:t>
          </a:r>
          <a:r>
            <a:rPr kumimoji="1" lang="ja-JP" altLang="ja-JP" sz="1300">
              <a:solidFill>
                <a:schemeClr val="dk1"/>
              </a:solidFill>
              <a:effectLst/>
              <a:latin typeface="+mn-lt"/>
              <a:ea typeface="+mn-ea"/>
              <a:cs typeface="+mn-cs"/>
            </a:rPr>
            <a:t>類似団体と比較して低い水準となっている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今後は、高齢化にともない介護保険や後期高齢者の特別会計への繰出金の増加が予想されるため、事業の適正化を図り経費の削減に努める。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14333</xdr:rowOff>
    </xdr:from>
    <xdr:to>
      <xdr:col>24</xdr:col>
      <xdr:colOff>31750</xdr:colOff>
      <xdr:row>55</xdr:row>
      <xdr:rowOff>27396</xdr:rowOff>
    </xdr:to>
    <xdr:cxnSp macro="">
      <xdr:nvCxnSpPr>
        <xdr:cNvPr id="253" name="直線コネクタ 252"/>
        <xdr:cNvCxnSpPr/>
      </xdr:nvCxnSpPr>
      <xdr:spPr>
        <a:xfrm>
          <a:off x="15671800" y="94440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14333</xdr:rowOff>
    </xdr:from>
    <xdr:to>
      <xdr:col>22</xdr:col>
      <xdr:colOff>565150</xdr:colOff>
      <xdr:row>55</xdr:row>
      <xdr:rowOff>14333</xdr:rowOff>
    </xdr:to>
    <xdr:cxnSp macro="">
      <xdr:nvCxnSpPr>
        <xdr:cNvPr id="256" name="直線コネクタ 255"/>
        <xdr:cNvCxnSpPr/>
      </xdr:nvCxnSpPr>
      <xdr:spPr>
        <a:xfrm>
          <a:off x="14782800" y="9444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14333</xdr:rowOff>
    </xdr:from>
    <xdr:to>
      <xdr:col>21</xdr:col>
      <xdr:colOff>361950</xdr:colOff>
      <xdr:row>55</xdr:row>
      <xdr:rowOff>27396</xdr:rowOff>
    </xdr:to>
    <xdr:cxnSp macro="">
      <xdr:nvCxnSpPr>
        <xdr:cNvPr id="259" name="直線コネクタ 258"/>
        <xdr:cNvCxnSpPr/>
      </xdr:nvCxnSpPr>
      <xdr:spPr>
        <a:xfrm flipV="1">
          <a:off x="13893800" y="94440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20865</xdr:rowOff>
    </xdr:from>
    <xdr:to>
      <xdr:col>20</xdr:col>
      <xdr:colOff>158750</xdr:colOff>
      <xdr:row>55</xdr:row>
      <xdr:rowOff>27396</xdr:rowOff>
    </xdr:to>
    <xdr:cxnSp macro="">
      <xdr:nvCxnSpPr>
        <xdr:cNvPr id="262" name="直線コネクタ 261"/>
        <xdr:cNvCxnSpPr/>
      </xdr:nvCxnSpPr>
      <xdr:spPr>
        <a:xfrm>
          <a:off x="13004800" y="9450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148046</xdr:rowOff>
    </xdr:from>
    <xdr:to>
      <xdr:col>24</xdr:col>
      <xdr:colOff>82550</xdr:colOff>
      <xdr:row>55</xdr:row>
      <xdr:rowOff>78196</xdr:rowOff>
    </xdr:to>
    <xdr:sp macro="" textlink="">
      <xdr:nvSpPr>
        <xdr:cNvPr id="272" name="円/楕円 271"/>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164573</xdr:rowOff>
    </xdr:from>
    <xdr:ext cx="762000" cy="259045"/>
    <xdr:sp macro="" textlink="">
      <xdr:nvSpPr>
        <xdr:cNvPr id="273"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134983</xdr:rowOff>
    </xdr:from>
    <xdr:to>
      <xdr:col>22</xdr:col>
      <xdr:colOff>615950</xdr:colOff>
      <xdr:row>55</xdr:row>
      <xdr:rowOff>65133</xdr:rowOff>
    </xdr:to>
    <xdr:sp macro="" textlink="">
      <xdr:nvSpPr>
        <xdr:cNvPr id="274" name="円/楕円 273"/>
        <xdr:cNvSpPr/>
      </xdr:nvSpPr>
      <xdr:spPr>
        <a:xfrm>
          <a:off x="15621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75310</xdr:rowOff>
    </xdr:from>
    <xdr:ext cx="736600" cy="259045"/>
    <xdr:sp macro="" textlink="">
      <xdr:nvSpPr>
        <xdr:cNvPr id="275" name="テキスト ボックス 274"/>
        <xdr:cNvSpPr txBox="1"/>
      </xdr:nvSpPr>
      <xdr:spPr>
        <a:xfrm>
          <a:off x="15290800" y="916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134983</xdr:rowOff>
    </xdr:from>
    <xdr:to>
      <xdr:col>21</xdr:col>
      <xdr:colOff>412750</xdr:colOff>
      <xdr:row>55</xdr:row>
      <xdr:rowOff>65133</xdr:rowOff>
    </xdr:to>
    <xdr:sp macro="" textlink="">
      <xdr:nvSpPr>
        <xdr:cNvPr id="276" name="円/楕円 275"/>
        <xdr:cNvSpPr/>
      </xdr:nvSpPr>
      <xdr:spPr>
        <a:xfrm>
          <a:off x="14732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75310</xdr:rowOff>
    </xdr:from>
    <xdr:ext cx="762000" cy="259045"/>
    <xdr:sp macro="" textlink="">
      <xdr:nvSpPr>
        <xdr:cNvPr id="277" name="テキスト ボックス 276"/>
        <xdr:cNvSpPr txBox="1"/>
      </xdr:nvSpPr>
      <xdr:spPr>
        <a:xfrm>
          <a:off x="14401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148046</xdr:rowOff>
    </xdr:from>
    <xdr:to>
      <xdr:col>20</xdr:col>
      <xdr:colOff>209550</xdr:colOff>
      <xdr:row>55</xdr:row>
      <xdr:rowOff>78196</xdr:rowOff>
    </xdr:to>
    <xdr:sp macro="" textlink="">
      <xdr:nvSpPr>
        <xdr:cNvPr id="278" name="円/楕円 277"/>
        <xdr:cNvSpPr/>
      </xdr:nvSpPr>
      <xdr:spPr>
        <a:xfrm>
          <a:off x="138430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88373</xdr:rowOff>
    </xdr:from>
    <xdr:ext cx="762000" cy="259045"/>
    <xdr:sp macro="" textlink="">
      <xdr:nvSpPr>
        <xdr:cNvPr id="279" name="テキスト ボックス 278"/>
        <xdr:cNvSpPr txBox="1"/>
      </xdr:nvSpPr>
      <xdr:spPr>
        <a:xfrm>
          <a:off x="13512800" y="91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141515</xdr:rowOff>
    </xdr:from>
    <xdr:to>
      <xdr:col>19</xdr:col>
      <xdr:colOff>6350</xdr:colOff>
      <xdr:row>55</xdr:row>
      <xdr:rowOff>71665</xdr:rowOff>
    </xdr:to>
    <xdr:sp macro="" textlink="">
      <xdr:nvSpPr>
        <xdr:cNvPr id="280" name="円/楕円 279"/>
        <xdr:cNvSpPr/>
      </xdr:nvSpPr>
      <xdr:spPr>
        <a:xfrm>
          <a:off x="12954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81842</xdr:rowOff>
    </xdr:from>
    <xdr:ext cx="762000" cy="259045"/>
    <xdr:sp macro="" textlink="">
      <xdr:nvSpPr>
        <xdr:cNvPr id="281" name="テキスト ボックス 280"/>
        <xdr:cNvSpPr txBox="1"/>
      </xdr:nvSpPr>
      <xdr:spPr>
        <a:xfrm>
          <a:off x="12623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補助費等について経常収支比率が類似団体平均を大きく上回っているのは、</a:t>
          </a:r>
          <a:r>
            <a:rPr kumimoji="1" lang="ja-JP" altLang="en-US" sz="1300">
              <a:solidFill>
                <a:schemeClr val="dk1"/>
              </a:solidFill>
              <a:effectLst/>
              <a:latin typeface="+mn-lt"/>
              <a:ea typeface="+mn-ea"/>
              <a:cs typeface="+mn-cs"/>
            </a:rPr>
            <a:t>ごみ処理と消防業務を行っている</a:t>
          </a:r>
          <a:r>
            <a:rPr kumimoji="1" lang="ja-JP" altLang="ja-JP" sz="1300">
              <a:solidFill>
                <a:schemeClr val="dk1"/>
              </a:solidFill>
              <a:effectLst/>
              <a:latin typeface="+mn-lt"/>
              <a:ea typeface="+mn-ea"/>
              <a:cs typeface="+mn-cs"/>
            </a:rPr>
            <a:t>一部事務組合への分担金が多額なためである。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今後も引き続き一部事務組合の運営に注視し、適正な運営を求めていく。</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143002</xdr:rowOff>
    </xdr:from>
    <xdr:to>
      <xdr:col>24</xdr:col>
      <xdr:colOff>31750</xdr:colOff>
      <xdr:row>40</xdr:row>
      <xdr:rowOff>35560</xdr:rowOff>
    </xdr:to>
    <xdr:cxnSp macro="">
      <xdr:nvCxnSpPr>
        <xdr:cNvPr id="311" name="直線コネクタ 310"/>
        <xdr:cNvCxnSpPr/>
      </xdr:nvCxnSpPr>
      <xdr:spPr>
        <a:xfrm>
          <a:off x="15671800" y="68295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143002</xdr:rowOff>
    </xdr:from>
    <xdr:to>
      <xdr:col>22</xdr:col>
      <xdr:colOff>565150</xdr:colOff>
      <xdr:row>40</xdr:row>
      <xdr:rowOff>30988</xdr:rowOff>
    </xdr:to>
    <xdr:cxnSp macro="">
      <xdr:nvCxnSpPr>
        <xdr:cNvPr id="314" name="直線コネクタ 313"/>
        <xdr:cNvCxnSpPr/>
      </xdr:nvCxnSpPr>
      <xdr:spPr>
        <a:xfrm flipV="1">
          <a:off x="14782800" y="68295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133858</xdr:rowOff>
    </xdr:from>
    <xdr:to>
      <xdr:col>21</xdr:col>
      <xdr:colOff>361950</xdr:colOff>
      <xdr:row>40</xdr:row>
      <xdr:rowOff>30988</xdr:rowOff>
    </xdr:to>
    <xdr:cxnSp macro="">
      <xdr:nvCxnSpPr>
        <xdr:cNvPr id="317" name="直線コネクタ 316"/>
        <xdr:cNvCxnSpPr/>
      </xdr:nvCxnSpPr>
      <xdr:spPr>
        <a:xfrm>
          <a:off x="13893800" y="68204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133858</xdr:rowOff>
    </xdr:from>
    <xdr:to>
      <xdr:col>20</xdr:col>
      <xdr:colOff>158750</xdr:colOff>
      <xdr:row>40</xdr:row>
      <xdr:rowOff>21844</xdr:rowOff>
    </xdr:to>
    <xdr:cxnSp macro="">
      <xdr:nvCxnSpPr>
        <xdr:cNvPr id="320" name="直線コネクタ 319"/>
        <xdr:cNvCxnSpPr/>
      </xdr:nvCxnSpPr>
      <xdr:spPr>
        <a:xfrm flipV="1">
          <a:off x="13004800" y="68204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156210</xdr:rowOff>
    </xdr:from>
    <xdr:to>
      <xdr:col>24</xdr:col>
      <xdr:colOff>82550</xdr:colOff>
      <xdr:row>40</xdr:row>
      <xdr:rowOff>86360</xdr:rowOff>
    </xdr:to>
    <xdr:sp macro="" textlink="">
      <xdr:nvSpPr>
        <xdr:cNvPr id="330" name="円/楕円 329"/>
        <xdr:cNvSpPr/>
      </xdr:nvSpPr>
      <xdr:spPr>
        <a:xfrm>
          <a:off x="16459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128287</xdr:rowOff>
    </xdr:from>
    <xdr:ext cx="762000" cy="259045"/>
    <xdr:sp macro="" textlink="">
      <xdr:nvSpPr>
        <xdr:cNvPr id="331" name="補助費等該当値テキスト"/>
        <xdr:cNvSpPr txBox="1"/>
      </xdr:nvSpPr>
      <xdr:spPr>
        <a:xfrm>
          <a:off x="165989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92202</xdr:rowOff>
    </xdr:from>
    <xdr:to>
      <xdr:col>22</xdr:col>
      <xdr:colOff>615950</xdr:colOff>
      <xdr:row>40</xdr:row>
      <xdr:rowOff>22352</xdr:rowOff>
    </xdr:to>
    <xdr:sp macro="" textlink="">
      <xdr:nvSpPr>
        <xdr:cNvPr id="332" name="円/楕円 331"/>
        <xdr:cNvSpPr/>
      </xdr:nvSpPr>
      <xdr:spPr>
        <a:xfrm>
          <a:off x="15621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7129</xdr:rowOff>
    </xdr:from>
    <xdr:ext cx="736600" cy="259045"/>
    <xdr:sp macro="" textlink="">
      <xdr:nvSpPr>
        <xdr:cNvPr id="333" name="テキスト ボックス 332"/>
        <xdr:cNvSpPr txBox="1"/>
      </xdr:nvSpPr>
      <xdr:spPr>
        <a:xfrm>
          <a:off x="15290800" y="686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151638</xdr:rowOff>
    </xdr:from>
    <xdr:to>
      <xdr:col>21</xdr:col>
      <xdr:colOff>412750</xdr:colOff>
      <xdr:row>40</xdr:row>
      <xdr:rowOff>81788</xdr:rowOff>
    </xdr:to>
    <xdr:sp macro="" textlink="">
      <xdr:nvSpPr>
        <xdr:cNvPr id="334" name="円/楕円 333"/>
        <xdr:cNvSpPr/>
      </xdr:nvSpPr>
      <xdr:spPr>
        <a:xfrm>
          <a:off x="14732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66565</xdr:rowOff>
    </xdr:from>
    <xdr:ext cx="762000" cy="259045"/>
    <xdr:sp macro="" textlink="">
      <xdr:nvSpPr>
        <xdr:cNvPr id="335" name="テキスト ボックス 334"/>
        <xdr:cNvSpPr txBox="1"/>
      </xdr:nvSpPr>
      <xdr:spPr>
        <a:xfrm>
          <a:off x="14401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83058</xdr:rowOff>
    </xdr:from>
    <xdr:to>
      <xdr:col>20</xdr:col>
      <xdr:colOff>209550</xdr:colOff>
      <xdr:row>40</xdr:row>
      <xdr:rowOff>13208</xdr:rowOff>
    </xdr:to>
    <xdr:sp macro="" textlink="">
      <xdr:nvSpPr>
        <xdr:cNvPr id="336" name="円/楕円 335"/>
        <xdr:cNvSpPr/>
      </xdr:nvSpPr>
      <xdr:spPr>
        <a:xfrm>
          <a:off x="13843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169435</xdr:rowOff>
    </xdr:from>
    <xdr:ext cx="762000" cy="259045"/>
    <xdr:sp macro="" textlink="">
      <xdr:nvSpPr>
        <xdr:cNvPr id="337" name="テキスト ボックス 336"/>
        <xdr:cNvSpPr txBox="1"/>
      </xdr:nvSpPr>
      <xdr:spPr>
        <a:xfrm>
          <a:off x="13512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142494</xdr:rowOff>
    </xdr:from>
    <xdr:to>
      <xdr:col>19</xdr:col>
      <xdr:colOff>6350</xdr:colOff>
      <xdr:row>40</xdr:row>
      <xdr:rowOff>72644</xdr:rowOff>
    </xdr:to>
    <xdr:sp macro="" textlink="">
      <xdr:nvSpPr>
        <xdr:cNvPr id="338" name="円/楕円 337"/>
        <xdr:cNvSpPr/>
      </xdr:nvSpPr>
      <xdr:spPr>
        <a:xfrm>
          <a:off x="12954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57421</xdr:rowOff>
    </xdr:from>
    <xdr:ext cx="762000" cy="259045"/>
    <xdr:sp macro="" textlink="">
      <xdr:nvSpPr>
        <xdr:cNvPr id="339" name="テキスト ボックス 338"/>
        <xdr:cNvSpPr txBox="1"/>
      </xdr:nvSpPr>
      <xdr:spPr>
        <a:xfrm>
          <a:off x="12623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新幹線開業</a:t>
          </a:r>
          <a:r>
            <a:rPr kumimoji="1" lang="en-US" altLang="ja-JP" sz="1300">
              <a:latin typeface="ＭＳ Ｐゴシック"/>
            </a:rPr>
            <a:t>PR</a:t>
          </a:r>
          <a:r>
            <a:rPr kumimoji="1" lang="ja-JP" altLang="en-US" sz="1300">
              <a:latin typeface="ＭＳ Ｐゴシック"/>
            </a:rPr>
            <a:t>ファンド等の繰上償還、羽咋中学校建設事業の元金償還が開始したもの等があり前年度と比較して悪化した。</a:t>
          </a:r>
          <a:endParaRPr kumimoji="1" lang="en-US" altLang="ja-JP" sz="1300">
            <a:latin typeface="ＭＳ Ｐゴシック"/>
          </a:endParaRPr>
        </a:p>
        <a:p>
          <a:r>
            <a:rPr kumimoji="1" lang="ja-JP" altLang="en-US" sz="1300">
              <a:latin typeface="ＭＳ Ｐゴシック"/>
            </a:rPr>
            <a:t>　今後は道の駅建設事業の償還もあるため、繰上償還を継続的に行うとともに、中期財政計画に基づき計画的な財政運営に努めていく。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77</xdr:row>
      <xdr:rowOff>69850</xdr:rowOff>
    </xdr:to>
    <xdr:cxnSp macro="">
      <xdr:nvCxnSpPr>
        <xdr:cNvPr id="372" name="直線コネクタ 371"/>
        <xdr:cNvCxnSpPr/>
      </xdr:nvCxnSpPr>
      <xdr:spPr>
        <a:xfrm>
          <a:off x="3987800" y="13081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8907</xdr:rowOff>
    </xdr:from>
    <xdr:ext cx="762000" cy="259045"/>
    <xdr:sp macro="" textlink="">
      <xdr:nvSpPr>
        <xdr:cNvPr id="373" name="公債費平均値テキスト"/>
        <xdr:cNvSpPr txBox="1"/>
      </xdr:nvSpPr>
      <xdr:spPr>
        <a:xfrm>
          <a:off x="4914900" y="1286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77</xdr:row>
      <xdr:rowOff>62230</xdr:rowOff>
    </xdr:to>
    <xdr:cxnSp macro="">
      <xdr:nvCxnSpPr>
        <xdr:cNvPr id="375" name="直線コネクタ 374"/>
        <xdr:cNvCxnSpPr/>
      </xdr:nvCxnSpPr>
      <xdr:spPr>
        <a:xfrm flipV="1">
          <a:off x="3098800" y="130810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77" name="テキスト ボックス 376"/>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78</xdr:row>
      <xdr:rowOff>20320</xdr:rowOff>
    </xdr:to>
    <xdr:cxnSp macro="">
      <xdr:nvCxnSpPr>
        <xdr:cNvPr id="378" name="直線コネクタ 377"/>
        <xdr:cNvCxnSpPr/>
      </xdr:nvCxnSpPr>
      <xdr:spPr>
        <a:xfrm flipV="1">
          <a:off x="2209800" y="13263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107966</xdr:rowOff>
    </xdr:from>
    <xdr:ext cx="762000" cy="259045"/>
    <xdr:sp macro="" textlink="">
      <xdr:nvSpPr>
        <xdr:cNvPr id="380" name="テキスト ボックス 379"/>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20320</xdr:rowOff>
    </xdr:from>
    <xdr:to>
      <xdr:col>3</xdr:col>
      <xdr:colOff>142875</xdr:colOff>
      <xdr:row>78</xdr:row>
      <xdr:rowOff>58420</xdr:rowOff>
    </xdr:to>
    <xdr:cxnSp macro="">
      <xdr:nvCxnSpPr>
        <xdr:cNvPr id="381" name="直線コネクタ 380"/>
        <xdr:cNvCxnSpPr/>
      </xdr:nvCxnSpPr>
      <xdr:spPr>
        <a:xfrm flipV="1">
          <a:off x="1320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115588</xdr:rowOff>
    </xdr:from>
    <xdr:ext cx="762000" cy="259045"/>
    <xdr:sp macro="" textlink="">
      <xdr:nvSpPr>
        <xdr:cNvPr id="383" name="テキスト ボックス 382"/>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146066</xdr:rowOff>
    </xdr:from>
    <xdr:ext cx="762000" cy="259045"/>
    <xdr:sp macro="" textlink="">
      <xdr:nvSpPr>
        <xdr:cNvPr id="385" name="テキスト ボックス 384"/>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91" name="円/楕円 390"/>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162577</xdr:rowOff>
    </xdr:from>
    <xdr:ext cx="762000" cy="259045"/>
    <xdr:sp macro="" textlink="">
      <xdr:nvSpPr>
        <xdr:cNvPr id="392" name="公債費該当値テキスト"/>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93" name="円/楕円 392"/>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86377</xdr:rowOff>
    </xdr:from>
    <xdr:ext cx="736600" cy="259045"/>
    <xdr:sp macro="" textlink="">
      <xdr:nvSpPr>
        <xdr:cNvPr id="394" name="テキスト ボックス 393"/>
        <xdr:cNvSpPr txBox="1"/>
      </xdr:nvSpPr>
      <xdr:spPr>
        <a:xfrm>
          <a:off x="3606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95" name="円/楕円 394"/>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96" name="テキスト ボックス 395"/>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140970</xdr:rowOff>
    </xdr:from>
    <xdr:to>
      <xdr:col>3</xdr:col>
      <xdr:colOff>193675</xdr:colOff>
      <xdr:row>78</xdr:row>
      <xdr:rowOff>71120</xdr:rowOff>
    </xdr:to>
    <xdr:sp macro="" textlink="">
      <xdr:nvSpPr>
        <xdr:cNvPr id="397" name="円/楕円 396"/>
        <xdr:cNvSpPr/>
      </xdr:nvSpPr>
      <xdr:spPr>
        <a:xfrm>
          <a:off x="2159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98" name="テキスト ボックス 397"/>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9" name="円/楕円 398"/>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400" name="テキスト ボックス 399"/>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経常収支比率に占める公債費以外の割合は、類似団体の平均に近づきつつあるが、</a:t>
          </a:r>
          <a:r>
            <a:rPr kumimoji="1" lang="ja-JP" altLang="en-US" sz="1300">
              <a:solidFill>
                <a:schemeClr val="dk1"/>
              </a:solidFill>
              <a:effectLst/>
              <a:latin typeface="+mn-lt"/>
              <a:ea typeface="+mn-ea"/>
              <a:cs typeface="+mn-cs"/>
            </a:rPr>
            <a:t>今後も一部事務組合や公営企業へ効率のよい財政運営を求めていく。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14987</xdr:rowOff>
    </xdr:to>
    <xdr:cxnSp macro="">
      <xdr:nvCxnSpPr>
        <xdr:cNvPr id="431" name="直線コネクタ 430"/>
        <xdr:cNvCxnSpPr/>
      </xdr:nvCxnSpPr>
      <xdr:spPr>
        <a:xfrm>
          <a:off x="15671800" y="13125196"/>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77</xdr:row>
      <xdr:rowOff>56135</xdr:rowOff>
    </xdr:to>
    <xdr:cxnSp macro="">
      <xdr:nvCxnSpPr>
        <xdr:cNvPr id="434" name="直線コネクタ 433"/>
        <xdr:cNvCxnSpPr/>
      </xdr:nvCxnSpPr>
      <xdr:spPr>
        <a:xfrm flipV="1">
          <a:off x="14782800" y="13125196"/>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163576</xdr:rowOff>
    </xdr:from>
    <xdr:to>
      <xdr:col>21</xdr:col>
      <xdr:colOff>361950</xdr:colOff>
      <xdr:row>77</xdr:row>
      <xdr:rowOff>56135</xdr:rowOff>
    </xdr:to>
    <xdr:cxnSp macro="">
      <xdr:nvCxnSpPr>
        <xdr:cNvPr id="437" name="直線コネクタ 436"/>
        <xdr:cNvCxnSpPr/>
      </xdr:nvCxnSpPr>
      <xdr:spPr>
        <a:xfrm>
          <a:off x="13893800" y="131937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163576</xdr:rowOff>
    </xdr:from>
    <xdr:to>
      <xdr:col>20</xdr:col>
      <xdr:colOff>158750</xdr:colOff>
      <xdr:row>77</xdr:row>
      <xdr:rowOff>124713</xdr:rowOff>
    </xdr:to>
    <xdr:cxnSp macro="">
      <xdr:nvCxnSpPr>
        <xdr:cNvPr id="440" name="直線コネクタ 439"/>
        <xdr:cNvCxnSpPr/>
      </xdr:nvCxnSpPr>
      <xdr:spPr>
        <a:xfrm flipV="1">
          <a:off x="13004800" y="131937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135637</xdr:rowOff>
    </xdr:from>
    <xdr:to>
      <xdr:col>24</xdr:col>
      <xdr:colOff>82550</xdr:colOff>
      <xdr:row>77</xdr:row>
      <xdr:rowOff>65787</xdr:rowOff>
    </xdr:to>
    <xdr:sp macro="" textlink="">
      <xdr:nvSpPr>
        <xdr:cNvPr id="450" name="円/楕円 449"/>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107714</xdr:rowOff>
    </xdr:from>
    <xdr:ext cx="762000" cy="259045"/>
    <xdr:sp macro="" textlink="">
      <xdr:nvSpPr>
        <xdr:cNvPr id="451"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52" name="円/楕円 451"/>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130573</xdr:rowOff>
    </xdr:from>
    <xdr:ext cx="736600" cy="259045"/>
    <xdr:sp macro="" textlink="">
      <xdr:nvSpPr>
        <xdr:cNvPr id="453" name="テキスト ボックス 452"/>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5335</xdr:rowOff>
    </xdr:from>
    <xdr:to>
      <xdr:col>21</xdr:col>
      <xdr:colOff>412750</xdr:colOff>
      <xdr:row>77</xdr:row>
      <xdr:rowOff>106935</xdr:rowOff>
    </xdr:to>
    <xdr:sp macro="" textlink="">
      <xdr:nvSpPr>
        <xdr:cNvPr id="454" name="円/楕円 453"/>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91712</xdr:rowOff>
    </xdr:from>
    <xdr:ext cx="762000" cy="259045"/>
    <xdr:sp macro="" textlink="">
      <xdr:nvSpPr>
        <xdr:cNvPr id="455" name="テキスト ボックス 454"/>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112776</xdr:rowOff>
    </xdr:from>
    <xdr:to>
      <xdr:col>20</xdr:col>
      <xdr:colOff>209550</xdr:colOff>
      <xdr:row>77</xdr:row>
      <xdr:rowOff>42926</xdr:rowOff>
    </xdr:to>
    <xdr:sp macro="" textlink="">
      <xdr:nvSpPr>
        <xdr:cNvPr id="456" name="円/楕円 455"/>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57" name="テキスト ボックス 456"/>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73913</xdr:rowOff>
    </xdr:from>
    <xdr:to>
      <xdr:col>19</xdr:col>
      <xdr:colOff>6350</xdr:colOff>
      <xdr:row>78</xdr:row>
      <xdr:rowOff>4063</xdr:rowOff>
    </xdr:to>
    <xdr:sp macro="" textlink="">
      <xdr:nvSpPr>
        <xdr:cNvPr id="458" name="円/楕円 457"/>
        <xdr:cNvSpPr/>
      </xdr:nvSpPr>
      <xdr:spPr>
        <a:xfrm>
          <a:off x="12954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160290</xdr:rowOff>
    </xdr:from>
    <xdr:ext cx="762000" cy="259045"/>
    <xdr:sp macro="" textlink="">
      <xdr:nvSpPr>
        <xdr:cNvPr id="459" name="テキスト ボックス 458"/>
        <xdr:cNvSpPr txBox="1"/>
      </xdr:nvSpPr>
      <xdr:spPr>
        <a:xfrm>
          <a:off x="12623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石川県羽咋市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145498</xdr:rowOff>
    </xdr:from>
    <xdr:to>
      <xdr:col>4</xdr:col>
      <xdr:colOff>1117600</xdr:colOff>
      <xdr:row>17</xdr:row>
      <xdr:rowOff>16224</xdr:rowOff>
    </xdr:to>
    <xdr:cxnSp macro="">
      <xdr:nvCxnSpPr>
        <xdr:cNvPr id="50" name="直線コネクタ 49"/>
        <xdr:cNvCxnSpPr/>
      </xdr:nvCxnSpPr>
      <xdr:spPr bwMode="auto">
        <a:xfrm>
          <a:off x="5003800" y="2936323"/>
          <a:ext cx="647700" cy="4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72763</xdr:rowOff>
    </xdr:from>
    <xdr:ext cx="762000" cy="259045"/>
    <xdr:sp macro="" textlink="">
      <xdr:nvSpPr>
        <xdr:cNvPr id="51" name="人口1人当たり決算額の推移平均値テキスト130"/>
        <xdr:cNvSpPr txBox="1"/>
      </xdr:nvSpPr>
      <xdr:spPr>
        <a:xfrm>
          <a:off x="5740400" y="2520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136468</xdr:rowOff>
    </xdr:from>
    <xdr:to>
      <xdr:col>4</xdr:col>
      <xdr:colOff>469900</xdr:colOff>
      <xdr:row>16</xdr:row>
      <xdr:rowOff>145498</xdr:rowOff>
    </xdr:to>
    <xdr:cxnSp macro="">
      <xdr:nvCxnSpPr>
        <xdr:cNvPr id="53" name="直線コネクタ 52"/>
        <xdr:cNvCxnSpPr/>
      </xdr:nvCxnSpPr>
      <xdr:spPr bwMode="auto">
        <a:xfrm>
          <a:off x="4305300" y="2927293"/>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125512</xdr:rowOff>
    </xdr:from>
    <xdr:ext cx="736600" cy="259045"/>
    <xdr:sp macro="" textlink="">
      <xdr:nvSpPr>
        <xdr:cNvPr id="55" name="テキスト ボックス 54"/>
        <xdr:cNvSpPr txBox="1"/>
      </xdr:nvSpPr>
      <xdr:spPr>
        <a:xfrm>
          <a:off x="4622800" y="240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136468</xdr:rowOff>
    </xdr:from>
    <xdr:to>
      <xdr:col>3</xdr:col>
      <xdr:colOff>904875</xdr:colOff>
      <xdr:row>16</xdr:row>
      <xdr:rowOff>140297</xdr:rowOff>
    </xdr:to>
    <xdr:cxnSp macro="">
      <xdr:nvCxnSpPr>
        <xdr:cNvPr id="56" name="直線コネクタ 55"/>
        <xdr:cNvCxnSpPr/>
      </xdr:nvCxnSpPr>
      <xdr:spPr bwMode="auto">
        <a:xfrm flipV="1">
          <a:off x="3606800" y="2927293"/>
          <a:ext cx="698500" cy="3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58039</xdr:rowOff>
    </xdr:from>
    <xdr:to>
      <xdr:col>3</xdr:col>
      <xdr:colOff>206375</xdr:colOff>
      <xdr:row>16</xdr:row>
      <xdr:rowOff>140297</xdr:rowOff>
    </xdr:to>
    <xdr:cxnSp macro="">
      <xdr:nvCxnSpPr>
        <xdr:cNvPr id="59" name="直線コネクタ 58"/>
        <xdr:cNvCxnSpPr/>
      </xdr:nvCxnSpPr>
      <xdr:spPr bwMode="auto">
        <a:xfrm>
          <a:off x="2908300" y="2848864"/>
          <a:ext cx="698500" cy="8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136874</xdr:rowOff>
    </xdr:from>
    <xdr:to>
      <xdr:col>5</xdr:col>
      <xdr:colOff>34925</xdr:colOff>
      <xdr:row>17</xdr:row>
      <xdr:rowOff>67024</xdr:rowOff>
    </xdr:to>
    <xdr:sp macro="" textlink="">
      <xdr:nvSpPr>
        <xdr:cNvPr id="69" name="円/楕円 68"/>
        <xdr:cNvSpPr/>
      </xdr:nvSpPr>
      <xdr:spPr bwMode="auto">
        <a:xfrm>
          <a:off x="5600700" y="2927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108951</xdr:rowOff>
    </xdr:from>
    <xdr:ext cx="762000" cy="259045"/>
    <xdr:sp macro="" textlink="">
      <xdr:nvSpPr>
        <xdr:cNvPr id="70" name="人口1人当たり決算額の推移該当値テキスト130"/>
        <xdr:cNvSpPr txBox="1"/>
      </xdr:nvSpPr>
      <xdr:spPr>
        <a:xfrm>
          <a:off x="5740400" y="289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94698</xdr:rowOff>
    </xdr:from>
    <xdr:to>
      <xdr:col>4</xdr:col>
      <xdr:colOff>520700</xdr:colOff>
      <xdr:row>17</xdr:row>
      <xdr:rowOff>24848</xdr:rowOff>
    </xdr:to>
    <xdr:sp macro="" textlink="">
      <xdr:nvSpPr>
        <xdr:cNvPr id="71" name="円/楕円 70"/>
        <xdr:cNvSpPr/>
      </xdr:nvSpPr>
      <xdr:spPr bwMode="auto">
        <a:xfrm>
          <a:off x="4953000" y="288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9625</xdr:rowOff>
    </xdr:from>
    <xdr:ext cx="736600" cy="259045"/>
    <xdr:sp macro="" textlink="">
      <xdr:nvSpPr>
        <xdr:cNvPr id="72" name="テキスト ボックス 71"/>
        <xdr:cNvSpPr txBox="1"/>
      </xdr:nvSpPr>
      <xdr:spPr>
        <a:xfrm>
          <a:off x="4622800" y="29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72,529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85668</xdr:rowOff>
    </xdr:from>
    <xdr:to>
      <xdr:col>3</xdr:col>
      <xdr:colOff>955675</xdr:colOff>
      <xdr:row>17</xdr:row>
      <xdr:rowOff>15818</xdr:rowOff>
    </xdr:to>
    <xdr:sp macro="" textlink="">
      <xdr:nvSpPr>
        <xdr:cNvPr id="73" name="円/楕円 72"/>
        <xdr:cNvSpPr/>
      </xdr:nvSpPr>
      <xdr:spPr bwMode="auto">
        <a:xfrm>
          <a:off x="4254500" y="2876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xdr:rowOff>
    </xdr:from>
    <xdr:ext cx="762000" cy="259045"/>
    <xdr:sp macro="" textlink="">
      <xdr:nvSpPr>
        <xdr:cNvPr id="74" name="テキスト ボックス 73"/>
        <xdr:cNvSpPr txBox="1"/>
      </xdr:nvSpPr>
      <xdr:spPr>
        <a:xfrm>
          <a:off x="3924300" y="29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73,003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89497</xdr:rowOff>
    </xdr:from>
    <xdr:to>
      <xdr:col>3</xdr:col>
      <xdr:colOff>257175</xdr:colOff>
      <xdr:row>17</xdr:row>
      <xdr:rowOff>19647</xdr:rowOff>
    </xdr:to>
    <xdr:sp macro="" textlink="">
      <xdr:nvSpPr>
        <xdr:cNvPr id="75" name="円/楕円 74"/>
        <xdr:cNvSpPr/>
      </xdr:nvSpPr>
      <xdr:spPr bwMode="auto">
        <a:xfrm>
          <a:off x="3556000" y="288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4424</xdr:rowOff>
    </xdr:from>
    <xdr:ext cx="762000" cy="259045"/>
    <xdr:sp macro="" textlink="">
      <xdr:nvSpPr>
        <xdr:cNvPr id="76" name="テキスト ボックス 75"/>
        <xdr:cNvSpPr txBox="1"/>
      </xdr:nvSpPr>
      <xdr:spPr>
        <a:xfrm>
          <a:off x="3225800" y="29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72,802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7239</xdr:rowOff>
    </xdr:from>
    <xdr:to>
      <xdr:col>2</xdr:col>
      <xdr:colOff>692150</xdr:colOff>
      <xdr:row>16</xdr:row>
      <xdr:rowOff>108839</xdr:rowOff>
    </xdr:to>
    <xdr:sp macro="" textlink="">
      <xdr:nvSpPr>
        <xdr:cNvPr id="77" name="円/楕円 76"/>
        <xdr:cNvSpPr/>
      </xdr:nvSpPr>
      <xdr:spPr bwMode="auto">
        <a:xfrm>
          <a:off x="2857500" y="279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93616</xdr:rowOff>
    </xdr:from>
    <xdr:ext cx="762000" cy="259045"/>
    <xdr:sp macro="" textlink="">
      <xdr:nvSpPr>
        <xdr:cNvPr id="78" name="テキスト ボックス 77"/>
        <xdr:cNvSpPr txBox="1"/>
      </xdr:nvSpPr>
      <xdr:spPr>
        <a:xfrm>
          <a:off x="2527300" y="288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103249</xdr:rowOff>
    </xdr:from>
    <xdr:to>
      <xdr:col>4</xdr:col>
      <xdr:colOff>1117600</xdr:colOff>
      <xdr:row>35</xdr:row>
      <xdr:rowOff>298153</xdr:rowOff>
    </xdr:to>
    <xdr:cxnSp macro="">
      <xdr:nvCxnSpPr>
        <xdr:cNvPr id="110" name="直線コネクタ 109"/>
        <xdr:cNvCxnSpPr/>
      </xdr:nvCxnSpPr>
      <xdr:spPr bwMode="auto">
        <a:xfrm flipV="1">
          <a:off x="5003800" y="6713599"/>
          <a:ext cx="647700" cy="194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271116</xdr:rowOff>
    </xdr:from>
    <xdr:ext cx="762000" cy="259045"/>
    <xdr:sp macro="" textlink="">
      <xdr:nvSpPr>
        <xdr:cNvPr id="111" name="人口1人当たり決算額の推移平均値テキスト445"/>
        <xdr:cNvSpPr txBox="1"/>
      </xdr:nvSpPr>
      <xdr:spPr>
        <a:xfrm>
          <a:off x="5740400" y="688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114038</xdr:rowOff>
    </xdr:from>
    <xdr:to>
      <xdr:col>4</xdr:col>
      <xdr:colOff>469900</xdr:colOff>
      <xdr:row>35</xdr:row>
      <xdr:rowOff>298153</xdr:rowOff>
    </xdr:to>
    <xdr:cxnSp macro="">
      <xdr:nvCxnSpPr>
        <xdr:cNvPr id="113" name="直線コネクタ 112"/>
        <xdr:cNvCxnSpPr/>
      </xdr:nvCxnSpPr>
      <xdr:spPr bwMode="auto">
        <a:xfrm>
          <a:off x="4305300" y="6724388"/>
          <a:ext cx="698500" cy="18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45122</xdr:rowOff>
    </xdr:from>
    <xdr:ext cx="736600" cy="259045"/>
    <xdr:sp macro="" textlink="">
      <xdr:nvSpPr>
        <xdr:cNvPr id="115" name="テキスト ボックス 114"/>
        <xdr:cNvSpPr txBox="1"/>
      </xdr:nvSpPr>
      <xdr:spPr>
        <a:xfrm>
          <a:off x="4622800" y="699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339850</xdr:rowOff>
    </xdr:from>
    <xdr:to>
      <xdr:col>3</xdr:col>
      <xdr:colOff>904875</xdr:colOff>
      <xdr:row>35</xdr:row>
      <xdr:rowOff>114038</xdr:rowOff>
    </xdr:to>
    <xdr:cxnSp macro="">
      <xdr:nvCxnSpPr>
        <xdr:cNvPr id="116" name="直線コネクタ 115"/>
        <xdr:cNvCxnSpPr/>
      </xdr:nvCxnSpPr>
      <xdr:spPr bwMode="auto">
        <a:xfrm>
          <a:off x="3606800" y="6607300"/>
          <a:ext cx="698500" cy="1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302320</xdr:rowOff>
    </xdr:from>
    <xdr:ext cx="762000" cy="259045"/>
    <xdr:sp macro="" textlink="">
      <xdr:nvSpPr>
        <xdr:cNvPr id="118" name="テキスト ボックス 117"/>
        <xdr:cNvSpPr txBox="1"/>
      </xdr:nvSpPr>
      <xdr:spPr>
        <a:xfrm>
          <a:off x="3924300" y="69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295364</xdr:rowOff>
    </xdr:from>
    <xdr:to>
      <xdr:col>3</xdr:col>
      <xdr:colOff>206375</xdr:colOff>
      <xdr:row>34</xdr:row>
      <xdr:rowOff>339850</xdr:rowOff>
    </xdr:to>
    <xdr:cxnSp macro="">
      <xdr:nvCxnSpPr>
        <xdr:cNvPr id="119" name="直線コネクタ 118"/>
        <xdr:cNvCxnSpPr/>
      </xdr:nvCxnSpPr>
      <xdr:spPr bwMode="auto">
        <a:xfrm>
          <a:off x="2908300" y="6562814"/>
          <a:ext cx="698500" cy="4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245764</xdr:rowOff>
    </xdr:from>
    <xdr:ext cx="762000" cy="259045"/>
    <xdr:sp macro="" textlink="">
      <xdr:nvSpPr>
        <xdr:cNvPr id="121" name="テキスト ボックス 120"/>
        <xdr:cNvSpPr txBox="1"/>
      </xdr:nvSpPr>
      <xdr:spPr>
        <a:xfrm>
          <a:off x="3225800" y="685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201371</xdr:rowOff>
    </xdr:from>
    <xdr:ext cx="762000" cy="259045"/>
    <xdr:sp macro="" textlink="">
      <xdr:nvSpPr>
        <xdr:cNvPr id="123" name="テキスト ボックス 122"/>
        <xdr:cNvSpPr txBox="1"/>
      </xdr:nvSpPr>
      <xdr:spPr>
        <a:xfrm>
          <a:off x="2527300" y="681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52449</xdr:rowOff>
    </xdr:from>
    <xdr:to>
      <xdr:col>5</xdr:col>
      <xdr:colOff>34925</xdr:colOff>
      <xdr:row>35</xdr:row>
      <xdr:rowOff>154049</xdr:rowOff>
    </xdr:to>
    <xdr:sp macro="" textlink="">
      <xdr:nvSpPr>
        <xdr:cNvPr id="129" name="円/楕円 128"/>
        <xdr:cNvSpPr/>
      </xdr:nvSpPr>
      <xdr:spPr bwMode="auto">
        <a:xfrm>
          <a:off x="5600700" y="6662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240426</xdr:rowOff>
    </xdr:from>
    <xdr:ext cx="762000" cy="259045"/>
    <xdr:sp macro="" textlink="">
      <xdr:nvSpPr>
        <xdr:cNvPr id="130" name="人口1人当たり決算額の推移該当値テキスト445"/>
        <xdr:cNvSpPr txBox="1"/>
      </xdr:nvSpPr>
      <xdr:spPr>
        <a:xfrm>
          <a:off x="5740400" y="650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247353</xdr:rowOff>
    </xdr:from>
    <xdr:to>
      <xdr:col>4</xdr:col>
      <xdr:colOff>520700</xdr:colOff>
      <xdr:row>36</xdr:row>
      <xdr:rowOff>6053</xdr:rowOff>
    </xdr:to>
    <xdr:sp macro="" textlink="">
      <xdr:nvSpPr>
        <xdr:cNvPr id="131" name="円/楕円 130"/>
        <xdr:cNvSpPr/>
      </xdr:nvSpPr>
      <xdr:spPr bwMode="auto">
        <a:xfrm>
          <a:off x="4953000" y="6857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16230</xdr:rowOff>
    </xdr:from>
    <xdr:ext cx="736600" cy="259045"/>
    <xdr:sp macro="" textlink="">
      <xdr:nvSpPr>
        <xdr:cNvPr id="132" name="テキスト ボックス 131"/>
        <xdr:cNvSpPr txBox="1"/>
      </xdr:nvSpPr>
      <xdr:spPr>
        <a:xfrm>
          <a:off x="4622800" y="6626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63238</xdr:rowOff>
    </xdr:from>
    <xdr:to>
      <xdr:col>3</xdr:col>
      <xdr:colOff>955675</xdr:colOff>
      <xdr:row>35</xdr:row>
      <xdr:rowOff>164838</xdr:rowOff>
    </xdr:to>
    <xdr:sp macro="" textlink="">
      <xdr:nvSpPr>
        <xdr:cNvPr id="133" name="円/楕円 132"/>
        <xdr:cNvSpPr/>
      </xdr:nvSpPr>
      <xdr:spPr bwMode="auto">
        <a:xfrm>
          <a:off x="4254500" y="667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175015</xdr:rowOff>
    </xdr:from>
    <xdr:ext cx="762000" cy="259045"/>
    <xdr:sp macro="" textlink="">
      <xdr:nvSpPr>
        <xdr:cNvPr id="134" name="テキスト ボックス 133"/>
        <xdr:cNvSpPr txBox="1"/>
      </xdr:nvSpPr>
      <xdr:spPr>
        <a:xfrm>
          <a:off x="3924300" y="644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289050</xdr:rowOff>
    </xdr:from>
    <xdr:to>
      <xdr:col>3</xdr:col>
      <xdr:colOff>257175</xdr:colOff>
      <xdr:row>35</xdr:row>
      <xdr:rowOff>47750</xdr:rowOff>
    </xdr:to>
    <xdr:sp macro="" textlink="">
      <xdr:nvSpPr>
        <xdr:cNvPr id="135" name="円/楕円 134"/>
        <xdr:cNvSpPr/>
      </xdr:nvSpPr>
      <xdr:spPr bwMode="auto">
        <a:xfrm>
          <a:off x="3556000" y="655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57926</xdr:rowOff>
    </xdr:from>
    <xdr:ext cx="762000" cy="259045"/>
    <xdr:sp macro="" textlink="">
      <xdr:nvSpPr>
        <xdr:cNvPr id="136" name="テキスト ボックス 135"/>
        <xdr:cNvSpPr txBox="1"/>
      </xdr:nvSpPr>
      <xdr:spPr>
        <a:xfrm>
          <a:off x="3225800" y="632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244564</xdr:rowOff>
    </xdr:from>
    <xdr:to>
      <xdr:col>2</xdr:col>
      <xdr:colOff>692150</xdr:colOff>
      <xdr:row>35</xdr:row>
      <xdr:rowOff>3264</xdr:rowOff>
    </xdr:to>
    <xdr:sp macro="" textlink="">
      <xdr:nvSpPr>
        <xdr:cNvPr id="137" name="円/楕円 136"/>
        <xdr:cNvSpPr/>
      </xdr:nvSpPr>
      <xdr:spPr bwMode="auto">
        <a:xfrm>
          <a:off x="2857500" y="6512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13441</xdr:rowOff>
    </xdr:from>
    <xdr:ext cx="762000" cy="259045"/>
    <xdr:sp macro="" textlink="">
      <xdr:nvSpPr>
        <xdr:cNvPr id="138" name="テキスト ボックス 137"/>
        <xdr:cNvSpPr txBox="1"/>
      </xdr:nvSpPr>
      <xdr:spPr>
        <a:xfrm>
          <a:off x="2527300" y="628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22,401
22,257
81.85
11,837,113
11,643,241
87,562
6,832,694
13,698,280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165829</xdr:rowOff>
    </xdr:from>
    <xdr:to>
      <xdr:col>6</xdr:col>
      <xdr:colOff>511175</xdr:colOff>
      <xdr:row>37</xdr:row>
      <xdr:rowOff>94</xdr:rowOff>
    </xdr:to>
    <xdr:cxnSp macro="">
      <xdr:nvCxnSpPr>
        <xdr:cNvPr id="59" name="直線コネクタ 58"/>
        <xdr:cNvCxnSpPr/>
      </xdr:nvCxnSpPr>
      <xdr:spPr>
        <a:xfrm>
          <a:off x="3797300" y="6166579"/>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130213</xdr:rowOff>
    </xdr:from>
    <xdr:to>
      <xdr:col>5</xdr:col>
      <xdr:colOff>358775</xdr:colOff>
      <xdr:row>35</xdr:row>
      <xdr:rowOff>165829</xdr:rowOff>
    </xdr:to>
    <xdr:cxnSp macro="">
      <xdr:nvCxnSpPr>
        <xdr:cNvPr id="62" name="直線コネクタ 61"/>
        <xdr:cNvCxnSpPr/>
      </xdr:nvCxnSpPr>
      <xdr:spPr>
        <a:xfrm>
          <a:off x="2908300" y="6130963"/>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130213</xdr:rowOff>
    </xdr:from>
    <xdr:to>
      <xdr:col>4</xdr:col>
      <xdr:colOff>155575</xdr:colOff>
      <xdr:row>36</xdr:row>
      <xdr:rowOff>56009</xdr:rowOff>
    </xdr:to>
    <xdr:cxnSp macro="">
      <xdr:nvCxnSpPr>
        <xdr:cNvPr id="65" name="直線コネクタ 64"/>
        <xdr:cNvCxnSpPr/>
      </xdr:nvCxnSpPr>
      <xdr:spPr>
        <a:xfrm flipV="1">
          <a:off x="2019300" y="6130963"/>
          <a:ext cx="889000" cy="9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86208</xdr:rowOff>
    </xdr:from>
    <xdr:to>
      <xdr:col>2</xdr:col>
      <xdr:colOff>638175</xdr:colOff>
      <xdr:row>36</xdr:row>
      <xdr:rowOff>56009</xdr:rowOff>
    </xdr:to>
    <xdr:cxnSp macro="">
      <xdr:nvCxnSpPr>
        <xdr:cNvPr id="68" name="直線コネクタ 67"/>
        <xdr:cNvCxnSpPr/>
      </xdr:nvCxnSpPr>
      <xdr:spPr>
        <a:xfrm>
          <a:off x="1130300" y="5915508"/>
          <a:ext cx="889000" cy="3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120744</xdr:rowOff>
    </xdr:from>
    <xdr:to>
      <xdr:col>6</xdr:col>
      <xdr:colOff>561975</xdr:colOff>
      <xdr:row>37</xdr:row>
      <xdr:rowOff>50894</xdr:rowOff>
    </xdr:to>
    <xdr:sp macro="" textlink="">
      <xdr:nvSpPr>
        <xdr:cNvPr id="78" name="円/楕円 77"/>
        <xdr:cNvSpPr/>
      </xdr:nvSpPr>
      <xdr:spPr>
        <a:xfrm>
          <a:off x="4584700" y="62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99171</xdr:rowOff>
    </xdr:from>
    <xdr:ext cx="534377" cy="259045"/>
    <xdr:sp macro="" textlink="">
      <xdr:nvSpPr>
        <xdr:cNvPr id="79" name="人件費該当値テキスト"/>
        <xdr:cNvSpPr txBox="1"/>
      </xdr:nvSpPr>
      <xdr:spPr>
        <a:xfrm>
          <a:off x="4686300" y="62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53,607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115029</xdr:rowOff>
    </xdr:from>
    <xdr:to>
      <xdr:col>5</xdr:col>
      <xdr:colOff>409575</xdr:colOff>
      <xdr:row>36</xdr:row>
      <xdr:rowOff>45179</xdr:rowOff>
    </xdr:to>
    <xdr:sp macro="" textlink="">
      <xdr:nvSpPr>
        <xdr:cNvPr id="80" name="円/楕円 79"/>
        <xdr:cNvSpPr/>
      </xdr:nvSpPr>
      <xdr:spPr>
        <a:xfrm>
          <a:off x="3746500" y="61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36306</xdr:rowOff>
    </xdr:from>
    <xdr:ext cx="534377" cy="259045"/>
    <xdr:sp macro="" textlink="">
      <xdr:nvSpPr>
        <xdr:cNvPr id="81" name="テキスト ボックス 80"/>
        <xdr:cNvSpPr txBox="1"/>
      </xdr:nvSpPr>
      <xdr:spPr>
        <a:xfrm>
          <a:off x="3530111" y="62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79413</xdr:rowOff>
    </xdr:from>
    <xdr:to>
      <xdr:col>4</xdr:col>
      <xdr:colOff>206375</xdr:colOff>
      <xdr:row>36</xdr:row>
      <xdr:rowOff>9563</xdr:rowOff>
    </xdr:to>
    <xdr:sp macro="" textlink="">
      <xdr:nvSpPr>
        <xdr:cNvPr id="82" name="円/楕円 81"/>
        <xdr:cNvSpPr/>
      </xdr:nvSpPr>
      <xdr:spPr>
        <a:xfrm>
          <a:off x="2857500" y="60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690</xdr:rowOff>
    </xdr:from>
    <xdr:ext cx="534377" cy="259045"/>
    <xdr:sp macro="" textlink="">
      <xdr:nvSpPr>
        <xdr:cNvPr id="83" name="テキスト ボックス 82"/>
        <xdr:cNvSpPr txBox="1"/>
      </xdr:nvSpPr>
      <xdr:spPr>
        <a:xfrm>
          <a:off x="2641111" y="61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5209</xdr:rowOff>
    </xdr:from>
    <xdr:to>
      <xdr:col>3</xdr:col>
      <xdr:colOff>3175</xdr:colOff>
      <xdr:row>36</xdr:row>
      <xdr:rowOff>106809</xdr:rowOff>
    </xdr:to>
    <xdr:sp macro="" textlink="">
      <xdr:nvSpPr>
        <xdr:cNvPr id="84" name="円/楕円 83"/>
        <xdr:cNvSpPr/>
      </xdr:nvSpPr>
      <xdr:spPr>
        <a:xfrm>
          <a:off x="1968500" y="61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97936</xdr:rowOff>
    </xdr:from>
    <xdr:ext cx="534377" cy="259045"/>
    <xdr:sp macro="" textlink="">
      <xdr:nvSpPr>
        <xdr:cNvPr id="85" name="テキスト ボックス 84"/>
        <xdr:cNvSpPr txBox="1"/>
      </xdr:nvSpPr>
      <xdr:spPr>
        <a:xfrm>
          <a:off x="1752111" y="627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35408</xdr:rowOff>
    </xdr:from>
    <xdr:to>
      <xdr:col>1</xdr:col>
      <xdr:colOff>485775</xdr:colOff>
      <xdr:row>34</xdr:row>
      <xdr:rowOff>137008</xdr:rowOff>
    </xdr:to>
    <xdr:sp macro="" textlink="">
      <xdr:nvSpPr>
        <xdr:cNvPr id="86" name="円/楕円 85"/>
        <xdr:cNvSpPr/>
      </xdr:nvSpPr>
      <xdr:spPr>
        <a:xfrm>
          <a:off x="1079500" y="58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128135</xdr:rowOff>
    </xdr:from>
    <xdr:ext cx="534377" cy="259045"/>
    <xdr:sp macro="" textlink="">
      <xdr:nvSpPr>
        <xdr:cNvPr id="87" name="テキスト ボックス 86"/>
        <xdr:cNvSpPr txBox="1"/>
      </xdr:nvSpPr>
      <xdr:spPr>
        <a:xfrm>
          <a:off x="863111" y="595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160937</xdr:rowOff>
    </xdr:from>
    <xdr:to>
      <xdr:col>6</xdr:col>
      <xdr:colOff>511175</xdr:colOff>
      <xdr:row>58</xdr:row>
      <xdr:rowOff>19852</xdr:rowOff>
    </xdr:to>
    <xdr:cxnSp macro="">
      <xdr:nvCxnSpPr>
        <xdr:cNvPr id="116" name="直線コネクタ 115"/>
        <xdr:cNvCxnSpPr/>
      </xdr:nvCxnSpPr>
      <xdr:spPr>
        <a:xfrm flipV="1">
          <a:off x="3797300" y="9933587"/>
          <a:ext cx="838200" cy="3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13852</xdr:rowOff>
    </xdr:from>
    <xdr:to>
      <xdr:col>5</xdr:col>
      <xdr:colOff>358775</xdr:colOff>
      <xdr:row>58</xdr:row>
      <xdr:rowOff>19852</xdr:rowOff>
    </xdr:to>
    <xdr:cxnSp macro="">
      <xdr:nvCxnSpPr>
        <xdr:cNvPr id="119" name="直線コネクタ 118"/>
        <xdr:cNvCxnSpPr/>
      </xdr:nvCxnSpPr>
      <xdr:spPr>
        <a:xfrm>
          <a:off x="2908300" y="9957952"/>
          <a:ext cx="889000" cy="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13852</xdr:rowOff>
    </xdr:from>
    <xdr:to>
      <xdr:col>4</xdr:col>
      <xdr:colOff>155575</xdr:colOff>
      <xdr:row>58</xdr:row>
      <xdr:rowOff>14835</xdr:rowOff>
    </xdr:to>
    <xdr:cxnSp macro="">
      <xdr:nvCxnSpPr>
        <xdr:cNvPr id="122" name="直線コネクタ 121"/>
        <xdr:cNvCxnSpPr/>
      </xdr:nvCxnSpPr>
      <xdr:spPr>
        <a:xfrm flipV="1">
          <a:off x="2019300" y="9957952"/>
          <a:ext cx="8890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14835</xdr:rowOff>
    </xdr:from>
    <xdr:to>
      <xdr:col>2</xdr:col>
      <xdr:colOff>638175</xdr:colOff>
      <xdr:row>58</xdr:row>
      <xdr:rowOff>21685</xdr:rowOff>
    </xdr:to>
    <xdr:cxnSp macro="">
      <xdr:nvCxnSpPr>
        <xdr:cNvPr id="125" name="直線コネクタ 124"/>
        <xdr:cNvCxnSpPr/>
      </xdr:nvCxnSpPr>
      <xdr:spPr>
        <a:xfrm flipV="1">
          <a:off x="1130300" y="9958935"/>
          <a:ext cx="8890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110137</xdr:rowOff>
    </xdr:from>
    <xdr:to>
      <xdr:col>6</xdr:col>
      <xdr:colOff>561975</xdr:colOff>
      <xdr:row>58</xdr:row>
      <xdr:rowOff>40287</xdr:rowOff>
    </xdr:to>
    <xdr:sp macro="" textlink="">
      <xdr:nvSpPr>
        <xdr:cNvPr id="135" name="円/楕円 134"/>
        <xdr:cNvSpPr/>
      </xdr:nvSpPr>
      <xdr:spPr>
        <a:xfrm>
          <a:off x="4584700" y="988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140502</xdr:rowOff>
    </xdr:from>
    <xdr:to>
      <xdr:col>5</xdr:col>
      <xdr:colOff>409575</xdr:colOff>
      <xdr:row>58</xdr:row>
      <xdr:rowOff>70652</xdr:rowOff>
    </xdr:to>
    <xdr:sp macro="" textlink="">
      <xdr:nvSpPr>
        <xdr:cNvPr id="137" name="円/楕円 136"/>
        <xdr:cNvSpPr/>
      </xdr:nvSpPr>
      <xdr:spPr>
        <a:xfrm>
          <a:off x="3746500" y="991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61779</xdr:rowOff>
    </xdr:from>
    <xdr:ext cx="534377" cy="259045"/>
    <xdr:sp macro="" textlink="">
      <xdr:nvSpPr>
        <xdr:cNvPr id="138" name="テキスト ボックス 137"/>
        <xdr:cNvSpPr txBox="1"/>
      </xdr:nvSpPr>
      <xdr:spPr>
        <a:xfrm>
          <a:off x="3530111" y="1000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134502</xdr:rowOff>
    </xdr:from>
    <xdr:to>
      <xdr:col>4</xdr:col>
      <xdr:colOff>206375</xdr:colOff>
      <xdr:row>58</xdr:row>
      <xdr:rowOff>64652</xdr:rowOff>
    </xdr:to>
    <xdr:sp macro="" textlink="">
      <xdr:nvSpPr>
        <xdr:cNvPr id="139" name="円/楕円 138"/>
        <xdr:cNvSpPr/>
      </xdr:nvSpPr>
      <xdr:spPr>
        <a:xfrm>
          <a:off x="2857500" y="99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55779</xdr:rowOff>
    </xdr:from>
    <xdr:ext cx="534377" cy="259045"/>
    <xdr:sp macro="" textlink="">
      <xdr:nvSpPr>
        <xdr:cNvPr id="140" name="テキスト ボックス 139"/>
        <xdr:cNvSpPr txBox="1"/>
      </xdr:nvSpPr>
      <xdr:spPr>
        <a:xfrm>
          <a:off x="2641111" y="99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135485</xdr:rowOff>
    </xdr:from>
    <xdr:to>
      <xdr:col>3</xdr:col>
      <xdr:colOff>3175</xdr:colOff>
      <xdr:row>58</xdr:row>
      <xdr:rowOff>65635</xdr:rowOff>
    </xdr:to>
    <xdr:sp macro="" textlink="">
      <xdr:nvSpPr>
        <xdr:cNvPr id="141" name="円/楕円 140"/>
        <xdr:cNvSpPr/>
      </xdr:nvSpPr>
      <xdr:spPr>
        <a:xfrm>
          <a:off x="1968500" y="99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56762</xdr:rowOff>
    </xdr:from>
    <xdr:ext cx="534377" cy="259045"/>
    <xdr:sp macro="" textlink="">
      <xdr:nvSpPr>
        <xdr:cNvPr id="142" name="テキスト ボックス 141"/>
        <xdr:cNvSpPr txBox="1"/>
      </xdr:nvSpPr>
      <xdr:spPr>
        <a:xfrm>
          <a:off x="1752111" y="100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142335</xdr:rowOff>
    </xdr:from>
    <xdr:to>
      <xdr:col>1</xdr:col>
      <xdr:colOff>485775</xdr:colOff>
      <xdr:row>58</xdr:row>
      <xdr:rowOff>72485</xdr:rowOff>
    </xdr:to>
    <xdr:sp macro="" textlink="">
      <xdr:nvSpPr>
        <xdr:cNvPr id="143" name="円/楕円 142"/>
        <xdr:cNvSpPr/>
      </xdr:nvSpPr>
      <xdr:spPr>
        <a:xfrm>
          <a:off x="1079500" y="991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63612</xdr:rowOff>
    </xdr:from>
    <xdr:ext cx="534377" cy="259045"/>
    <xdr:sp macro="" textlink="">
      <xdr:nvSpPr>
        <xdr:cNvPr id="144" name="テキスト ボックス 143"/>
        <xdr:cNvSpPr txBox="1"/>
      </xdr:nvSpPr>
      <xdr:spPr>
        <a:xfrm>
          <a:off x="863111" y="1000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76645</xdr:rowOff>
    </xdr:from>
    <xdr:to>
      <xdr:col>6</xdr:col>
      <xdr:colOff>511175</xdr:colOff>
      <xdr:row>78</xdr:row>
      <xdr:rowOff>106553</xdr:rowOff>
    </xdr:to>
    <xdr:cxnSp macro="">
      <xdr:nvCxnSpPr>
        <xdr:cNvPr id="173" name="直線コネクタ 172"/>
        <xdr:cNvCxnSpPr/>
      </xdr:nvCxnSpPr>
      <xdr:spPr>
        <a:xfrm>
          <a:off x="3797300" y="13449745"/>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76645</xdr:rowOff>
    </xdr:from>
    <xdr:to>
      <xdr:col>5</xdr:col>
      <xdr:colOff>358775</xdr:colOff>
      <xdr:row>78</xdr:row>
      <xdr:rowOff>102363</xdr:rowOff>
    </xdr:to>
    <xdr:cxnSp macro="">
      <xdr:nvCxnSpPr>
        <xdr:cNvPr id="176" name="直線コネクタ 175"/>
        <xdr:cNvCxnSpPr/>
      </xdr:nvCxnSpPr>
      <xdr:spPr>
        <a:xfrm flipV="1">
          <a:off x="2908300" y="13449745"/>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102363</xdr:rowOff>
    </xdr:from>
    <xdr:to>
      <xdr:col>4</xdr:col>
      <xdr:colOff>155575</xdr:colOff>
      <xdr:row>78</xdr:row>
      <xdr:rowOff>119698</xdr:rowOff>
    </xdr:to>
    <xdr:cxnSp macro="">
      <xdr:nvCxnSpPr>
        <xdr:cNvPr id="179" name="直線コネクタ 178"/>
        <xdr:cNvCxnSpPr/>
      </xdr:nvCxnSpPr>
      <xdr:spPr>
        <a:xfrm flipV="1">
          <a:off x="2019300" y="13475463"/>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105296</xdr:rowOff>
    </xdr:from>
    <xdr:to>
      <xdr:col>2</xdr:col>
      <xdr:colOff>638175</xdr:colOff>
      <xdr:row>78</xdr:row>
      <xdr:rowOff>119698</xdr:rowOff>
    </xdr:to>
    <xdr:cxnSp macro="">
      <xdr:nvCxnSpPr>
        <xdr:cNvPr id="182" name="直線コネクタ 181"/>
        <xdr:cNvCxnSpPr/>
      </xdr:nvCxnSpPr>
      <xdr:spPr>
        <a:xfrm>
          <a:off x="1130300" y="13478396"/>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55753</xdr:rowOff>
    </xdr:from>
    <xdr:to>
      <xdr:col>6</xdr:col>
      <xdr:colOff>561975</xdr:colOff>
      <xdr:row>78</xdr:row>
      <xdr:rowOff>157353</xdr:rowOff>
    </xdr:to>
    <xdr:sp macro="" textlink="">
      <xdr:nvSpPr>
        <xdr:cNvPr id="192" name="円/楕円 191"/>
        <xdr:cNvSpPr/>
      </xdr:nvSpPr>
      <xdr:spPr>
        <a:xfrm>
          <a:off x="45847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142130</xdr:rowOff>
    </xdr:from>
    <xdr:ext cx="469744" cy="259045"/>
    <xdr:sp macro="" textlink="">
      <xdr:nvSpPr>
        <xdr:cNvPr id="193" name="維持補修費該当値テキスト"/>
        <xdr:cNvSpPr txBox="1"/>
      </xdr:nvSpPr>
      <xdr:spPr>
        <a:xfrm>
          <a:off x="4686300" y="1334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25845</xdr:rowOff>
    </xdr:from>
    <xdr:to>
      <xdr:col>5</xdr:col>
      <xdr:colOff>409575</xdr:colOff>
      <xdr:row>78</xdr:row>
      <xdr:rowOff>127445</xdr:rowOff>
    </xdr:to>
    <xdr:sp macro="" textlink="">
      <xdr:nvSpPr>
        <xdr:cNvPr id="194" name="円/楕円 193"/>
        <xdr:cNvSpPr/>
      </xdr:nvSpPr>
      <xdr:spPr>
        <a:xfrm>
          <a:off x="3746500" y="1339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118572</xdr:rowOff>
    </xdr:from>
    <xdr:ext cx="469744" cy="259045"/>
    <xdr:sp macro="" textlink="">
      <xdr:nvSpPr>
        <xdr:cNvPr id="195" name="テキスト ボックス 194"/>
        <xdr:cNvSpPr txBox="1"/>
      </xdr:nvSpPr>
      <xdr:spPr>
        <a:xfrm>
          <a:off x="3562427" y="1349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51563</xdr:rowOff>
    </xdr:from>
    <xdr:to>
      <xdr:col>4</xdr:col>
      <xdr:colOff>206375</xdr:colOff>
      <xdr:row>78</xdr:row>
      <xdr:rowOff>153163</xdr:rowOff>
    </xdr:to>
    <xdr:sp macro="" textlink="">
      <xdr:nvSpPr>
        <xdr:cNvPr id="196" name="円/楕円 195"/>
        <xdr:cNvSpPr/>
      </xdr:nvSpPr>
      <xdr:spPr>
        <a:xfrm>
          <a:off x="2857500" y="134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144290</xdr:rowOff>
    </xdr:from>
    <xdr:ext cx="469744" cy="259045"/>
    <xdr:sp macro="" textlink="">
      <xdr:nvSpPr>
        <xdr:cNvPr id="197" name="テキスト ボックス 196"/>
        <xdr:cNvSpPr txBox="1"/>
      </xdr:nvSpPr>
      <xdr:spPr>
        <a:xfrm>
          <a:off x="2673427" y="1351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68898</xdr:rowOff>
    </xdr:from>
    <xdr:to>
      <xdr:col>3</xdr:col>
      <xdr:colOff>3175</xdr:colOff>
      <xdr:row>78</xdr:row>
      <xdr:rowOff>170498</xdr:rowOff>
    </xdr:to>
    <xdr:sp macro="" textlink="">
      <xdr:nvSpPr>
        <xdr:cNvPr id="198" name="円/楕円 197"/>
        <xdr:cNvSpPr/>
      </xdr:nvSpPr>
      <xdr:spPr>
        <a:xfrm>
          <a:off x="1968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161625</xdr:rowOff>
    </xdr:from>
    <xdr:ext cx="469744" cy="259045"/>
    <xdr:sp macro="" textlink="">
      <xdr:nvSpPr>
        <xdr:cNvPr id="199" name="テキスト ボックス 198"/>
        <xdr:cNvSpPr txBox="1"/>
      </xdr:nvSpPr>
      <xdr:spPr>
        <a:xfrm>
          <a:off x="1784427" y="135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54496</xdr:rowOff>
    </xdr:from>
    <xdr:to>
      <xdr:col>1</xdr:col>
      <xdr:colOff>485775</xdr:colOff>
      <xdr:row>78</xdr:row>
      <xdr:rowOff>156096</xdr:rowOff>
    </xdr:to>
    <xdr:sp macro="" textlink="">
      <xdr:nvSpPr>
        <xdr:cNvPr id="200" name="円/楕円 199"/>
        <xdr:cNvSpPr/>
      </xdr:nvSpPr>
      <xdr:spPr>
        <a:xfrm>
          <a:off x="1079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147223</xdr:rowOff>
    </xdr:from>
    <xdr:ext cx="469744" cy="259045"/>
    <xdr:sp macro="" textlink="">
      <xdr:nvSpPr>
        <xdr:cNvPr id="201" name="テキスト ボックス 200"/>
        <xdr:cNvSpPr txBox="1"/>
      </xdr:nvSpPr>
      <xdr:spPr>
        <a:xfrm>
          <a:off x="895427"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68835</xdr:rowOff>
    </xdr:from>
    <xdr:to>
      <xdr:col>6</xdr:col>
      <xdr:colOff>511175</xdr:colOff>
      <xdr:row>95</xdr:row>
      <xdr:rowOff>165418</xdr:rowOff>
    </xdr:to>
    <xdr:cxnSp macro="">
      <xdr:nvCxnSpPr>
        <xdr:cNvPr id="231" name="直線コネクタ 230"/>
        <xdr:cNvCxnSpPr/>
      </xdr:nvCxnSpPr>
      <xdr:spPr>
        <a:xfrm flipV="1">
          <a:off x="3797300" y="16356585"/>
          <a:ext cx="8382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165418</xdr:rowOff>
    </xdr:from>
    <xdr:to>
      <xdr:col>5</xdr:col>
      <xdr:colOff>358775</xdr:colOff>
      <xdr:row>96</xdr:row>
      <xdr:rowOff>92151</xdr:rowOff>
    </xdr:to>
    <xdr:cxnSp macro="">
      <xdr:nvCxnSpPr>
        <xdr:cNvPr id="234" name="直線コネクタ 233"/>
        <xdr:cNvCxnSpPr/>
      </xdr:nvCxnSpPr>
      <xdr:spPr>
        <a:xfrm flipV="1">
          <a:off x="2908300" y="1645316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92151</xdr:rowOff>
    </xdr:from>
    <xdr:to>
      <xdr:col>4</xdr:col>
      <xdr:colOff>155575</xdr:colOff>
      <xdr:row>97</xdr:row>
      <xdr:rowOff>36277</xdr:rowOff>
    </xdr:to>
    <xdr:cxnSp macro="">
      <xdr:nvCxnSpPr>
        <xdr:cNvPr id="237" name="直線コネクタ 236"/>
        <xdr:cNvCxnSpPr/>
      </xdr:nvCxnSpPr>
      <xdr:spPr>
        <a:xfrm flipV="1">
          <a:off x="2019300" y="16551351"/>
          <a:ext cx="889000" cy="1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36277</xdr:rowOff>
    </xdr:from>
    <xdr:to>
      <xdr:col>2</xdr:col>
      <xdr:colOff>638175</xdr:colOff>
      <xdr:row>97</xdr:row>
      <xdr:rowOff>98189</xdr:rowOff>
    </xdr:to>
    <xdr:cxnSp macro="">
      <xdr:nvCxnSpPr>
        <xdr:cNvPr id="240" name="直線コネクタ 239"/>
        <xdr:cNvCxnSpPr/>
      </xdr:nvCxnSpPr>
      <xdr:spPr>
        <a:xfrm flipV="1">
          <a:off x="1130300" y="16666927"/>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18035</xdr:rowOff>
    </xdr:from>
    <xdr:to>
      <xdr:col>6</xdr:col>
      <xdr:colOff>561975</xdr:colOff>
      <xdr:row>95</xdr:row>
      <xdr:rowOff>119635</xdr:rowOff>
    </xdr:to>
    <xdr:sp macro="" textlink="">
      <xdr:nvSpPr>
        <xdr:cNvPr id="250" name="円/楕円 249"/>
        <xdr:cNvSpPr/>
      </xdr:nvSpPr>
      <xdr:spPr>
        <a:xfrm>
          <a:off x="4584700" y="1630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167912</xdr:rowOff>
    </xdr:from>
    <xdr:ext cx="534377" cy="259045"/>
    <xdr:sp macro="" textlink="">
      <xdr:nvSpPr>
        <xdr:cNvPr id="251" name="扶助費該当値テキスト"/>
        <xdr:cNvSpPr txBox="1"/>
      </xdr:nvSpPr>
      <xdr:spPr>
        <a:xfrm>
          <a:off x="4686300" y="162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74,720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114618</xdr:rowOff>
    </xdr:from>
    <xdr:to>
      <xdr:col>5</xdr:col>
      <xdr:colOff>409575</xdr:colOff>
      <xdr:row>96</xdr:row>
      <xdr:rowOff>44768</xdr:rowOff>
    </xdr:to>
    <xdr:sp macro="" textlink="">
      <xdr:nvSpPr>
        <xdr:cNvPr id="252" name="円/楕円 251"/>
        <xdr:cNvSpPr/>
      </xdr:nvSpPr>
      <xdr:spPr>
        <a:xfrm>
          <a:off x="3746500" y="16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35895</xdr:rowOff>
    </xdr:from>
    <xdr:ext cx="534377" cy="259045"/>
    <xdr:sp macro="" textlink="">
      <xdr:nvSpPr>
        <xdr:cNvPr id="253" name="テキスト ボックス 252"/>
        <xdr:cNvSpPr txBox="1"/>
      </xdr:nvSpPr>
      <xdr:spPr>
        <a:xfrm>
          <a:off x="3530111" y="164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41351</xdr:rowOff>
    </xdr:from>
    <xdr:to>
      <xdr:col>4</xdr:col>
      <xdr:colOff>206375</xdr:colOff>
      <xdr:row>96</xdr:row>
      <xdr:rowOff>142951</xdr:rowOff>
    </xdr:to>
    <xdr:sp macro="" textlink="">
      <xdr:nvSpPr>
        <xdr:cNvPr id="254" name="円/楕円 253"/>
        <xdr:cNvSpPr/>
      </xdr:nvSpPr>
      <xdr:spPr>
        <a:xfrm>
          <a:off x="2857500" y="1650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134078</xdr:rowOff>
    </xdr:from>
    <xdr:ext cx="534377" cy="259045"/>
    <xdr:sp macro="" textlink="">
      <xdr:nvSpPr>
        <xdr:cNvPr id="255" name="テキスト ボックス 254"/>
        <xdr:cNvSpPr txBox="1"/>
      </xdr:nvSpPr>
      <xdr:spPr>
        <a:xfrm>
          <a:off x="2641111" y="1659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156927</xdr:rowOff>
    </xdr:from>
    <xdr:to>
      <xdr:col>3</xdr:col>
      <xdr:colOff>3175</xdr:colOff>
      <xdr:row>97</xdr:row>
      <xdr:rowOff>87077</xdr:rowOff>
    </xdr:to>
    <xdr:sp macro="" textlink="">
      <xdr:nvSpPr>
        <xdr:cNvPr id="256" name="円/楕円 255"/>
        <xdr:cNvSpPr/>
      </xdr:nvSpPr>
      <xdr:spPr>
        <a:xfrm>
          <a:off x="1968500" y="166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78204</xdr:rowOff>
    </xdr:from>
    <xdr:ext cx="534377" cy="259045"/>
    <xdr:sp macro="" textlink="">
      <xdr:nvSpPr>
        <xdr:cNvPr id="257" name="テキスト ボックス 256"/>
        <xdr:cNvSpPr txBox="1"/>
      </xdr:nvSpPr>
      <xdr:spPr>
        <a:xfrm>
          <a:off x="1752111" y="1670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47389</xdr:rowOff>
    </xdr:from>
    <xdr:to>
      <xdr:col>1</xdr:col>
      <xdr:colOff>485775</xdr:colOff>
      <xdr:row>97</xdr:row>
      <xdr:rowOff>148989</xdr:rowOff>
    </xdr:to>
    <xdr:sp macro="" textlink="">
      <xdr:nvSpPr>
        <xdr:cNvPr id="258" name="円/楕円 257"/>
        <xdr:cNvSpPr/>
      </xdr:nvSpPr>
      <xdr:spPr>
        <a:xfrm>
          <a:off x="1079500" y="166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140116</xdr:rowOff>
    </xdr:from>
    <xdr:ext cx="534377" cy="259045"/>
    <xdr:sp macro="" textlink="">
      <xdr:nvSpPr>
        <xdr:cNvPr id="259" name="テキスト ボックス 258"/>
        <xdr:cNvSpPr txBox="1"/>
      </xdr:nvSpPr>
      <xdr:spPr>
        <a:xfrm>
          <a:off x="863111" y="167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123861</xdr:rowOff>
    </xdr:from>
    <xdr:to>
      <xdr:col>15</xdr:col>
      <xdr:colOff>180975</xdr:colOff>
      <xdr:row>32</xdr:row>
      <xdr:rowOff>65133</xdr:rowOff>
    </xdr:to>
    <xdr:cxnSp macro="">
      <xdr:nvCxnSpPr>
        <xdr:cNvPr id="290" name="直線コネクタ 289"/>
        <xdr:cNvCxnSpPr/>
      </xdr:nvCxnSpPr>
      <xdr:spPr>
        <a:xfrm flipV="1">
          <a:off x="9639300" y="5438811"/>
          <a:ext cx="838200" cy="1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65133</xdr:rowOff>
    </xdr:from>
    <xdr:to>
      <xdr:col>14</xdr:col>
      <xdr:colOff>28575</xdr:colOff>
      <xdr:row>33</xdr:row>
      <xdr:rowOff>6089</xdr:rowOff>
    </xdr:to>
    <xdr:cxnSp macro="">
      <xdr:nvCxnSpPr>
        <xdr:cNvPr id="293" name="直線コネクタ 292"/>
        <xdr:cNvCxnSpPr/>
      </xdr:nvCxnSpPr>
      <xdr:spPr>
        <a:xfrm flipV="1">
          <a:off x="8750300" y="5551533"/>
          <a:ext cx="889000" cy="1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6089</xdr:rowOff>
    </xdr:from>
    <xdr:to>
      <xdr:col>12</xdr:col>
      <xdr:colOff>511175</xdr:colOff>
      <xdr:row>33</xdr:row>
      <xdr:rowOff>45789</xdr:rowOff>
    </xdr:to>
    <xdr:cxnSp macro="">
      <xdr:nvCxnSpPr>
        <xdr:cNvPr id="296" name="直線コネクタ 295"/>
        <xdr:cNvCxnSpPr/>
      </xdr:nvCxnSpPr>
      <xdr:spPr>
        <a:xfrm flipV="1">
          <a:off x="7861300" y="5663939"/>
          <a:ext cx="889000" cy="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26</xdr:rowOff>
    </xdr:from>
    <xdr:to>
      <xdr:col>11</xdr:col>
      <xdr:colOff>307975</xdr:colOff>
      <xdr:row>33</xdr:row>
      <xdr:rowOff>45789</xdr:rowOff>
    </xdr:to>
    <xdr:cxnSp macro="">
      <xdr:nvCxnSpPr>
        <xdr:cNvPr id="299" name="直線コネクタ 298"/>
        <xdr:cNvCxnSpPr/>
      </xdr:nvCxnSpPr>
      <xdr:spPr>
        <a:xfrm>
          <a:off x="6972300" y="5657876"/>
          <a:ext cx="889000" cy="4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3" name="テキスト ボックス 302"/>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73061</xdr:rowOff>
    </xdr:from>
    <xdr:to>
      <xdr:col>15</xdr:col>
      <xdr:colOff>231775</xdr:colOff>
      <xdr:row>32</xdr:row>
      <xdr:rowOff>3211</xdr:rowOff>
    </xdr:to>
    <xdr:sp macro="" textlink="">
      <xdr:nvSpPr>
        <xdr:cNvPr id="309" name="円/楕円 308"/>
        <xdr:cNvSpPr/>
      </xdr:nvSpPr>
      <xdr:spPr>
        <a:xfrm>
          <a:off x="10426700" y="538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95938</xdr:rowOff>
    </xdr:from>
    <xdr:ext cx="599010" cy="259045"/>
    <xdr:sp macro="" textlink="">
      <xdr:nvSpPr>
        <xdr:cNvPr id="310" name="補助費等該当値テキスト"/>
        <xdr:cNvSpPr txBox="1"/>
      </xdr:nvSpPr>
      <xdr:spPr>
        <a:xfrm>
          <a:off x="10528300" y="523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123,705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14333</xdr:rowOff>
    </xdr:from>
    <xdr:to>
      <xdr:col>14</xdr:col>
      <xdr:colOff>79375</xdr:colOff>
      <xdr:row>32</xdr:row>
      <xdr:rowOff>115933</xdr:rowOff>
    </xdr:to>
    <xdr:sp macro="" textlink="">
      <xdr:nvSpPr>
        <xdr:cNvPr id="311" name="円/楕円 310"/>
        <xdr:cNvSpPr/>
      </xdr:nvSpPr>
      <xdr:spPr>
        <a:xfrm>
          <a:off x="9588500" y="55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132460</xdr:rowOff>
    </xdr:from>
    <xdr:ext cx="599010" cy="259045"/>
    <xdr:sp macro="" textlink="">
      <xdr:nvSpPr>
        <xdr:cNvPr id="312" name="テキスト ボックス 311"/>
        <xdr:cNvSpPr txBox="1"/>
      </xdr:nvSpPr>
      <xdr:spPr>
        <a:xfrm>
          <a:off x="9339794" y="527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113,350</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126739</xdr:rowOff>
    </xdr:from>
    <xdr:to>
      <xdr:col>12</xdr:col>
      <xdr:colOff>561975</xdr:colOff>
      <xdr:row>33</xdr:row>
      <xdr:rowOff>56889</xdr:rowOff>
    </xdr:to>
    <xdr:sp macro="" textlink="">
      <xdr:nvSpPr>
        <xdr:cNvPr id="313" name="円/楕円 312"/>
        <xdr:cNvSpPr/>
      </xdr:nvSpPr>
      <xdr:spPr>
        <a:xfrm>
          <a:off x="8699500" y="561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73416</xdr:rowOff>
    </xdr:from>
    <xdr:ext cx="599010" cy="259045"/>
    <xdr:sp macro="" textlink="">
      <xdr:nvSpPr>
        <xdr:cNvPr id="314" name="テキスト ボックス 313"/>
        <xdr:cNvSpPr txBox="1"/>
      </xdr:nvSpPr>
      <xdr:spPr>
        <a:xfrm>
          <a:off x="8450794" y="538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103,024</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166439</xdr:rowOff>
    </xdr:from>
    <xdr:to>
      <xdr:col>11</xdr:col>
      <xdr:colOff>358775</xdr:colOff>
      <xdr:row>33</xdr:row>
      <xdr:rowOff>96589</xdr:rowOff>
    </xdr:to>
    <xdr:sp macro="" textlink="">
      <xdr:nvSpPr>
        <xdr:cNvPr id="315" name="円/楕円 314"/>
        <xdr:cNvSpPr/>
      </xdr:nvSpPr>
      <xdr:spPr>
        <a:xfrm>
          <a:off x="7810500" y="56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113116</xdr:rowOff>
    </xdr:from>
    <xdr:ext cx="534377" cy="259045"/>
    <xdr:sp macro="" textlink="">
      <xdr:nvSpPr>
        <xdr:cNvPr id="316" name="テキスト ボックス 315"/>
        <xdr:cNvSpPr txBox="1"/>
      </xdr:nvSpPr>
      <xdr:spPr>
        <a:xfrm>
          <a:off x="7594111" y="542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99,377</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120676</xdr:rowOff>
    </xdr:from>
    <xdr:to>
      <xdr:col>10</xdr:col>
      <xdr:colOff>155575</xdr:colOff>
      <xdr:row>33</xdr:row>
      <xdr:rowOff>50826</xdr:rowOff>
    </xdr:to>
    <xdr:sp macro="" textlink="">
      <xdr:nvSpPr>
        <xdr:cNvPr id="317" name="円/楕円 316"/>
        <xdr:cNvSpPr/>
      </xdr:nvSpPr>
      <xdr:spPr>
        <a:xfrm>
          <a:off x="6921500" y="56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67353</xdr:rowOff>
    </xdr:from>
    <xdr:ext cx="599010" cy="259045"/>
    <xdr:sp macro="" textlink="">
      <xdr:nvSpPr>
        <xdr:cNvPr id="318" name="テキスト ボックス 317"/>
        <xdr:cNvSpPr txBox="1"/>
      </xdr:nvSpPr>
      <xdr:spPr>
        <a:xfrm>
          <a:off x="6672794" y="538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103,581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6916</xdr:rowOff>
    </xdr:from>
    <xdr:to>
      <xdr:col>15</xdr:col>
      <xdr:colOff>180975</xdr:colOff>
      <xdr:row>59</xdr:row>
      <xdr:rowOff>24950</xdr:rowOff>
    </xdr:to>
    <xdr:cxnSp macro="">
      <xdr:nvCxnSpPr>
        <xdr:cNvPr id="349" name="直線コネクタ 348"/>
        <xdr:cNvCxnSpPr/>
      </xdr:nvCxnSpPr>
      <xdr:spPr>
        <a:xfrm flipV="1">
          <a:off x="9639300" y="10122466"/>
          <a:ext cx="838200" cy="1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81755</xdr:rowOff>
    </xdr:from>
    <xdr:to>
      <xdr:col>14</xdr:col>
      <xdr:colOff>28575</xdr:colOff>
      <xdr:row>59</xdr:row>
      <xdr:rowOff>24950</xdr:rowOff>
    </xdr:to>
    <xdr:cxnSp macro="">
      <xdr:nvCxnSpPr>
        <xdr:cNvPr id="352" name="直線コネクタ 351"/>
        <xdr:cNvCxnSpPr/>
      </xdr:nvCxnSpPr>
      <xdr:spPr>
        <a:xfrm>
          <a:off x="8750300" y="10025855"/>
          <a:ext cx="889000" cy="11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66940</xdr:rowOff>
    </xdr:from>
    <xdr:to>
      <xdr:col>12</xdr:col>
      <xdr:colOff>511175</xdr:colOff>
      <xdr:row>58</xdr:row>
      <xdr:rowOff>81755</xdr:rowOff>
    </xdr:to>
    <xdr:cxnSp macro="">
      <xdr:nvCxnSpPr>
        <xdr:cNvPr id="355" name="直線コネクタ 354"/>
        <xdr:cNvCxnSpPr/>
      </xdr:nvCxnSpPr>
      <xdr:spPr>
        <a:xfrm>
          <a:off x="7861300" y="10011040"/>
          <a:ext cx="889000" cy="1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138170</xdr:rowOff>
    </xdr:from>
    <xdr:ext cx="599010" cy="259045"/>
    <xdr:sp macro="" textlink="">
      <xdr:nvSpPr>
        <xdr:cNvPr id="357" name="テキスト ボックス 356"/>
        <xdr:cNvSpPr txBox="1"/>
      </xdr:nvSpPr>
      <xdr:spPr>
        <a:xfrm>
          <a:off x="8450794"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66940</xdr:rowOff>
    </xdr:from>
    <xdr:to>
      <xdr:col>11</xdr:col>
      <xdr:colOff>307975</xdr:colOff>
      <xdr:row>59</xdr:row>
      <xdr:rowOff>35228</xdr:rowOff>
    </xdr:to>
    <xdr:cxnSp macro="">
      <xdr:nvCxnSpPr>
        <xdr:cNvPr id="358" name="直線コネクタ 357"/>
        <xdr:cNvCxnSpPr/>
      </xdr:nvCxnSpPr>
      <xdr:spPr>
        <a:xfrm flipV="1">
          <a:off x="6972300" y="10011040"/>
          <a:ext cx="889000" cy="1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127566</xdr:rowOff>
    </xdr:from>
    <xdr:to>
      <xdr:col>15</xdr:col>
      <xdr:colOff>231775</xdr:colOff>
      <xdr:row>59</xdr:row>
      <xdr:rowOff>57716</xdr:rowOff>
    </xdr:to>
    <xdr:sp macro="" textlink="">
      <xdr:nvSpPr>
        <xdr:cNvPr id="368" name="円/楕円 367"/>
        <xdr:cNvSpPr/>
      </xdr:nvSpPr>
      <xdr:spPr>
        <a:xfrm>
          <a:off x="10426700" y="100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90389</xdr:rowOff>
    </xdr:from>
    <xdr:ext cx="534377" cy="259045"/>
    <xdr:sp macro="" textlink="">
      <xdr:nvSpPr>
        <xdr:cNvPr id="369" name="普通建設事業費該当値テキスト"/>
        <xdr:cNvSpPr txBox="1"/>
      </xdr:nvSpPr>
      <xdr:spPr>
        <a:xfrm>
          <a:off x="10528300" y="1003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145600</xdr:rowOff>
    </xdr:from>
    <xdr:to>
      <xdr:col>14</xdr:col>
      <xdr:colOff>79375</xdr:colOff>
      <xdr:row>59</xdr:row>
      <xdr:rowOff>75750</xdr:rowOff>
    </xdr:to>
    <xdr:sp macro="" textlink="">
      <xdr:nvSpPr>
        <xdr:cNvPr id="370" name="円/楕円 369"/>
        <xdr:cNvSpPr/>
      </xdr:nvSpPr>
      <xdr:spPr>
        <a:xfrm>
          <a:off x="9588500" y="100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66877</xdr:rowOff>
    </xdr:from>
    <xdr:ext cx="534377" cy="259045"/>
    <xdr:sp macro="" textlink="">
      <xdr:nvSpPr>
        <xdr:cNvPr id="371" name="テキスト ボックス 370"/>
        <xdr:cNvSpPr txBox="1"/>
      </xdr:nvSpPr>
      <xdr:spPr>
        <a:xfrm>
          <a:off x="9372111" y="10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30955</xdr:rowOff>
    </xdr:from>
    <xdr:to>
      <xdr:col>12</xdr:col>
      <xdr:colOff>561975</xdr:colOff>
      <xdr:row>58</xdr:row>
      <xdr:rowOff>132555</xdr:rowOff>
    </xdr:to>
    <xdr:sp macro="" textlink="">
      <xdr:nvSpPr>
        <xdr:cNvPr id="372" name="円/楕円 371"/>
        <xdr:cNvSpPr/>
      </xdr:nvSpPr>
      <xdr:spPr>
        <a:xfrm>
          <a:off x="8699500" y="99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149082</xdr:rowOff>
    </xdr:from>
    <xdr:ext cx="599010" cy="259045"/>
    <xdr:sp macro="" textlink="">
      <xdr:nvSpPr>
        <xdr:cNvPr id="373" name="テキスト ボックス 372"/>
        <xdr:cNvSpPr txBox="1"/>
      </xdr:nvSpPr>
      <xdr:spPr>
        <a:xfrm>
          <a:off x="8450794" y="975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16140</xdr:rowOff>
    </xdr:from>
    <xdr:to>
      <xdr:col>11</xdr:col>
      <xdr:colOff>358775</xdr:colOff>
      <xdr:row>58</xdr:row>
      <xdr:rowOff>117740</xdr:rowOff>
    </xdr:to>
    <xdr:sp macro="" textlink="">
      <xdr:nvSpPr>
        <xdr:cNvPr id="374" name="円/楕円 373"/>
        <xdr:cNvSpPr/>
      </xdr:nvSpPr>
      <xdr:spPr>
        <a:xfrm>
          <a:off x="7810500" y="996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134267</xdr:rowOff>
    </xdr:from>
    <xdr:ext cx="599010" cy="259045"/>
    <xdr:sp macro="" textlink="">
      <xdr:nvSpPr>
        <xdr:cNvPr id="375" name="テキスト ボックス 374"/>
        <xdr:cNvSpPr txBox="1"/>
      </xdr:nvSpPr>
      <xdr:spPr>
        <a:xfrm>
          <a:off x="7561794" y="973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155878</xdr:rowOff>
    </xdr:from>
    <xdr:to>
      <xdr:col>10</xdr:col>
      <xdr:colOff>155575</xdr:colOff>
      <xdr:row>59</xdr:row>
      <xdr:rowOff>86028</xdr:rowOff>
    </xdr:to>
    <xdr:sp macro="" textlink="">
      <xdr:nvSpPr>
        <xdr:cNvPr id="376" name="円/楕円 375"/>
        <xdr:cNvSpPr/>
      </xdr:nvSpPr>
      <xdr:spPr>
        <a:xfrm>
          <a:off x="6921500" y="100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77155</xdr:rowOff>
    </xdr:from>
    <xdr:ext cx="534377" cy="259045"/>
    <xdr:sp macro="" textlink="">
      <xdr:nvSpPr>
        <xdr:cNvPr id="377" name="テキスト ボックス 376"/>
        <xdr:cNvSpPr txBox="1"/>
      </xdr:nvSpPr>
      <xdr:spPr>
        <a:xfrm>
          <a:off x="6705111" y="1019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64554</xdr:rowOff>
    </xdr:from>
    <xdr:to>
      <xdr:col>15</xdr:col>
      <xdr:colOff>180975</xdr:colOff>
      <xdr:row>79</xdr:row>
      <xdr:rowOff>91370</xdr:rowOff>
    </xdr:to>
    <xdr:cxnSp macro="">
      <xdr:nvCxnSpPr>
        <xdr:cNvPr id="408" name="直線コネクタ 407"/>
        <xdr:cNvCxnSpPr/>
      </xdr:nvCxnSpPr>
      <xdr:spPr>
        <a:xfrm flipV="1">
          <a:off x="9639300" y="13609104"/>
          <a:ext cx="838200" cy="2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91370</xdr:rowOff>
    </xdr:from>
    <xdr:to>
      <xdr:col>14</xdr:col>
      <xdr:colOff>28575</xdr:colOff>
      <xdr:row>79</xdr:row>
      <xdr:rowOff>98270</xdr:rowOff>
    </xdr:to>
    <xdr:cxnSp macro="">
      <xdr:nvCxnSpPr>
        <xdr:cNvPr id="411" name="直線コネクタ 410"/>
        <xdr:cNvCxnSpPr/>
      </xdr:nvCxnSpPr>
      <xdr:spPr>
        <a:xfrm flipV="1">
          <a:off x="8750300" y="13635920"/>
          <a:ext cx="889000" cy="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13754</xdr:rowOff>
    </xdr:from>
    <xdr:to>
      <xdr:col>15</xdr:col>
      <xdr:colOff>231775</xdr:colOff>
      <xdr:row>79</xdr:row>
      <xdr:rowOff>115354</xdr:rowOff>
    </xdr:to>
    <xdr:sp macro="" textlink="">
      <xdr:nvSpPr>
        <xdr:cNvPr id="421" name="円/楕円 420"/>
        <xdr:cNvSpPr/>
      </xdr:nvSpPr>
      <xdr:spPr>
        <a:xfrm>
          <a:off x="10426700" y="1355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162499</xdr:rowOff>
    </xdr:from>
    <xdr:ext cx="534377" cy="259045"/>
    <xdr:sp macro="" textlink="">
      <xdr:nvSpPr>
        <xdr:cNvPr id="422" name="普通建設事業費 （ うち新規整備　）該当値テキスト"/>
        <xdr:cNvSpPr txBox="1"/>
      </xdr:nvSpPr>
      <xdr:spPr>
        <a:xfrm>
          <a:off x="10528300" y="135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40570</xdr:rowOff>
    </xdr:from>
    <xdr:to>
      <xdr:col>14</xdr:col>
      <xdr:colOff>79375</xdr:colOff>
      <xdr:row>79</xdr:row>
      <xdr:rowOff>142170</xdr:rowOff>
    </xdr:to>
    <xdr:sp macro="" textlink="">
      <xdr:nvSpPr>
        <xdr:cNvPr id="423" name="円/楕円 422"/>
        <xdr:cNvSpPr/>
      </xdr:nvSpPr>
      <xdr:spPr>
        <a:xfrm>
          <a:off x="9588500" y="135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133297</xdr:rowOff>
    </xdr:from>
    <xdr:ext cx="469744" cy="259045"/>
    <xdr:sp macro="" textlink="">
      <xdr:nvSpPr>
        <xdr:cNvPr id="424" name="テキスト ボックス 423"/>
        <xdr:cNvSpPr txBox="1"/>
      </xdr:nvSpPr>
      <xdr:spPr>
        <a:xfrm>
          <a:off x="9404427" y="136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47470</xdr:rowOff>
    </xdr:from>
    <xdr:to>
      <xdr:col>12</xdr:col>
      <xdr:colOff>561975</xdr:colOff>
      <xdr:row>79</xdr:row>
      <xdr:rowOff>149070</xdr:rowOff>
    </xdr:to>
    <xdr:sp macro="" textlink="">
      <xdr:nvSpPr>
        <xdr:cNvPr id="425" name="円/楕円 424"/>
        <xdr:cNvSpPr/>
      </xdr:nvSpPr>
      <xdr:spPr>
        <a:xfrm>
          <a:off x="8699500" y="135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140197</xdr:rowOff>
    </xdr:from>
    <xdr:ext cx="378565" cy="259045"/>
    <xdr:sp macro="" textlink="">
      <xdr:nvSpPr>
        <xdr:cNvPr id="426" name="テキスト ボックス 425"/>
        <xdr:cNvSpPr txBox="1"/>
      </xdr:nvSpPr>
      <xdr:spPr>
        <a:xfrm>
          <a:off x="8561017" y="13684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104572</xdr:rowOff>
    </xdr:from>
    <xdr:to>
      <xdr:col>15</xdr:col>
      <xdr:colOff>180975</xdr:colOff>
      <xdr:row>97</xdr:row>
      <xdr:rowOff>89852</xdr:rowOff>
    </xdr:to>
    <xdr:cxnSp macro="">
      <xdr:nvCxnSpPr>
        <xdr:cNvPr id="455" name="直線コネクタ 454"/>
        <xdr:cNvCxnSpPr/>
      </xdr:nvCxnSpPr>
      <xdr:spPr>
        <a:xfrm>
          <a:off x="9639300" y="16563772"/>
          <a:ext cx="838200" cy="1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98374</xdr:rowOff>
    </xdr:from>
    <xdr:to>
      <xdr:col>14</xdr:col>
      <xdr:colOff>28575</xdr:colOff>
      <xdr:row>96</xdr:row>
      <xdr:rowOff>104572</xdr:rowOff>
    </xdr:to>
    <xdr:cxnSp macro="">
      <xdr:nvCxnSpPr>
        <xdr:cNvPr id="458" name="直線コネクタ 457"/>
        <xdr:cNvCxnSpPr/>
      </xdr:nvCxnSpPr>
      <xdr:spPr>
        <a:xfrm>
          <a:off x="8750300" y="15700324"/>
          <a:ext cx="889000" cy="86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68978</xdr:rowOff>
    </xdr:from>
    <xdr:ext cx="534377" cy="259045"/>
    <xdr:sp macro="" textlink="">
      <xdr:nvSpPr>
        <xdr:cNvPr id="460" name="テキスト ボックス 459"/>
        <xdr:cNvSpPr txBox="1"/>
      </xdr:nvSpPr>
      <xdr:spPr>
        <a:xfrm>
          <a:off x="9372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141101</xdr:rowOff>
    </xdr:from>
    <xdr:ext cx="534377" cy="259045"/>
    <xdr:sp macro="" textlink="">
      <xdr:nvSpPr>
        <xdr:cNvPr id="462" name="テキスト ボックス 461"/>
        <xdr:cNvSpPr txBox="1"/>
      </xdr:nvSpPr>
      <xdr:spPr>
        <a:xfrm>
          <a:off x="8483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39052</xdr:rowOff>
    </xdr:from>
    <xdr:to>
      <xdr:col>15</xdr:col>
      <xdr:colOff>231775</xdr:colOff>
      <xdr:row>97</xdr:row>
      <xdr:rowOff>140652</xdr:rowOff>
    </xdr:to>
    <xdr:sp macro="" textlink="">
      <xdr:nvSpPr>
        <xdr:cNvPr id="468" name="円/楕円 467"/>
        <xdr:cNvSpPr/>
      </xdr:nvSpPr>
      <xdr:spPr>
        <a:xfrm>
          <a:off x="10426700" y="1666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17479</xdr:rowOff>
    </xdr:from>
    <xdr:ext cx="534377" cy="259045"/>
    <xdr:sp macro="" textlink="">
      <xdr:nvSpPr>
        <xdr:cNvPr id="469" name="普通建設事業費 （ うち更新整備　）該当値テキスト"/>
        <xdr:cNvSpPr txBox="1"/>
      </xdr:nvSpPr>
      <xdr:spPr>
        <a:xfrm>
          <a:off x="10528300" y="166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23,425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53772</xdr:rowOff>
    </xdr:from>
    <xdr:to>
      <xdr:col>14</xdr:col>
      <xdr:colOff>79375</xdr:colOff>
      <xdr:row>96</xdr:row>
      <xdr:rowOff>155372</xdr:rowOff>
    </xdr:to>
    <xdr:sp macro="" textlink="">
      <xdr:nvSpPr>
        <xdr:cNvPr id="470" name="円/楕円 469"/>
        <xdr:cNvSpPr/>
      </xdr:nvSpPr>
      <xdr:spPr>
        <a:xfrm>
          <a:off x="9588500" y="165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449</xdr:rowOff>
    </xdr:from>
    <xdr:ext cx="534377" cy="259045"/>
    <xdr:sp macro="" textlink="">
      <xdr:nvSpPr>
        <xdr:cNvPr id="471" name="テキスト ボックス 470"/>
        <xdr:cNvSpPr txBox="1"/>
      </xdr:nvSpPr>
      <xdr:spPr>
        <a:xfrm>
          <a:off x="9372111" y="162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35,766</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47574</xdr:rowOff>
    </xdr:from>
    <xdr:to>
      <xdr:col>12</xdr:col>
      <xdr:colOff>561975</xdr:colOff>
      <xdr:row>91</xdr:row>
      <xdr:rowOff>149174</xdr:rowOff>
    </xdr:to>
    <xdr:sp macro="" textlink="">
      <xdr:nvSpPr>
        <xdr:cNvPr id="472" name="円/楕円 471"/>
        <xdr:cNvSpPr/>
      </xdr:nvSpPr>
      <xdr:spPr>
        <a:xfrm>
          <a:off x="8699500" y="156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165701</xdr:rowOff>
    </xdr:from>
    <xdr:ext cx="599010" cy="259045"/>
    <xdr:sp macro="" textlink="">
      <xdr:nvSpPr>
        <xdr:cNvPr id="473" name="テキスト ボックス 472"/>
        <xdr:cNvSpPr txBox="1"/>
      </xdr:nvSpPr>
      <xdr:spPr>
        <a:xfrm>
          <a:off x="8450794" y="1542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39753</xdr:rowOff>
    </xdr:from>
    <xdr:to>
      <xdr:col>23</xdr:col>
      <xdr:colOff>517525</xdr:colOff>
      <xdr:row>39</xdr:row>
      <xdr:rowOff>44450</xdr:rowOff>
    </xdr:to>
    <xdr:cxnSp macro="">
      <xdr:nvCxnSpPr>
        <xdr:cNvPr id="502" name="直線コネクタ 501"/>
        <xdr:cNvCxnSpPr/>
      </xdr:nvCxnSpPr>
      <xdr:spPr>
        <a:xfrm>
          <a:off x="15481300" y="6726303"/>
          <a:ext cx="8382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22329</xdr:rowOff>
    </xdr:from>
    <xdr:to>
      <xdr:col>22</xdr:col>
      <xdr:colOff>365125</xdr:colOff>
      <xdr:row>39</xdr:row>
      <xdr:rowOff>39753</xdr:rowOff>
    </xdr:to>
    <xdr:cxnSp macro="">
      <xdr:nvCxnSpPr>
        <xdr:cNvPr id="505" name="直線コネクタ 504"/>
        <xdr:cNvCxnSpPr/>
      </xdr:nvCxnSpPr>
      <xdr:spPr>
        <a:xfrm>
          <a:off x="14592300" y="6708879"/>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22329</xdr:rowOff>
    </xdr:from>
    <xdr:to>
      <xdr:col>21</xdr:col>
      <xdr:colOff>161925</xdr:colOff>
      <xdr:row>39</xdr:row>
      <xdr:rowOff>38278</xdr:rowOff>
    </xdr:to>
    <xdr:cxnSp macro="">
      <xdr:nvCxnSpPr>
        <xdr:cNvPr id="508" name="直線コネクタ 507"/>
        <xdr:cNvCxnSpPr/>
      </xdr:nvCxnSpPr>
      <xdr:spPr>
        <a:xfrm flipV="1">
          <a:off x="13703300" y="6708879"/>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38278</xdr:rowOff>
    </xdr:from>
    <xdr:to>
      <xdr:col>19</xdr:col>
      <xdr:colOff>644525</xdr:colOff>
      <xdr:row>39</xdr:row>
      <xdr:rowOff>44404</xdr:rowOff>
    </xdr:to>
    <xdr:cxnSp macro="">
      <xdr:nvCxnSpPr>
        <xdr:cNvPr id="511" name="直線コネクタ 510"/>
        <xdr:cNvCxnSpPr/>
      </xdr:nvCxnSpPr>
      <xdr:spPr>
        <a:xfrm flipV="1">
          <a:off x="12814300" y="6724828"/>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160403</xdr:rowOff>
    </xdr:from>
    <xdr:to>
      <xdr:col>22</xdr:col>
      <xdr:colOff>415925</xdr:colOff>
      <xdr:row>39</xdr:row>
      <xdr:rowOff>90553</xdr:rowOff>
    </xdr:to>
    <xdr:sp macro="" textlink="">
      <xdr:nvSpPr>
        <xdr:cNvPr id="523" name="円/楕円 522"/>
        <xdr:cNvSpPr/>
      </xdr:nvSpPr>
      <xdr:spPr>
        <a:xfrm>
          <a:off x="15430500" y="66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81680</xdr:rowOff>
    </xdr:from>
    <xdr:ext cx="469744" cy="259045"/>
    <xdr:sp macro="" textlink="">
      <xdr:nvSpPr>
        <xdr:cNvPr id="524" name="テキスト ボックス 523"/>
        <xdr:cNvSpPr txBox="1"/>
      </xdr:nvSpPr>
      <xdr:spPr>
        <a:xfrm>
          <a:off x="15246427" y="67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142979</xdr:rowOff>
    </xdr:from>
    <xdr:to>
      <xdr:col>21</xdr:col>
      <xdr:colOff>212725</xdr:colOff>
      <xdr:row>39</xdr:row>
      <xdr:rowOff>73129</xdr:rowOff>
    </xdr:to>
    <xdr:sp macro="" textlink="">
      <xdr:nvSpPr>
        <xdr:cNvPr id="525" name="円/楕円 524"/>
        <xdr:cNvSpPr/>
      </xdr:nvSpPr>
      <xdr:spPr>
        <a:xfrm>
          <a:off x="14541500" y="665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64256</xdr:rowOff>
    </xdr:from>
    <xdr:ext cx="469744" cy="259045"/>
    <xdr:sp macro="" textlink="">
      <xdr:nvSpPr>
        <xdr:cNvPr id="526" name="テキスト ボックス 525"/>
        <xdr:cNvSpPr txBox="1"/>
      </xdr:nvSpPr>
      <xdr:spPr>
        <a:xfrm>
          <a:off x="14357427" y="675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158928</xdr:rowOff>
    </xdr:from>
    <xdr:to>
      <xdr:col>20</xdr:col>
      <xdr:colOff>9525</xdr:colOff>
      <xdr:row>39</xdr:row>
      <xdr:rowOff>89078</xdr:rowOff>
    </xdr:to>
    <xdr:sp macro="" textlink="">
      <xdr:nvSpPr>
        <xdr:cNvPr id="527" name="円/楕円 526"/>
        <xdr:cNvSpPr/>
      </xdr:nvSpPr>
      <xdr:spPr>
        <a:xfrm>
          <a:off x="13652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80205</xdr:rowOff>
    </xdr:from>
    <xdr:ext cx="469744" cy="259045"/>
    <xdr:sp macro="" textlink="">
      <xdr:nvSpPr>
        <xdr:cNvPr id="528" name="テキスト ボックス 527"/>
        <xdr:cNvSpPr txBox="1"/>
      </xdr:nvSpPr>
      <xdr:spPr>
        <a:xfrm>
          <a:off x="13468427" y="676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165054</xdr:rowOff>
    </xdr:from>
    <xdr:to>
      <xdr:col>18</xdr:col>
      <xdr:colOff>492125</xdr:colOff>
      <xdr:row>39</xdr:row>
      <xdr:rowOff>95204</xdr:rowOff>
    </xdr:to>
    <xdr:sp macro="" textlink="">
      <xdr:nvSpPr>
        <xdr:cNvPr id="529" name="円/楕円 528"/>
        <xdr:cNvSpPr/>
      </xdr:nvSpPr>
      <xdr:spPr>
        <a:xfrm>
          <a:off x="12763500" y="668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86331</xdr:rowOff>
    </xdr:from>
    <xdr:ext cx="313932" cy="259045"/>
    <xdr:sp macro="" textlink="">
      <xdr:nvSpPr>
        <xdr:cNvPr id="530" name="テキスト ボックス 529"/>
        <xdr:cNvSpPr txBox="1"/>
      </xdr:nvSpPr>
      <xdr:spPr>
        <a:xfrm>
          <a:off x="12657333" y="6772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56468</xdr:rowOff>
    </xdr:from>
    <xdr:to>
      <xdr:col>23</xdr:col>
      <xdr:colOff>517525</xdr:colOff>
      <xdr:row>75</xdr:row>
      <xdr:rowOff>71991</xdr:rowOff>
    </xdr:to>
    <xdr:cxnSp macro="">
      <xdr:nvCxnSpPr>
        <xdr:cNvPr id="620" name="直線コネクタ 619"/>
        <xdr:cNvCxnSpPr/>
      </xdr:nvCxnSpPr>
      <xdr:spPr>
        <a:xfrm flipV="1">
          <a:off x="15481300" y="12743768"/>
          <a:ext cx="8382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139413</xdr:rowOff>
    </xdr:from>
    <xdr:ext cx="534377" cy="259045"/>
    <xdr:sp macro="" textlink="">
      <xdr:nvSpPr>
        <xdr:cNvPr id="621" name="公債費平均値テキスト"/>
        <xdr:cNvSpPr txBox="1"/>
      </xdr:nvSpPr>
      <xdr:spPr>
        <a:xfrm>
          <a:off x="16370300" y="12998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71991</xdr:rowOff>
    </xdr:from>
    <xdr:to>
      <xdr:col>22</xdr:col>
      <xdr:colOff>365125</xdr:colOff>
      <xdr:row>75</xdr:row>
      <xdr:rowOff>87013</xdr:rowOff>
    </xdr:to>
    <xdr:cxnSp macro="">
      <xdr:nvCxnSpPr>
        <xdr:cNvPr id="623" name="直線コネクタ 622"/>
        <xdr:cNvCxnSpPr/>
      </xdr:nvCxnSpPr>
      <xdr:spPr>
        <a:xfrm flipV="1">
          <a:off x="14592300" y="1293074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55233</xdr:rowOff>
    </xdr:from>
    <xdr:ext cx="534377" cy="259045"/>
    <xdr:sp macro="" textlink="">
      <xdr:nvSpPr>
        <xdr:cNvPr id="625" name="テキスト ボックス 624"/>
        <xdr:cNvSpPr txBox="1"/>
      </xdr:nvSpPr>
      <xdr:spPr>
        <a:xfrm>
          <a:off x="15214111" y="130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66385</xdr:rowOff>
    </xdr:from>
    <xdr:to>
      <xdr:col>21</xdr:col>
      <xdr:colOff>161925</xdr:colOff>
      <xdr:row>75</xdr:row>
      <xdr:rowOff>87013</xdr:rowOff>
    </xdr:to>
    <xdr:cxnSp macro="">
      <xdr:nvCxnSpPr>
        <xdr:cNvPr id="626" name="直線コネクタ 625"/>
        <xdr:cNvCxnSpPr/>
      </xdr:nvCxnSpPr>
      <xdr:spPr>
        <a:xfrm>
          <a:off x="13703300" y="12925135"/>
          <a:ext cx="889000" cy="2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60909</xdr:rowOff>
    </xdr:from>
    <xdr:to>
      <xdr:col>19</xdr:col>
      <xdr:colOff>644525</xdr:colOff>
      <xdr:row>75</xdr:row>
      <xdr:rowOff>66385</xdr:rowOff>
    </xdr:to>
    <xdr:cxnSp macro="">
      <xdr:nvCxnSpPr>
        <xdr:cNvPr id="629" name="直線コネクタ 628"/>
        <xdr:cNvCxnSpPr/>
      </xdr:nvCxnSpPr>
      <xdr:spPr>
        <a:xfrm>
          <a:off x="12814300" y="12919659"/>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5668</xdr:rowOff>
    </xdr:from>
    <xdr:to>
      <xdr:col>23</xdr:col>
      <xdr:colOff>568325</xdr:colOff>
      <xdr:row>74</xdr:row>
      <xdr:rowOff>107268</xdr:rowOff>
    </xdr:to>
    <xdr:sp macro="" textlink="">
      <xdr:nvSpPr>
        <xdr:cNvPr id="639" name="円/楕円 638"/>
        <xdr:cNvSpPr/>
      </xdr:nvSpPr>
      <xdr:spPr>
        <a:xfrm>
          <a:off x="16268700" y="1269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28545</xdr:rowOff>
    </xdr:from>
    <xdr:ext cx="534377" cy="259045"/>
    <xdr:sp macro="" textlink="">
      <xdr:nvSpPr>
        <xdr:cNvPr id="640" name="公債費該当値テキスト"/>
        <xdr:cNvSpPr txBox="1"/>
      </xdr:nvSpPr>
      <xdr:spPr>
        <a:xfrm>
          <a:off x="16370300" y="1254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82,646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21191</xdr:rowOff>
    </xdr:from>
    <xdr:to>
      <xdr:col>22</xdr:col>
      <xdr:colOff>415925</xdr:colOff>
      <xdr:row>75</xdr:row>
      <xdr:rowOff>122791</xdr:rowOff>
    </xdr:to>
    <xdr:sp macro="" textlink="">
      <xdr:nvSpPr>
        <xdr:cNvPr id="641" name="円/楕円 640"/>
        <xdr:cNvSpPr/>
      </xdr:nvSpPr>
      <xdr:spPr>
        <a:xfrm>
          <a:off x="15430500" y="128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139318</xdr:rowOff>
    </xdr:from>
    <xdr:ext cx="534377" cy="259045"/>
    <xdr:sp macro="" textlink="">
      <xdr:nvSpPr>
        <xdr:cNvPr id="642" name="テキスト ボックス 641"/>
        <xdr:cNvSpPr txBox="1"/>
      </xdr:nvSpPr>
      <xdr:spPr>
        <a:xfrm>
          <a:off x="15214111" y="1265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36213</xdr:rowOff>
    </xdr:from>
    <xdr:to>
      <xdr:col>21</xdr:col>
      <xdr:colOff>212725</xdr:colOff>
      <xdr:row>75</xdr:row>
      <xdr:rowOff>137813</xdr:rowOff>
    </xdr:to>
    <xdr:sp macro="" textlink="">
      <xdr:nvSpPr>
        <xdr:cNvPr id="643" name="円/楕円 642"/>
        <xdr:cNvSpPr/>
      </xdr:nvSpPr>
      <xdr:spPr>
        <a:xfrm>
          <a:off x="14541500" y="128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128940</xdr:rowOff>
    </xdr:from>
    <xdr:ext cx="534377" cy="259045"/>
    <xdr:sp macro="" textlink="">
      <xdr:nvSpPr>
        <xdr:cNvPr id="644" name="テキスト ボックス 643"/>
        <xdr:cNvSpPr txBox="1"/>
      </xdr:nvSpPr>
      <xdr:spPr>
        <a:xfrm>
          <a:off x="14325111" y="1298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15585</xdr:rowOff>
    </xdr:from>
    <xdr:to>
      <xdr:col>20</xdr:col>
      <xdr:colOff>9525</xdr:colOff>
      <xdr:row>75</xdr:row>
      <xdr:rowOff>117185</xdr:rowOff>
    </xdr:to>
    <xdr:sp macro="" textlink="">
      <xdr:nvSpPr>
        <xdr:cNvPr id="645" name="円/楕円 644"/>
        <xdr:cNvSpPr/>
      </xdr:nvSpPr>
      <xdr:spPr>
        <a:xfrm>
          <a:off x="13652500" y="128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108312</xdr:rowOff>
    </xdr:from>
    <xdr:ext cx="534377" cy="259045"/>
    <xdr:sp macro="" textlink="">
      <xdr:nvSpPr>
        <xdr:cNvPr id="646" name="テキスト ボックス 645"/>
        <xdr:cNvSpPr txBox="1"/>
      </xdr:nvSpPr>
      <xdr:spPr>
        <a:xfrm>
          <a:off x="13436111" y="129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10109</xdr:rowOff>
    </xdr:from>
    <xdr:to>
      <xdr:col>18</xdr:col>
      <xdr:colOff>492125</xdr:colOff>
      <xdr:row>75</xdr:row>
      <xdr:rowOff>111709</xdr:rowOff>
    </xdr:to>
    <xdr:sp macro="" textlink="">
      <xdr:nvSpPr>
        <xdr:cNvPr id="647" name="円/楕円 646"/>
        <xdr:cNvSpPr/>
      </xdr:nvSpPr>
      <xdr:spPr>
        <a:xfrm>
          <a:off x="12763500" y="128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102836</xdr:rowOff>
    </xdr:from>
    <xdr:ext cx="534377" cy="259045"/>
    <xdr:sp macro="" textlink="">
      <xdr:nvSpPr>
        <xdr:cNvPr id="648" name="テキスト ボックス 647"/>
        <xdr:cNvSpPr txBox="1"/>
      </xdr:nvSpPr>
      <xdr:spPr>
        <a:xfrm>
          <a:off x="12547111" y="12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12612</xdr:rowOff>
    </xdr:from>
    <xdr:to>
      <xdr:col>23</xdr:col>
      <xdr:colOff>517525</xdr:colOff>
      <xdr:row>98</xdr:row>
      <xdr:rowOff>93363</xdr:rowOff>
    </xdr:to>
    <xdr:cxnSp macro="">
      <xdr:nvCxnSpPr>
        <xdr:cNvPr id="675" name="直線コネクタ 674"/>
        <xdr:cNvCxnSpPr/>
      </xdr:nvCxnSpPr>
      <xdr:spPr>
        <a:xfrm>
          <a:off x="15481300" y="16814712"/>
          <a:ext cx="838200" cy="8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12612</xdr:rowOff>
    </xdr:from>
    <xdr:to>
      <xdr:col>22</xdr:col>
      <xdr:colOff>365125</xdr:colOff>
      <xdr:row>98</xdr:row>
      <xdr:rowOff>107733</xdr:rowOff>
    </xdr:to>
    <xdr:cxnSp macro="">
      <xdr:nvCxnSpPr>
        <xdr:cNvPr id="678" name="直線コネクタ 677"/>
        <xdr:cNvCxnSpPr/>
      </xdr:nvCxnSpPr>
      <xdr:spPr>
        <a:xfrm flipV="1">
          <a:off x="14592300" y="16814712"/>
          <a:ext cx="889000" cy="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117353</xdr:rowOff>
    </xdr:from>
    <xdr:ext cx="534377" cy="259045"/>
    <xdr:sp macro="" textlink="">
      <xdr:nvSpPr>
        <xdr:cNvPr id="680" name="テキスト ボックス 679"/>
        <xdr:cNvSpPr txBox="1"/>
      </xdr:nvSpPr>
      <xdr:spPr>
        <a:xfrm>
          <a:off x="15214111" y="169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89622</xdr:rowOff>
    </xdr:from>
    <xdr:to>
      <xdr:col>21</xdr:col>
      <xdr:colOff>161925</xdr:colOff>
      <xdr:row>98</xdr:row>
      <xdr:rowOff>107733</xdr:rowOff>
    </xdr:to>
    <xdr:cxnSp macro="">
      <xdr:nvCxnSpPr>
        <xdr:cNvPr id="681" name="直線コネクタ 680"/>
        <xdr:cNvCxnSpPr/>
      </xdr:nvCxnSpPr>
      <xdr:spPr>
        <a:xfrm>
          <a:off x="13703300" y="16891722"/>
          <a:ext cx="889000" cy="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89622</xdr:rowOff>
    </xdr:from>
    <xdr:to>
      <xdr:col>19</xdr:col>
      <xdr:colOff>644525</xdr:colOff>
      <xdr:row>98</xdr:row>
      <xdr:rowOff>120151</xdr:rowOff>
    </xdr:to>
    <xdr:cxnSp macro="">
      <xdr:nvCxnSpPr>
        <xdr:cNvPr id="684" name="直線コネクタ 683"/>
        <xdr:cNvCxnSpPr/>
      </xdr:nvCxnSpPr>
      <xdr:spPr>
        <a:xfrm flipV="1">
          <a:off x="12814300" y="16891722"/>
          <a:ext cx="889000" cy="3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42563</xdr:rowOff>
    </xdr:from>
    <xdr:to>
      <xdr:col>23</xdr:col>
      <xdr:colOff>568325</xdr:colOff>
      <xdr:row>98</xdr:row>
      <xdr:rowOff>144163</xdr:rowOff>
    </xdr:to>
    <xdr:sp macro="" textlink="">
      <xdr:nvSpPr>
        <xdr:cNvPr id="694" name="円/楕円 693"/>
        <xdr:cNvSpPr/>
      </xdr:nvSpPr>
      <xdr:spPr>
        <a:xfrm>
          <a:off x="16268700" y="168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534377" cy="259045"/>
    <xdr:sp macro="" textlink="">
      <xdr:nvSpPr>
        <xdr:cNvPr id="695" name="積立金該当値テキスト"/>
        <xdr:cNvSpPr txBox="1"/>
      </xdr:nvSpPr>
      <xdr:spPr>
        <a:xfrm>
          <a:off x="16370300" y="1681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133262</xdr:rowOff>
    </xdr:from>
    <xdr:to>
      <xdr:col>22</xdr:col>
      <xdr:colOff>415925</xdr:colOff>
      <xdr:row>98</xdr:row>
      <xdr:rowOff>63412</xdr:rowOff>
    </xdr:to>
    <xdr:sp macro="" textlink="">
      <xdr:nvSpPr>
        <xdr:cNvPr id="696" name="円/楕円 695"/>
        <xdr:cNvSpPr/>
      </xdr:nvSpPr>
      <xdr:spPr>
        <a:xfrm>
          <a:off x="15430500" y="167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79939</xdr:rowOff>
    </xdr:from>
    <xdr:ext cx="534377" cy="259045"/>
    <xdr:sp macro="" textlink="">
      <xdr:nvSpPr>
        <xdr:cNvPr id="697" name="テキスト ボックス 696"/>
        <xdr:cNvSpPr txBox="1"/>
      </xdr:nvSpPr>
      <xdr:spPr>
        <a:xfrm>
          <a:off x="15214111" y="1653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56933</xdr:rowOff>
    </xdr:from>
    <xdr:to>
      <xdr:col>21</xdr:col>
      <xdr:colOff>212725</xdr:colOff>
      <xdr:row>98</xdr:row>
      <xdr:rowOff>158533</xdr:rowOff>
    </xdr:to>
    <xdr:sp macro="" textlink="">
      <xdr:nvSpPr>
        <xdr:cNvPr id="698" name="円/楕円 697"/>
        <xdr:cNvSpPr/>
      </xdr:nvSpPr>
      <xdr:spPr>
        <a:xfrm>
          <a:off x="14541500" y="168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149660</xdr:rowOff>
    </xdr:from>
    <xdr:ext cx="469744" cy="259045"/>
    <xdr:sp macro="" textlink="">
      <xdr:nvSpPr>
        <xdr:cNvPr id="699" name="テキスト ボックス 698"/>
        <xdr:cNvSpPr txBox="1"/>
      </xdr:nvSpPr>
      <xdr:spPr>
        <a:xfrm>
          <a:off x="14357427" y="169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38822</xdr:rowOff>
    </xdr:from>
    <xdr:to>
      <xdr:col>20</xdr:col>
      <xdr:colOff>9525</xdr:colOff>
      <xdr:row>98</xdr:row>
      <xdr:rowOff>140422</xdr:rowOff>
    </xdr:to>
    <xdr:sp macro="" textlink="">
      <xdr:nvSpPr>
        <xdr:cNvPr id="700" name="円/楕円 699"/>
        <xdr:cNvSpPr/>
      </xdr:nvSpPr>
      <xdr:spPr>
        <a:xfrm>
          <a:off x="13652500" y="168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131549</xdr:rowOff>
    </xdr:from>
    <xdr:ext cx="534377" cy="259045"/>
    <xdr:sp macro="" textlink="">
      <xdr:nvSpPr>
        <xdr:cNvPr id="701" name="テキスト ボックス 700"/>
        <xdr:cNvSpPr txBox="1"/>
      </xdr:nvSpPr>
      <xdr:spPr>
        <a:xfrm>
          <a:off x="13436111" y="1693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69351</xdr:rowOff>
    </xdr:from>
    <xdr:to>
      <xdr:col>18</xdr:col>
      <xdr:colOff>492125</xdr:colOff>
      <xdr:row>98</xdr:row>
      <xdr:rowOff>170951</xdr:rowOff>
    </xdr:to>
    <xdr:sp macro="" textlink="">
      <xdr:nvSpPr>
        <xdr:cNvPr id="702" name="円/楕円 701"/>
        <xdr:cNvSpPr/>
      </xdr:nvSpPr>
      <xdr:spPr>
        <a:xfrm>
          <a:off x="12763500" y="1687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162078</xdr:rowOff>
    </xdr:from>
    <xdr:ext cx="469744" cy="259045"/>
    <xdr:sp macro="" textlink="">
      <xdr:nvSpPr>
        <xdr:cNvPr id="703" name="テキスト ボックス 702"/>
        <xdr:cNvSpPr txBox="1"/>
      </xdr:nvSpPr>
      <xdr:spPr>
        <a:xfrm>
          <a:off x="12579427" y="1696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37561</xdr:rowOff>
    </xdr:from>
    <xdr:to>
      <xdr:col>32</xdr:col>
      <xdr:colOff>187325</xdr:colOff>
      <xdr:row>38</xdr:row>
      <xdr:rowOff>38430</xdr:rowOff>
    </xdr:to>
    <xdr:cxnSp macro="">
      <xdr:nvCxnSpPr>
        <xdr:cNvPr id="730" name="直線コネクタ 729"/>
        <xdr:cNvCxnSpPr/>
      </xdr:nvCxnSpPr>
      <xdr:spPr>
        <a:xfrm flipV="1">
          <a:off x="21323300" y="6552661"/>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38430</xdr:rowOff>
    </xdr:from>
    <xdr:to>
      <xdr:col>31</xdr:col>
      <xdr:colOff>34925</xdr:colOff>
      <xdr:row>38</xdr:row>
      <xdr:rowOff>139700</xdr:rowOff>
    </xdr:to>
    <xdr:cxnSp macro="">
      <xdr:nvCxnSpPr>
        <xdr:cNvPr id="733" name="直線コネクタ 732"/>
        <xdr:cNvCxnSpPr/>
      </xdr:nvCxnSpPr>
      <xdr:spPr>
        <a:xfrm flipV="1">
          <a:off x="20434300" y="6553530"/>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83100</xdr:rowOff>
    </xdr:from>
    <xdr:ext cx="469744" cy="259045"/>
    <xdr:sp macro="" textlink="">
      <xdr:nvSpPr>
        <xdr:cNvPr id="735" name="テキスト ボックス 734"/>
        <xdr:cNvSpPr txBox="1"/>
      </xdr:nvSpPr>
      <xdr:spPr>
        <a:xfrm>
          <a:off x="21088427"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158212</xdr:rowOff>
    </xdr:from>
    <xdr:to>
      <xdr:col>32</xdr:col>
      <xdr:colOff>238125</xdr:colOff>
      <xdr:row>38</xdr:row>
      <xdr:rowOff>88362</xdr:rowOff>
    </xdr:to>
    <xdr:sp macro="" textlink="">
      <xdr:nvSpPr>
        <xdr:cNvPr id="749" name="円/楕円 748"/>
        <xdr:cNvSpPr/>
      </xdr:nvSpPr>
      <xdr:spPr>
        <a:xfrm>
          <a:off x="22110700" y="65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117665</xdr:rowOff>
    </xdr:from>
    <xdr:ext cx="469744" cy="259045"/>
    <xdr:sp macro="" textlink="">
      <xdr:nvSpPr>
        <xdr:cNvPr id="750" name="投資及び出資金該当値テキスト"/>
        <xdr:cNvSpPr txBox="1"/>
      </xdr:nvSpPr>
      <xdr:spPr>
        <a:xfrm>
          <a:off x="22212300" y="64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159080</xdr:rowOff>
    </xdr:from>
    <xdr:to>
      <xdr:col>31</xdr:col>
      <xdr:colOff>85725</xdr:colOff>
      <xdr:row>38</xdr:row>
      <xdr:rowOff>89230</xdr:rowOff>
    </xdr:to>
    <xdr:sp macro="" textlink="">
      <xdr:nvSpPr>
        <xdr:cNvPr id="751" name="円/楕円 750"/>
        <xdr:cNvSpPr/>
      </xdr:nvSpPr>
      <xdr:spPr>
        <a:xfrm>
          <a:off x="212725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105757</xdr:rowOff>
    </xdr:from>
    <xdr:ext cx="469744" cy="259045"/>
    <xdr:sp macro="" textlink="">
      <xdr:nvSpPr>
        <xdr:cNvPr id="752" name="テキスト ボックス 751"/>
        <xdr:cNvSpPr txBox="1"/>
      </xdr:nvSpPr>
      <xdr:spPr>
        <a:xfrm>
          <a:off x="21088427"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110972</xdr:rowOff>
    </xdr:from>
    <xdr:to>
      <xdr:col>32</xdr:col>
      <xdr:colOff>187325</xdr:colOff>
      <xdr:row>58</xdr:row>
      <xdr:rowOff>168923</xdr:rowOff>
    </xdr:to>
    <xdr:cxnSp macro="">
      <xdr:nvCxnSpPr>
        <xdr:cNvPr id="787" name="直線コネクタ 786"/>
        <xdr:cNvCxnSpPr/>
      </xdr:nvCxnSpPr>
      <xdr:spPr>
        <a:xfrm flipV="1">
          <a:off x="21323300" y="9712172"/>
          <a:ext cx="838200" cy="4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58259</xdr:rowOff>
    </xdr:from>
    <xdr:ext cx="469744" cy="259045"/>
    <xdr:sp macro="" textlink="">
      <xdr:nvSpPr>
        <xdr:cNvPr id="788" name="貸付金平均値テキスト"/>
        <xdr:cNvSpPr txBox="1"/>
      </xdr:nvSpPr>
      <xdr:spPr>
        <a:xfrm>
          <a:off x="22212300" y="9830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102</xdr:rowOff>
    </xdr:from>
    <xdr:to>
      <xdr:col>31</xdr:col>
      <xdr:colOff>34925</xdr:colOff>
      <xdr:row>58</xdr:row>
      <xdr:rowOff>168923</xdr:rowOff>
    </xdr:to>
    <xdr:cxnSp macro="">
      <xdr:nvCxnSpPr>
        <xdr:cNvPr id="790" name="直線コネクタ 789"/>
        <xdr:cNvCxnSpPr/>
      </xdr:nvCxnSpPr>
      <xdr:spPr>
        <a:xfrm>
          <a:off x="20434300" y="8915502"/>
          <a:ext cx="889000" cy="119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52</xdr:row>
      <xdr:rowOff>102</xdr:rowOff>
    </xdr:from>
    <xdr:to>
      <xdr:col>29</xdr:col>
      <xdr:colOff>517525</xdr:colOff>
      <xdr:row>54</xdr:row>
      <xdr:rowOff>72149</xdr:rowOff>
    </xdr:to>
    <xdr:cxnSp macro="">
      <xdr:nvCxnSpPr>
        <xdr:cNvPr id="793" name="直線コネクタ 792"/>
        <xdr:cNvCxnSpPr/>
      </xdr:nvCxnSpPr>
      <xdr:spPr>
        <a:xfrm flipV="1">
          <a:off x="19545300" y="8915502"/>
          <a:ext cx="889000" cy="4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166616</xdr:rowOff>
    </xdr:from>
    <xdr:ext cx="469744" cy="259045"/>
    <xdr:sp macro="" textlink="">
      <xdr:nvSpPr>
        <xdr:cNvPr id="795" name="テキスト ボックス 794"/>
        <xdr:cNvSpPr txBox="1"/>
      </xdr:nvSpPr>
      <xdr:spPr>
        <a:xfrm>
          <a:off x="20199427" y="993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72149</xdr:rowOff>
    </xdr:from>
    <xdr:to>
      <xdr:col>28</xdr:col>
      <xdr:colOff>314325</xdr:colOff>
      <xdr:row>58</xdr:row>
      <xdr:rowOff>132804</xdr:rowOff>
    </xdr:to>
    <xdr:cxnSp macro="">
      <xdr:nvCxnSpPr>
        <xdr:cNvPr id="796" name="直線コネクタ 795"/>
        <xdr:cNvCxnSpPr/>
      </xdr:nvCxnSpPr>
      <xdr:spPr>
        <a:xfrm flipV="1">
          <a:off x="18656300" y="9330449"/>
          <a:ext cx="889000" cy="74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154309</xdr:rowOff>
    </xdr:from>
    <xdr:ext cx="469744" cy="259045"/>
    <xdr:sp macro="" textlink="">
      <xdr:nvSpPr>
        <xdr:cNvPr id="798" name="テキスト ボックス 797"/>
        <xdr:cNvSpPr txBox="1"/>
      </xdr:nvSpPr>
      <xdr:spPr>
        <a:xfrm>
          <a:off x="19310427" y="992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60172</xdr:rowOff>
    </xdr:from>
    <xdr:to>
      <xdr:col>32</xdr:col>
      <xdr:colOff>238125</xdr:colOff>
      <xdr:row>56</xdr:row>
      <xdr:rowOff>161772</xdr:rowOff>
    </xdr:to>
    <xdr:sp macro="" textlink="">
      <xdr:nvSpPr>
        <xdr:cNvPr id="806" name="円/楕円 805"/>
        <xdr:cNvSpPr/>
      </xdr:nvSpPr>
      <xdr:spPr>
        <a:xfrm>
          <a:off x="22110700" y="96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83049</xdr:rowOff>
    </xdr:from>
    <xdr:ext cx="534377" cy="259045"/>
    <xdr:sp macro="" textlink="">
      <xdr:nvSpPr>
        <xdr:cNvPr id="807" name="貸付金該当値テキスト"/>
        <xdr:cNvSpPr txBox="1"/>
      </xdr:nvSpPr>
      <xdr:spPr>
        <a:xfrm>
          <a:off x="22212300" y="95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118123</xdr:rowOff>
    </xdr:from>
    <xdr:to>
      <xdr:col>31</xdr:col>
      <xdr:colOff>85725</xdr:colOff>
      <xdr:row>59</xdr:row>
      <xdr:rowOff>48273</xdr:rowOff>
    </xdr:to>
    <xdr:sp macro="" textlink="">
      <xdr:nvSpPr>
        <xdr:cNvPr id="808" name="円/楕円 807"/>
        <xdr:cNvSpPr/>
      </xdr:nvSpPr>
      <xdr:spPr>
        <a:xfrm>
          <a:off x="21272500" y="100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39400</xdr:rowOff>
    </xdr:from>
    <xdr:ext cx="469744" cy="259045"/>
    <xdr:sp macro="" textlink="">
      <xdr:nvSpPr>
        <xdr:cNvPr id="809" name="テキスト ボックス 808"/>
        <xdr:cNvSpPr txBox="1"/>
      </xdr:nvSpPr>
      <xdr:spPr>
        <a:xfrm>
          <a:off x="21088427" y="1015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120752</xdr:rowOff>
    </xdr:from>
    <xdr:to>
      <xdr:col>29</xdr:col>
      <xdr:colOff>568325</xdr:colOff>
      <xdr:row>52</xdr:row>
      <xdr:rowOff>50902</xdr:rowOff>
    </xdr:to>
    <xdr:sp macro="" textlink="">
      <xdr:nvSpPr>
        <xdr:cNvPr id="810" name="円/楕円 809"/>
        <xdr:cNvSpPr/>
      </xdr:nvSpPr>
      <xdr:spPr>
        <a:xfrm>
          <a:off x="20383500" y="88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67429</xdr:rowOff>
    </xdr:from>
    <xdr:ext cx="534377" cy="259045"/>
    <xdr:sp macro="" textlink="">
      <xdr:nvSpPr>
        <xdr:cNvPr id="811" name="テキスト ボックス 810"/>
        <xdr:cNvSpPr txBox="1"/>
      </xdr:nvSpPr>
      <xdr:spPr>
        <a:xfrm>
          <a:off x="20167111" y="863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32,664</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21349</xdr:rowOff>
    </xdr:from>
    <xdr:to>
      <xdr:col>28</xdr:col>
      <xdr:colOff>365125</xdr:colOff>
      <xdr:row>54</xdr:row>
      <xdr:rowOff>122949</xdr:rowOff>
    </xdr:to>
    <xdr:sp macro="" textlink="">
      <xdr:nvSpPr>
        <xdr:cNvPr id="812" name="円/楕円 811"/>
        <xdr:cNvSpPr/>
      </xdr:nvSpPr>
      <xdr:spPr>
        <a:xfrm>
          <a:off x="19494500" y="92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139476</xdr:rowOff>
    </xdr:from>
    <xdr:ext cx="534377" cy="259045"/>
    <xdr:sp macro="" textlink="">
      <xdr:nvSpPr>
        <xdr:cNvPr id="813" name="テキスト ボックス 812"/>
        <xdr:cNvSpPr txBox="1"/>
      </xdr:nvSpPr>
      <xdr:spPr>
        <a:xfrm>
          <a:off x="19278111" y="905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82004</xdr:rowOff>
    </xdr:from>
    <xdr:to>
      <xdr:col>27</xdr:col>
      <xdr:colOff>161925</xdr:colOff>
      <xdr:row>59</xdr:row>
      <xdr:rowOff>12154</xdr:rowOff>
    </xdr:to>
    <xdr:sp macro="" textlink="">
      <xdr:nvSpPr>
        <xdr:cNvPr id="814" name="円/楕円 813"/>
        <xdr:cNvSpPr/>
      </xdr:nvSpPr>
      <xdr:spPr>
        <a:xfrm>
          <a:off x="18605500" y="1002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3281</xdr:rowOff>
    </xdr:from>
    <xdr:ext cx="469744" cy="259045"/>
    <xdr:sp macro="" textlink="">
      <xdr:nvSpPr>
        <xdr:cNvPr id="815" name="テキスト ボックス 814"/>
        <xdr:cNvSpPr txBox="1"/>
      </xdr:nvSpPr>
      <xdr:spPr>
        <a:xfrm>
          <a:off x="18421427" y="1011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39,707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91218</xdr:rowOff>
    </xdr:from>
    <xdr:to>
      <xdr:col>32</xdr:col>
      <xdr:colOff>187325</xdr:colOff>
      <xdr:row>76</xdr:row>
      <xdr:rowOff>133071</xdr:rowOff>
    </xdr:to>
    <xdr:cxnSp macro="">
      <xdr:nvCxnSpPr>
        <xdr:cNvPr id="845" name="直線コネクタ 844"/>
        <xdr:cNvCxnSpPr/>
      </xdr:nvCxnSpPr>
      <xdr:spPr>
        <a:xfrm>
          <a:off x="21323300" y="13121418"/>
          <a:ext cx="838200" cy="4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91218</xdr:rowOff>
    </xdr:from>
    <xdr:to>
      <xdr:col>31</xdr:col>
      <xdr:colOff>34925</xdr:colOff>
      <xdr:row>77</xdr:row>
      <xdr:rowOff>34658</xdr:rowOff>
    </xdr:to>
    <xdr:cxnSp macro="">
      <xdr:nvCxnSpPr>
        <xdr:cNvPr id="848" name="直線コネクタ 847"/>
        <xdr:cNvCxnSpPr/>
      </xdr:nvCxnSpPr>
      <xdr:spPr>
        <a:xfrm flipV="1">
          <a:off x="20434300" y="13121418"/>
          <a:ext cx="889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34658</xdr:rowOff>
    </xdr:from>
    <xdr:to>
      <xdr:col>29</xdr:col>
      <xdr:colOff>517525</xdr:colOff>
      <xdr:row>77</xdr:row>
      <xdr:rowOff>71120</xdr:rowOff>
    </xdr:to>
    <xdr:cxnSp macro="">
      <xdr:nvCxnSpPr>
        <xdr:cNvPr id="851" name="直線コネクタ 850"/>
        <xdr:cNvCxnSpPr/>
      </xdr:nvCxnSpPr>
      <xdr:spPr>
        <a:xfrm flipV="1">
          <a:off x="19545300" y="13236308"/>
          <a:ext cx="8890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71120</xdr:rowOff>
    </xdr:from>
    <xdr:to>
      <xdr:col>28</xdr:col>
      <xdr:colOff>314325</xdr:colOff>
      <xdr:row>77</xdr:row>
      <xdr:rowOff>89064</xdr:rowOff>
    </xdr:to>
    <xdr:cxnSp macro="">
      <xdr:nvCxnSpPr>
        <xdr:cNvPr id="854" name="直線コネクタ 853"/>
        <xdr:cNvCxnSpPr/>
      </xdr:nvCxnSpPr>
      <xdr:spPr>
        <a:xfrm flipV="1">
          <a:off x="18656300" y="13272770"/>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82271</xdr:rowOff>
    </xdr:from>
    <xdr:to>
      <xdr:col>32</xdr:col>
      <xdr:colOff>238125</xdr:colOff>
      <xdr:row>77</xdr:row>
      <xdr:rowOff>12421</xdr:rowOff>
    </xdr:to>
    <xdr:sp macro="" textlink="">
      <xdr:nvSpPr>
        <xdr:cNvPr id="864" name="円/楕円 863"/>
        <xdr:cNvSpPr/>
      </xdr:nvSpPr>
      <xdr:spPr>
        <a:xfrm>
          <a:off x="22110700" y="131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60698</xdr:rowOff>
    </xdr:from>
    <xdr:ext cx="534377" cy="259045"/>
    <xdr:sp macro="" textlink="">
      <xdr:nvSpPr>
        <xdr:cNvPr id="865" name="繰出金該当値テキスト"/>
        <xdr:cNvSpPr txBox="1"/>
      </xdr:nvSpPr>
      <xdr:spPr>
        <a:xfrm>
          <a:off x="22212300" y="130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42,348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40418</xdr:rowOff>
    </xdr:from>
    <xdr:to>
      <xdr:col>31</xdr:col>
      <xdr:colOff>85725</xdr:colOff>
      <xdr:row>76</xdr:row>
      <xdr:rowOff>142018</xdr:rowOff>
    </xdr:to>
    <xdr:sp macro="" textlink="">
      <xdr:nvSpPr>
        <xdr:cNvPr id="866" name="円/楕円 865"/>
        <xdr:cNvSpPr/>
      </xdr:nvSpPr>
      <xdr:spPr>
        <a:xfrm>
          <a:off x="212725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133145</xdr:rowOff>
    </xdr:from>
    <xdr:ext cx="534377" cy="259045"/>
    <xdr:sp macro="" textlink="">
      <xdr:nvSpPr>
        <xdr:cNvPr id="867" name="テキスト ボックス 866"/>
        <xdr:cNvSpPr txBox="1"/>
      </xdr:nvSpPr>
      <xdr:spPr>
        <a:xfrm>
          <a:off x="21056111" y="131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44,545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155308</xdr:rowOff>
    </xdr:from>
    <xdr:to>
      <xdr:col>29</xdr:col>
      <xdr:colOff>568325</xdr:colOff>
      <xdr:row>77</xdr:row>
      <xdr:rowOff>85458</xdr:rowOff>
    </xdr:to>
    <xdr:sp macro="" textlink="">
      <xdr:nvSpPr>
        <xdr:cNvPr id="868" name="円/楕円 867"/>
        <xdr:cNvSpPr/>
      </xdr:nvSpPr>
      <xdr:spPr>
        <a:xfrm>
          <a:off x="20383500" y="131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76585</xdr:rowOff>
    </xdr:from>
    <xdr:ext cx="534377" cy="259045"/>
    <xdr:sp macro="" textlink="">
      <xdr:nvSpPr>
        <xdr:cNvPr id="869" name="テキスト ボックス 868"/>
        <xdr:cNvSpPr txBox="1"/>
      </xdr:nvSpPr>
      <xdr:spPr>
        <a:xfrm>
          <a:off x="20167111" y="1327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38,514</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20320</xdr:rowOff>
    </xdr:from>
    <xdr:to>
      <xdr:col>28</xdr:col>
      <xdr:colOff>365125</xdr:colOff>
      <xdr:row>77</xdr:row>
      <xdr:rowOff>121920</xdr:rowOff>
    </xdr:to>
    <xdr:sp macro="" textlink="">
      <xdr:nvSpPr>
        <xdr:cNvPr id="870" name="円/楕円 869"/>
        <xdr:cNvSpPr/>
      </xdr:nvSpPr>
      <xdr:spPr>
        <a:xfrm>
          <a:off x="19494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113047</xdr:rowOff>
    </xdr:from>
    <xdr:ext cx="534377" cy="259045"/>
    <xdr:sp macro="" textlink="">
      <xdr:nvSpPr>
        <xdr:cNvPr id="871" name="テキスト ボックス 870"/>
        <xdr:cNvSpPr txBox="1"/>
      </xdr:nvSpPr>
      <xdr:spPr>
        <a:xfrm>
          <a:off x="19278111" y="1331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38264</xdr:rowOff>
    </xdr:from>
    <xdr:to>
      <xdr:col>27</xdr:col>
      <xdr:colOff>161925</xdr:colOff>
      <xdr:row>77</xdr:row>
      <xdr:rowOff>139864</xdr:rowOff>
    </xdr:to>
    <xdr:sp macro="" textlink="">
      <xdr:nvSpPr>
        <xdr:cNvPr id="872" name="円/楕円 871"/>
        <xdr:cNvSpPr/>
      </xdr:nvSpPr>
      <xdr:spPr>
        <a:xfrm>
          <a:off x="18605500" y="1323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130991</xdr:rowOff>
    </xdr:from>
    <xdr:ext cx="534377" cy="259045"/>
    <xdr:sp macro="" textlink="">
      <xdr:nvSpPr>
        <xdr:cNvPr id="873" name="テキスト ボックス 872"/>
        <xdr:cNvSpPr txBox="1"/>
      </xdr:nvSpPr>
      <xdr:spPr>
        <a:xfrm>
          <a:off x="18389111" y="1333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補助費等は住民一人当たり</a:t>
          </a:r>
          <a:r>
            <a:rPr kumimoji="1" lang="en-US" altLang="ja-JP" sz="1300">
              <a:solidFill>
                <a:schemeClr val="dk1"/>
              </a:solidFill>
              <a:effectLst/>
              <a:latin typeface="+mn-lt"/>
              <a:ea typeface="+mn-ea"/>
              <a:cs typeface="+mn-cs"/>
            </a:rPr>
            <a:t>123,705</a:t>
          </a:r>
          <a:r>
            <a:rPr kumimoji="1" lang="ja-JP" altLang="ja-JP" sz="1300">
              <a:solidFill>
                <a:schemeClr val="dk1"/>
              </a:solidFill>
              <a:effectLst/>
              <a:latin typeface="+mn-lt"/>
              <a:ea typeface="+mn-ea"/>
              <a:cs typeface="+mn-cs"/>
            </a:rPr>
            <a:t>円となっており、類似団体と比較して一人当たりコストが高い状況となっている。</a:t>
          </a:r>
          <a:endParaRPr lang="ja-JP" altLang="ja-JP" sz="1300">
            <a:effectLst/>
          </a:endParaRPr>
        </a:p>
        <a:p>
          <a:r>
            <a:rPr kumimoji="1" lang="ja-JP" altLang="ja-JP" sz="1300">
              <a:solidFill>
                <a:schemeClr val="dk1"/>
              </a:solidFill>
              <a:effectLst/>
              <a:latin typeface="+mn-lt"/>
              <a:ea typeface="+mn-ea"/>
              <a:cs typeface="+mn-cs"/>
            </a:rPr>
            <a:t>　これは、</a:t>
          </a:r>
          <a:r>
            <a:rPr kumimoji="1" lang="ja-JP" altLang="en-US" sz="1300">
              <a:solidFill>
                <a:schemeClr val="dk1"/>
              </a:solidFill>
              <a:effectLst/>
              <a:latin typeface="+mn-lt"/>
              <a:ea typeface="+mn-ea"/>
              <a:cs typeface="+mn-cs"/>
            </a:rPr>
            <a:t>ごみ処理や消防業務を行っている</a:t>
          </a:r>
          <a:r>
            <a:rPr kumimoji="1" lang="ja-JP" altLang="ja-JP" sz="1300">
              <a:solidFill>
                <a:schemeClr val="dk1"/>
              </a:solidFill>
              <a:effectLst/>
              <a:latin typeface="+mn-lt"/>
              <a:ea typeface="+mn-ea"/>
              <a:cs typeface="+mn-cs"/>
            </a:rPr>
            <a:t>一部事務組合への分担金の額が</a:t>
          </a:r>
          <a:r>
            <a:rPr kumimoji="1" lang="ja-JP" altLang="en-US" sz="1300">
              <a:solidFill>
                <a:schemeClr val="dk1"/>
              </a:solidFill>
              <a:effectLst/>
              <a:latin typeface="+mn-lt"/>
              <a:ea typeface="+mn-ea"/>
              <a:cs typeface="+mn-cs"/>
            </a:rPr>
            <a:t>大きい</a:t>
          </a:r>
          <a:r>
            <a:rPr kumimoji="1" lang="ja-JP" altLang="ja-JP" sz="1300">
              <a:solidFill>
                <a:schemeClr val="dk1"/>
              </a:solidFill>
              <a:effectLst/>
              <a:latin typeface="+mn-lt"/>
              <a:ea typeface="+mn-ea"/>
              <a:cs typeface="+mn-cs"/>
            </a:rPr>
            <a:t>ためである。</a:t>
          </a:r>
          <a:endParaRPr lang="ja-JP" altLang="ja-JP" sz="1300">
            <a:effectLst/>
          </a:endParaRPr>
        </a:p>
        <a:p>
          <a:r>
            <a:rPr kumimoji="1" lang="ja-JP" altLang="ja-JP" sz="1300">
              <a:solidFill>
                <a:schemeClr val="dk1"/>
              </a:solidFill>
              <a:effectLst/>
              <a:latin typeface="+mn-lt"/>
              <a:ea typeface="+mn-ea"/>
              <a:cs typeface="+mn-cs"/>
            </a:rPr>
            <a:t>　また、貸付金が平成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年度に突出しているのは、株式会社モンベルに対する地域総合整備財団への貸付金が主な要因である。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さらに平成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年度に上昇しているのは、ほっと石川観光プラン推進ファンドへ貸付を行ったからである。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石川県羽咋市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22,401
22,257
81.85
11,837,113
11,643,241
87,562
6,832,694
13,698,280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59.6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110962</xdr:rowOff>
    </xdr:from>
    <xdr:to>
      <xdr:col>6</xdr:col>
      <xdr:colOff>511175</xdr:colOff>
      <xdr:row>32</xdr:row>
      <xdr:rowOff>116840</xdr:rowOff>
    </xdr:to>
    <xdr:cxnSp macro="">
      <xdr:nvCxnSpPr>
        <xdr:cNvPr id="63" name="直線コネクタ 62"/>
        <xdr:cNvCxnSpPr/>
      </xdr:nvCxnSpPr>
      <xdr:spPr>
        <a:xfrm>
          <a:off x="3797300" y="5597362"/>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110962</xdr:rowOff>
    </xdr:from>
    <xdr:to>
      <xdr:col>5</xdr:col>
      <xdr:colOff>358775</xdr:colOff>
      <xdr:row>33</xdr:row>
      <xdr:rowOff>45648</xdr:rowOff>
    </xdr:to>
    <xdr:cxnSp macro="">
      <xdr:nvCxnSpPr>
        <xdr:cNvPr id="66" name="直線コネクタ 65"/>
        <xdr:cNvCxnSpPr/>
      </xdr:nvCxnSpPr>
      <xdr:spPr>
        <a:xfrm flipV="1">
          <a:off x="2908300" y="5597362"/>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45648</xdr:rowOff>
    </xdr:from>
    <xdr:to>
      <xdr:col>4</xdr:col>
      <xdr:colOff>155575</xdr:colOff>
      <xdr:row>33</xdr:row>
      <xdr:rowOff>111615</xdr:rowOff>
    </xdr:to>
    <xdr:cxnSp macro="">
      <xdr:nvCxnSpPr>
        <xdr:cNvPr id="69" name="直線コネクタ 68"/>
        <xdr:cNvCxnSpPr/>
      </xdr:nvCxnSpPr>
      <xdr:spPr>
        <a:xfrm flipV="1">
          <a:off x="2019300" y="5703498"/>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53158</xdr:rowOff>
    </xdr:from>
    <xdr:to>
      <xdr:col>2</xdr:col>
      <xdr:colOff>638175</xdr:colOff>
      <xdr:row>33</xdr:row>
      <xdr:rowOff>111615</xdr:rowOff>
    </xdr:to>
    <xdr:cxnSp macro="">
      <xdr:nvCxnSpPr>
        <xdr:cNvPr id="72" name="直線コネクタ 71"/>
        <xdr:cNvCxnSpPr/>
      </xdr:nvCxnSpPr>
      <xdr:spPr>
        <a:xfrm>
          <a:off x="1130300" y="5711008"/>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66040</xdr:rowOff>
    </xdr:from>
    <xdr:to>
      <xdr:col>6</xdr:col>
      <xdr:colOff>561975</xdr:colOff>
      <xdr:row>32</xdr:row>
      <xdr:rowOff>167640</xdr:rowOff>
    </xdr:to>
    <xdr:sp macro="" textlink="">
      <xdr:nvSpPr>
        <xdr:cNvPr id="82" name="円/楕円 81"/>
        <xdr:cNvSpPr/>
      </xdr:nvSpPr>
      <xdr:spPr>
        <a:xfrm>
          <a:off x="4584700" y="555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88917</xdr:rowOff>
    </xdr:from>
    <xdr:ext cx="469744" cy="259045"/>
    <xdr:sp macro="" textlink="">
      <xdr:nvSpPr>
        <xdr:cNvPr id="83" name="議会費該当値テキスト"/>
        <xdr:cNvSpPr txBox="1"/>
      </xdr:nvSpPr>
      <xdr:spPr>
        <a:xfrm>
          <a:off x="4686300" y="54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6,620</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60162</xdr:rowOff>
    </xdr:from>
    <xdr:to>
      <xdr:col>5</xdr:col>
      <xdr:colOff>409575</xdr:colOff>
      <xdr:row>32</xdr:row>
      <xdr:rowOff>161762</xdr:rowOff>
    </xdr:to>
    <xdr:sp macro="" textlink="">
      <xdr:nvSpPr>
        <xdr:cNvPr id="84" name="円/楕円 83"/>
        <xdr:cNvSpPr/>
      </xdr:nvSpPr>
      <xdr:spPr>
        <a:xfrm>
          <a:off x="3746500" y="55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6839</xdr:rowOff>
    </xdr:from>
    <xdr:ext cx="469744" cy="259045"/>
    <xdr:sp macro="" textlink="">
      <xdr:nvSpPr>
        <xdr:cNvPr id="85" name="テキスト ボックス 84"/>
        <xdr:cNvSpPr txBox="1"/>
      </xdr:nvSpPr>
      <xdr:spPr>
        <a:xfrm>
          <a:off x="3562427" y="532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6,638</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166298</xdr:rowOff>
    </xdr:from>
    <xdr:to>
      <xdr:col>4</xdr:col>
      <xdr:colOff>206375</xdr:colOff>
      <xdr:row>33</xdr:row>
      <xdr:rowOff>96448</xdr:rowOff>
    </xdr:to>
    <xdr:sp macro="" textlink="">
      <xdr:nvSpPr>
        <xdr:cNvPr id="86" name="円/楕円 85"/>
        <xdr:cNvSpPr/>
      </xdr:nvSpPr>
      <xdr:spPr>
        <a:xfrm>
          <a:off x="2857500" y="56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112975</xdr:rowOff>
    </xdr:from>
    <xdr:ext cx="469744" cy="259045"/>
    <xdr:sp macro="" textlink="">
      <xdr:nvSpPr>
        <xdr:cNvPr id="87" name="テキスト ボックス 86"/>
        <xdr:cNvSpPr txBox="1"/>
      </xdr:nvSpPr>
      <xdr:spPr>
        <a:xfrm>
          <a:off x="2673427" y="54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60815</xdr:rowOff>
    </xdr:from>
    <xdr:to>
      <xdr:col>3</xdr:col>
      <xdr:colOff>3175</xdr:colOff>
      <xdr:row>33</xdr:row>
      <xdr:rowOff>162415</xdr:rowOff>
    </xdr:to>
    <xdr:sp macro="" textlink="">
      <xdr:nvSpPr>
        <xdr:cNvPr id="88" name="円/楕円 87"/>
        <xdr:cNvSpPr/>
      </xdr:nvSpPr>
      <xdr:spPr>
        <a:xfrm>
          <a:off x="1968500" y="5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7492</xdr:rowOff>
    </xdr:from>
    <xdr:ext cx="469744" cy="259045"/>
    <xdr:sp macro="" textlink="">
      <xdr:nvSpPr>
        <xdr:cNvPr id="89" name="テキスト ボックス 88"/>
        <xdr:cNvSpPr txBox="1"/>
      </xdr:nvSpPr>
      <xdr:spPr>
        <a:xfrm>
          <a:off x="1784427" y="549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2358</xdr:rowOff>
    </xdr:from>
    <xdr:to>
      <xdr:col>1</xdr:col>
      <xdr:colOff>485775</xdr:colOff>
      <xdr:row>33</xdr:row>
      <xdr:rowOff>103958</xdr:rowOff>
    </xdr:to>
    <xdr:sp macro="" textlink="">
      <xdr:nvSpPr>
        <xdr:cNvPr id="90" name="円/楕円 89"/>
        <xdr:cNvSpPr/>
      </xdr:nvSpPr>
      <xdr:spPr>
        <a:xfrm>
          <a:off x="10795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120485</xdr:rowOff>
    </xdr:from>
    <xdr:ext cx="469744" cy="259045"/>
    <xdr:sp macro="" textlink="">
      <xdr:nvSpPr>
        <xdr:cNvPr id="91" name="テキスト ボックス 90"/>
        <xdr:cNvSpPr txBox="1"/>
      </xdr:nvSpPr>
      <xdr:spPr>
        <a:xfrm>
          <a:off x="895427"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45,717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95317</xdr:rowOff>
    </xdr:from>
    <xdr:to>
      <xdr:col>6</xdr:col>
      <xdr:colOff>511175</xdr:colOff>
      <xdr:row>58</xdr:row>
      <xdr:rowOff>2871</xdr:rowOff>
    </xdr:to>
    <xdr:cxnSp macro="">
      <xdr:nvCxnSpPr>
        <xdr:cNvPr id="120" name="直線コネクタ 119"/>
        <xdr:cNvCxnSpPr/>
      </xdr:nvCxnSpPr>
      <xdr:spPr>
        <a:xfrm>
          <a:off x="3797300" y="9867967"/>
          <a:ext cx="838200" cy="7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30658</xdr:rowOff>
    </xdr:from>
    <xdr:to>
      <xdr:col>5</xdr:col>
      <xdr:colOff>358775</xdr:colOff>
      <xdr:row>57</xdr:row>
      <xdr:rowOff>95317</xdr:rowOff>
    </xdr:to>
    <xdr:cxnSp macro="">
      <xdr:nvCxnSpPr>
        <xdr:cNvPr id="123" name="直線コネクタ 122"/>
        <xdr:cNvCxnSpPr/>
      </xdr:nvCxnSpPr>
      <xdr:spPr>
        <a:xfrm>
          <a:off x="2908300" y="9803308"/>
          <a:ext cx="889000" cy="6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3011</xdr:rowOff>
    </xdr:from>
    <xdr:ext cx="534377" cy="259045"/>
    <xdr:sp macro="" textlink="">
      <xdr:nvSpPr>
        <xdr:cNvPr id="125" name="テキスト ボックス 124"/>
        <xdr:cNvSpPr txBox="1"/>
      </xdr:nvSpPr>
      <xdr:spPr>
        <a:xfrm>
          <a:off x="3530111" y="99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30658</xdr:rowOff>
    </xdr:from>
    <xdr:to>
      <xdr:col>4</xdr:col>
      <xdr:colOff>155575</xdr:colOff>
      <xdr:row>57</xdr:row>
      <xdr:rowOff>71101</xdr:rowOff>
    </xdr:to>
    <xdr:cxnSp macro="">
      <xdr:nvCxnSpPr>
        <xdr:cNvPr id="126" name="直線コネクタ 125"/>
        <xdr:cNvCxnSpPr/>
      </xdr:nvCxnSpPr>
      <xdr:spPr>
        <a:xfrm flipV="1">
          <a:off x="2019300" y="9803308"/>
          <a:ext cx="8890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87482</xdr:rowOff>
    </xdr:from>
    <xdr:ext cx="534377" cy="259045"/>
    <xdr:sp macro="" textlink="">
      <xdr:nvSpPr>
        <xdr:cNvPr id="128" name="テキスト ボックス 127"/>
        <xdr:cNvSpPr txBox="1"/>
      </xdr:nvSpPr>
      <xdr:spPr>
        <a:xfrm>
          <a:off x="2641111" y="986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71101</xdr:rowOff>
    </xdr:from>
    <xdr:to>
      <xdr:col>2</xdr:col>
      <xdr:colOff>638175</xdr:colOff>
      <xdr:row>57</xdr:row>
      <xdr:rowOff>120821</xdr:rowOff>
    </xdr:to>
    <xdr:cxnSp macro="">
      <xdr:nvCxnSpPr>
        <xdr:cNvPr id="129" name="直線コネクタ 128"/>
        <xdr:cNvCxnSpPr/>
      </xdr:nvCxnSpPr>
      <xdr:spPr>
        <a:xfrm flipV="1">
          <a:off x="1130300" y="9843751"/>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123521</xdr:rowOff>
    </xdr:from>
    <xdr:to>
      <xdr:col>6</xdr:col>
      <xdr:colOff>561975</xdr:colOff>
      <xdr:row>58</xdr:row>
      <xdr:rowOff>53671</xdr:rowOff>
    </xdr:to>
    <xdr:sp macro="" textlink="">
      <xdr:nvSpPr>
        <xdr:cNvPr id="139" name="円/楕円 138"/>
        <xdr:cNvSpPr/>
      </xdr:nvSpPr>
      <xdr:spPr>
        <a:xfrm>
          <a:off x="4584700" y="9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63844</xdr:rowOff>
    </xdr:from>
    <xdr:ext cx="534377" cy="259045"/>
    <xdr:sp macro="" textlink="">
      <xdr:nvSpPr>
        <xdr:cNvPr id="140" name="総務費該当値テキスト"/>
        <xdr:cNvSpPr txBox="1"/>
      </xdr:nvSpPr>
      <xdr:spPr>
        <a:xfrm>
          <a:off x="4686300" y="98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44517</xdr:rowOff>
    </xdr:from>
    <xdr:to>
      <xdr:col>5</xdr:col>
      <xdr:colOff>409575</xdr:colOff>
      <xdr:row>57</xdr:row>
      <xdr:rowOff>146117</xdr:rowOff>
    </xdr:to>
    <xdr:sp macro="" textlink="">
      <xdr:nvSpPr>
        <xdr:cNvPr id="141" name="円/楕円 140"/>
        <xdr:cNvSpPr/>
      </xdr:nvSpPr>
      <xdr:spPr>
        <a:xfrm>
          <a:off x="3746500" y="98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162644</xdr:rowOff>
    </xdr:from>
    <xdr:ext cx="534377" cy="259045"/>
    <xdr:sp macro="" textlink="">
      <xdr:nvSpPr>
        <xdr:cNvPr id="142" name="テキスト ボックス 141"/>
        <xdr:cNvSpPr txBox="1"/>
      </xdr:nvSpPr>
      <xdr:spPr>
        <a:xfrm>
          <a:off x="3530111" y="9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151308</xdr:rowOff>
    </xdr:from>
    <xdr:to>
      <xdr:col>4</xdr:col>
      <xdr:colOff>206375</xdr:colOff>
      <xdr:row>57</xdr:row>
      <xdr:rowOff>81458</xdr:rowOff>
    </xdr:to>
    <xdr:sp macro="" textlink="">
      <xdr:nvSpPr>
        <xdr:cNvPr id="143" name="円/楕円 142"/>
        <xdr:cNvSpPr/>
      </xdr:nvSpPr>
      <xdr:spPr>
        <a:xfrm>
          <a:off x="2857500" y="97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97985</xdr:rowOff>
    </xdr:from>
    <xdr:ext cx="534377" cy="259045"/>
    <xdr:sp macro="" textlink="">
      <xdr:nvSpPr>
        <xdr:cNvPr id="144" name="テキスト ボックス 143"/>
        <xdr:cNvSpPr txBox="1"/>
      </xdr:nvSpPr>
      <xdr:spPr>
        <a:xfrm>
          <a:off x="2641111" y="952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20301</xdr:rowOff>
    </xdr:from>
    <xdr:to>
      <xdr:col>3</xdr:col>
      <xdr:colOff>3175</xdr:colOff>
      <xdr:row>57</xdr:row>
      <xdr:rowOff>121901</xdr:rowOff>
    </xdr:to>
    <xdr:sp macro="" textlink="">
      <xdr:nvSpPr>
        <xdr:cNvPr id="145" name="円/楕円 144"/>
        <xdr:cNvSpPr/>
      </xdr:nvSpPr>
      <xdr:spPr>
        <a:xfrm>
          <a:off x="1968500" y="979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113028</xdr:rowOff>
    </xdr:from>
    <xdr:ext cx="534377" cy="259045"/>
    <xdr:sp macro="" textlink="">
      <xdr:nvSpPr>
        <xdr:cNvPr id="146" name="テキスト ボックス 145"/>
        <xdr:cNvSpPr txBox="1"/>
      </xdr:nvSpPr>
      <xdr:spPr>
        <a:xfrm>
          <a:off x="1752111" y="988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70021</xdr:rowOff>
    </xdr:from>
    <xdr:to>
      <xdr:col>1</xdr:col>
      <xdr:colOff>485775</xdr:colOff>
      <xdr:row>58</xdr:row>
      <xdr:rowOff>171</xdr:rowOff>
    </xdr:to>
    <xdr:sp macro="" textlink="">
      <xdr:nvSpPr>
        <xdr:cNvPr id="147" name="円/楕円 146"/>
        <xdr:cNvSpPr/>
      </xdr:nvSpPr>
      <xdr:spPr>
        <a:xfrm>
          <a:off x="1079500" y="98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162748</xdr:rowOff>
    </xdr:from>
    <xdr:ext cx="534377" cy="259045"/>
    <xdr:sp macro="" textlink="">
      <xdr:nvSpPr>
        <xdr:cNvPr id="148" name="テキスト ボックス 147"/>
        <xdr:cNvSpPr txBox="1"/>
      </xdr:nvSpPr>
      <xdr:spPr>
        <a:xfrm>
          <a:off x="863111"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77246</xdr:rowOff>
    </xdr:from>
    <xdr:to>
      <xdr:col>6</xdr:col>
      <xdr:colOff>511175</xdr:colOff>
      <xdr:row>78</xdr:row>
      <xdr:rowOff>104899</xdr:rowOff>
    </xdr:to>
    <xdr:cxnSp macro="">
      <xdr:nvCxnSpPr>
        <xdr:cNvPr id="178" name="直線コネクタ 177"/>
        <xdr:cNvCxnSpPr/>
      </xdr:nvCxnSpPr>
      <xdr:spPr>
        <a:xfrm flipV="1">
          <a:off x="3797300" y="13450346"/>
          <a:ext cx="8382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104899</xdr:rowOff>
    </xdr:from>
    <xdr:to>
      <xdr:col>5</xdr:col>
      <xdr:colOff>358775</xdr:colOff>
      <xdr:row>78</xdr:row>
      <xdr:rowOff>130632</xdr:rowOff>
    </xdr:to>
    <xdr:cxnSp macro="">
      <xdr:nvCxnSpPr>
        <xdr:cNvPr id="181" name="直線コネクタ 180"/>
        <xdr:cNvCxnSpPr/>
      </xdr:nvCxnSpPr>
      <xdr:spPr>
        <a:xfrm flipV="1">
          <a:off x="2908300" y="13477999"/>
          <a:ext cx="889000" cy="2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130632</xdr:rowOff>
    </xdr:from>
    <xdr:to>
      <xdr:col>4</xdr:col>
      <xdr:colOff>155575</xdr:colOff>
      <xdr:row>78</xdr:row>
      <xdr:rowOff>153290</xdr:rowOff>
    </xdr:to>
    <xdr:cxnSp macro="">
      <xdr:nvCxnSpPr>
        <xdr:cNvPr id="184" name="直線コネクタ 183"/>
        <xdr:cNvCxnSpPr/>
      </xdr:nvCxnSpPr>
      <xdr:spPr>
        <a:xfrm flipV="1">
          <a:off x="2019300" y="13503732"/>
          <a:ext cx="889000" cy="2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153290</xdr:rowOff>
    </xdr:from>
    <xdr:to>
      <xdr:col>2</xdr:col>
      <xdr:colOff>638175</xdr:colOff>
      <xdr:row>78</xdr:row>
      <xdr:rowOff>171266</xdr:rowOff>
    </xdr:to>
    <xdr:cxnSp macro="">
      <xdr:nvCxnSpPr>
        <xdr:cNvPr id="187" name="直線コネクタ 186"/>
        <xdr:cNvCxnSpPr/>
      </xdr:nvCxnSpPr>
      <xdr:spPr>
        <a:xfrm flipV="1">
          <a:off x="1130300" y="13526390"/>
          <a:ext cx="889000" cy="1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26446</xdr:rowOff>
    </xdr:from>
    <xdr:to>
      <xdr:col>6</xdr:col>
      <xdr:colOff>561975</xdr:colOff>
      <xdr:row>78</xdr:row>
      <xdr:rowOff>128046</xdr:rowOff>
    </xdr:to>
    <xdr:sp macro="" textlink="">
      <xdr:nvSpPr>
        <xdr:cNvPr id="197" name="円/楕円 196"/>
        <xdr:cNvSpPr/>
      </xdr:nvSpPr>
      <xdr:spPr>
        <a:xfrm>
          <a:off x="4584700" y="133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128789</xdr:rowOff>
    </xdr:from>
    <xdr:ext cx="599010" cy="259045"/>
    <xdr:sp macro="" textlink="">
      <xdr:nvSpPr>
        <xdr:cNvPr id="198" name="民生費該当値テキスト"/>
        <xdr:cNvSpPr txBox="1"/>
      </xdr:nvSpPr>
      <xdr:spPr>
        <a:xfrm>
          <a:off x="4686300" y="133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136,392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54099</xdr:rowOff>
    </xdr:from>
    <xdr:to>
      <xdr:col>5</xdr:col>
      <xdr:colOff>409575</xdr:colOff>
      <xdr:row>78</xdr:row>
      <xdr:rowOff>155699</xdr:rowOff>
    </xdr:to>
    <xdr:sp macro="" textlink="">
      <xdr:nvSpPr>
        <xdr:cNvPr id="199" name="円/楕円 198"/>
        <xdr:cNvSpPr/>
      </xdr:nvSpPr>
      <xdr:spPr>
        <a:xfrm>
          <a:off x="3746500" y="1342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146826</xdr:rowOff>
    </xdr:from>
    <xdr:ext cx="599010" cy="259045"/>
    <xdr:sp macro="" textlink="">
      <xdr:nvSpPr>
        <xdr:cNvPr id="200" name="テキスト ボックス 199"/>
        <xdr:cNvSpPr txBox="1"/>
      </xdr:nvSpPr>
      <xdr:spPr>
        <a:xfrm>
          <a:off x="3497794" y="1351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79832</xdr:rowOff>
    </xdr:from>
    <xdr:to>
      <xdr:col>4</xdr:col>
      <xdr:colOff>206375</xdr:colOff>
      <xdr:row>79</xdr:row>
      <xdr:rowOff>9982</xdr:rowOff>
    </xdr:to>
    <xdr:sp macro="" textlink="">
      <xdr:nvSpPr>
        <xdr:cNvPr id="201" name="円/楕円 200"/>
        <xdr:cNvSpPr/>
      </xdr:nvSpPr>
      <xdr:spPr>
        <a:xfrm>
          <a:off x="2857500" y="1345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1109</xdr:rowOff>
    </xdr:from>
    <xdr:ext cx="599010" cy="259045"/>
    <xdr:sp macro="" textlink="">
      <xdr:nvSpPr>
        <xdr:cNvPr id="202" name="テキスト ボックス 201"/>
        <xdr:cNvSpPr txBox="1"/>
      </xdr:nvSpPr>
      <xdr:spPr>
        <a:xfrm>
          <a:off x="2608794" y="1354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102490</xdr:rowOff>
    </xdr:from>
    <xdr:to>
      <xdr:col>3</xdr:col>
      <xdr:colOff>3175</xdr:colOff>
      <xdr:row>79</xdr:row>
      <xdr:rowOff>32640</xdr:rowOff>
    </xdr:to>
    <xdr:sp macro="" textlink="">
      <xdr:nvSpPr>
        <xdr:cNvPr id="203" name="円/楕円 202"/>
        <xdr:cNvSpPr/>
      </xdr:nvSpPr>
      <xdr:spPr>
        <a:xfrm>
          <a:off x="1968500" y="134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23767</xdr:rowOff>
    </xdr:from>
    <xdr:ext cx="599010" cy="259045"/>
    <xdr:sp macro="" textlink="">
      <xdr:nvSpPr>
        <xdr:cNvPr id="204" name="テキスト ボックス 203"/>
        <xdr:cNvSpPr txBox="1"/>
      </xdr:nvSpPr>
      <xdr:spPr>
        <a:xfrm>
          <a:off x="1719794" y="135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120466</xdr:rowOff>
    </xdr:from>
    <xdr:to>
      <xdr:col>1</xdr:col>
      <xdr:colOff>485775</xdr:colOff>
      <xdr:row>79</xdr:row>
      <xdr:rowOff>50616</xdr:rowOff>
    </xdr:to>
    <xdr:sp macro="" textlink="">
      <xdr:nvSpPr>
        <xdr:cNvPr id="205" name="円/楕円 204"/>
        <xdr:cNvSpPr/>
      </xdr:nvSpPr>
      <xdr:spPr>
        <a:xfrm>
          <a:off x="1079500" y="134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41743</xdr:rowOff>
    </xdr:from>
    <xdr:ext cx="599010" cy="259045"/>
    <xdr:sp macro="" textlink="">
      <xdr:nvSpPr>
        <xdr:cNvPr id="206" name="テキスト ボックス 205"/>
        <xdr:cNvSpPr txBox="1"/>
      </xdr:nvSpPr>
      <xdr:spPr>
        <a:xfrm>
          <a:off x="830794" y="13586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60452</xdr:rowOff>
    </xdr:from>
    <xdr:to>
      <xdr:col>6</xdr:col>
      <xdr:colOff>511175</xdr:colOff>
      <xdr:row>95</xdr:row>
      <xdr:rowOff>73189</xdr:rowOff>
    </xdr:to>
    <xdr:cxnSp macro="">
      <xdr:nvCxnSpPr>
        <xdr:cNvPr id="235" name="直線コネクタ 234"/>
        <xdr:cNvCxnSpPr/>
      </xdr:nvCxnSpPr>
      <xdr:spPr>
        <a:xfrm flipV="1">
          <a:off x="3797300" y="16176752"/>
          <a:ext cx="838200" cy="18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31775</xdr:rowOff>
    </xdr:from>
    <xdr:to>
      <xdr:col>5</xdr:col>
      <xdr:colOff>358775</xdr:colOff>
      <xdr:row>95</xdr:row>
      <xdr:rowOff>73189</xdr:rowOff>
    </xdr:to>
    <xdr:cxnSp macro="">
      <xdr:nvCxnSpPr>
        <xdr:cNvPr id="238" name="直線コネクタ 237"/>
        <xdr:cNvCxnSpPr/>
      </xdr:nvCxnSpPr>
      <xdr:spPr>
        <a:xfrm>
          <a:off x="2908300" y="16319525"/>
          <a:ext cx="8890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31775</xdr:rowOff>
    </xdr:from>
    <xdr:to>
      <xdr:col>4</xdr:col>
      <xdr:colOff>155575</xdr:colOff>
      <xdr:row>96</xdr:row>
      <xdr:rowOff>56262</xdr:rowOff>
    </xdr:to>
    <xdr:cxnSp macro="">
      <xdr:nvCxnSpPr>
        <xdr:cNvPr id="241" name="直線コネクタ 240"/>
        <xdr:cNvCxnSpPr/>
      </xdr:nvCxnSpPr>
      <xdr:spPr>
        <a:xfrm flipV="1">
          <a:off x="2019300" y="16319525"/>
          <a:ext cx="889000" cy="19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34303</xdr:rowOff>
    </xdr:from>
    <xdr:to>
      <xdr:col>2</xdr:col>
      <xdr:colOff>638175</xdr:colOff>
      <xdr:row>96</xdr:row>
      <xdr:rowOff>56262</xdr:rowOff>
    </xdr:to>
    <xdr:cxnSp macro="">
      <xdr:nvCxnSpPr>
        <xdr:cNvPr id="244" name="直線コネクタ 243"/>
        <xdr:cNvCxnSpPr/>
      </xdr:nvCxnSpPr>
      <xdr:spPr>
        <a:xfrm>
          <a:off x="1130300" y="16493503"/>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9652</xdr:rowOff>
    </xdr:from>
    <xdr:to>
      <xdr:col>6</xdr:col>
      <xdr:colOff>561975</xdr:colOff>
      <xdr:row>94</xdr:row>
      <xdr:rowOff>111252</xdr:rowOff>
    </xdr:to>
    <xdr:sp macro="" textlink="">
      <xdr:nvSpPr>
        <xdr:cNvPr id="254" name="円/楕円 253"/>
        <xdr:cNvSpPr/>
      </xdr:nvSpPr>
      <xdr:spPr>
        <a:xfrm>
          <a:off x="4584700" y="1612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32529</xdr:rowOff>
    </xdr:from>
    <xdr:ext cx="534377" cy="259045"/>
    <xdr:sp macro="" textlink="">
      <xdr:nvSpPr>
        <xdr:cNvPr id="255" name="衛生費該当値テキスト"/>
        <xdr:cNvSpPr txBox="1"/>
      </xdr:nvSpPr>
      <xdr:spPr>
        <a:xfrm>
          <a:off x="4686300" y="1597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66,240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22389</xdr:rowOff>
    </xdr:from>
    <xdr:to>
      <xdr:col>5</xdr:col>
      <xdr:colOff>409575</xdr:colOff>
      <xdr:row>95</xdr:row>
      <xdr:rowOff>123989</xdr:rowOff>
    </xdr:to>
    <xdr:sp macro="" textlink="">
      <xdr:nvSpPr>
        <xdr:cNvPr id="256" name="円/楕円 255"/>
        <xdr:cNvSpPr/>
      </xdr:nvSpPr>
      <xdr:spPr>
        <a:xfrm>
          <a:off x="3746500" y="163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140516</xdr:rowOff>
    </xdr:from>
    <xdr:ext cx="534377" cy="259045"/>
    <xdr:sp macro="" textlink="">
      <xdr:nvSpPr>
        <xdr:cNvPr id="257" name="テキスト ボックス 256"/>
        <xdr:cNvSpPr txBox="1"/>
      </xdr:nvSpPr>
      <xdr:spPr>
        <a:xfrm>
          <a:off x="3530111" y="1608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51,737</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152425</xdr:rowOff>
    </xdr:from>
    <xdr:to>
      <xdr:col>4</xdr:col>
      <xdr:colOff>206375</xdr:colOff>
      <xdr:row>95</xdr:row>
      <xdr:rowOff>82575</xdr:rowOff>
    </xdr:to>
    <xdr:sp macro="" textlink="">
      <xdr:nvSpPr>
        <xdr:cNvPr id="258" name="円/楕円 257"/>
        <xdr:cNvSpPr/>
      </xdr:nvSpPr>
      <xdr:spPr>
        <a:xfrm>
          <a:off x="2857500" y="162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99102</xdr:rowOff>
    </xdr:from>
    <xdr:ext cx="534377" cy="259045"/>
    <xdr:sp macro="" textlink="">
      <xdr:nvSpPr>
        <xdr:cNvPr id="259" name="テキスト ボックス 258"/>
        <xdr:cNvSpPr txBox="1"/>
      </xdr:nvSpPr>
      <xdr:spPr>
        <a:xfrm>
          <a:off x="2641111" y="1604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5462</xdr:rowOff>
    </xdr:from>
    <xdr:to>
      <xdr:col>3</xdr:col>
      <xdr:colOff>3175</xdr:colOff>
      <xdr:row>96</xdr:row>
      <xdr:rowOff>107062</xdr:rowOff>
    </xdr:to>
    <xdr:sp macro="" textlink="">
      <xdr:nvSpPr>
        <xdr:cNvPr id="260" name="円/楕円 259"/>
        <xdr:cNvSpPr/>
      </xdr:nvSpPr>
      <xdr:spPr>
        <a:xfrm>
          <a:off x="1968500" y="1646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98189</xdr:rowOff>
    </xdr:from>
    <xdr:ext cx="534377" cy="259045"/>
    <xdr:sp macro="" textlink="">
      <xdr:nvSpPr>
        <xdr:cNvPr id="261" name="テキスト ボックス 260"/>
        <xdr:cNvSpPr txBox="1"/>
      </xdr:nvSpPr>
      <xdr:spPr>
        <a:xfrm>
          <a:off x="1752111" y="165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154953</xdr:rowOff>
    </xdr:from>
    <xdr:to>
      <xdr:col>1</xdr:col>
      <xdr:colOff>485775</xdr:colOff>
      <xdr:row>96</xdr:row>
      <xdr:rowOff>85103</xdr:rowOff>
    </xdr:to>
    <xdr:sp macro="" textlink="">
      <xdr:nvSpPr>
        <xdr:cNvPr id="262" name="円/楕円 261"/>
        <xdr:cNvSpPr/>
      </xdr:nvSpPr>
      <xdr:spPr>
        <a:xfrm>
          <a:off x="1079500" y="164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76230</xdr:rowOff>
    </xdr:from>
    <xdr:ext cx="534377" cy="259045"/>
    <xdr:sp macro="" textlink="">
      <xdr:nvSpPr>
        <xdr:cNvPr id="263" name="テキスト ボックス 262"/>
        <xdr:cNvSpPr txBox="1"/>
      </xdr:nvSpPr>
      <xdr:spPr>
        <a:xfrm>
          <a:off x="863111" y="165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95123</xdr:rowOff>
    </xdr:from>
    <xdr:to>
      <xdr:col>15</xdr:col>
      <xdr:colOff>180975</xdr:colOff>
      <xdr:row>38</xdr:row>
      <xdr:rowOff>96076</xdr:rowOff>
    </xdr:to>
    <xdr:cxnSp macro="">
      <xdr:nvCxnSpPr>
        <xdr:cNvPr id="292" name="直線コネクタ 291"/>
        <xdr:cNvCxnSpPr/>
      </xdr:nvCxnSpPr>
      <xdr:spPr>
        <a:xfrm flipV="1">
          <a:off x="9639300" y="6610223"/>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92837</xdr:rowOff>
    </xdr:from>
    <xdr:to>
      <xdr:col>14</xdr:col>
      <xdr:colOff>28575</xdr:colOff>
      <xdr:row>38</xdr:row>
      <xdr:rowOff>96076</xdr:rowOff>
    </xdr:to>
    <xdr:cxnSp macro="">
      <xdr:nvCxnSpPr>
        <xdr:cNvPr id="295" name="直線コネクタ 294"/>
        <xdr:cNvCxnSpPr/>
      </xdr:nvCxnSpPr>
      <xdr:spPr>
        <a:xfrm>
          <a:off x="8750300" y="6607937"/>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152464</xdr:rowOff>
    </xdr:from>
    <xdr:to>
      <xdr:col>12</xdr:col>
      <xdr:colOff>511175</xdr:colOff>
      <xdr:row>38</xdr:row>
      <xdr:rowOff>92837</xdr:rowOff>
    </xdr:to>
    <xdr:cxnSp macro="">
      <xdr:nvCxnSpPr>
        <xdr:cNvPr id="298" name="直線コネクタ 297"/>
        <xdr:cNvCxnSpPr/>
      </xdr:nvCxnSpPr>
      <xdr:spPr>
        <a:xfrm>
          <a:off x="7861300" y="6324664"/>
          <a:ext cx="889000" cy="28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19876</xdr:rowOff>
    </xdr:from>
    <xdr:to>
      <xdr:col>11</xdr:col>
      <xdr:colOff>307975</xdr:colOff>
      <xdr:row>36</xdr:row>
      <xdr:rowOff>152464</xdr:rowOff>
    </xdr:to>
    <xdr:cxnSp macro="">
      <xdr:nvCxnSpPr>
        <xdr:cNvPr id="301" name="直線コネクタ 300"/>
        <xdr:cNvCxnSpPr/>
      </xdr:nvCxnSpPr>
      <xdr:spPr>
        <a:xfrm>
          <a:off x="6972300" y="6020626"/>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66184</xdr:rowOff>
    </xdr:from>
    <xdr:ext cx="469744" cy="259045"/>
    <xdr:sp macro="" textlink="">
      <xdr:nvSpPr>
        <xdr:cNvPr id="305" name="テキスト ボックス 304"/>
        <xdr:cNvSpPr txBox="1"/>
      </xdr:nvSpPr>
      <xdr:spPr>
        <a:xfrm>
          <a:off x="6737427" y="62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44323</xdr:rowOff>
    </xdr:from>
    <xdr:to>
      <xdr:col>15</xdr:col>
      <xdr:colOff>231775</xdr:colOff>
      <xdr:row>38</xdr:row>
      <xdr:rowOff>145923</xdr:rowOff>
    </xdr:to>
    <xdr:sp macro="" textlink="">
      <xdr:nvSpPr>
        <xdr:cNvPr id="311" name="円/楕円 310"/>
        <xdr:cNvSpPr/>
      </xdr:nvSpPr>
      <xdr:spPr>
        <a:xfrm>
          <a:off x="104267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130700</xdr:rowOff>
    </xdr:from>
    <xdr:ext cx="378565" cy="259045"/>
    <xdr:sp macro="" textlink="">
      <xdr:nvSpPr>
        <xdr:cNvPr id="312" name="労働費該当値テキスト"/>
        <xdr:cNvSpPr txBox="1"/>
      </xdr:nvSpPr>
      <xdr:spPr>
        <a:xfrm>
          <a:off x="10528300" y="6474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45276</xdr:rowOff>
    </xdr:from>
    <xdr:to>
      <xdr:col>14</xdr:col>
      <xdr:colOff>79375</xdr:colOff>
      <xdr:row>38</xdr:row>
      <xdr:rowOff>146876</xdr:rowOff>
    </xdr:to>
    <xdr:sp macro="" textlink="">
      <xdr:nvSpPr>
        <xdr:cNvPr id="313" name="円/楕円 312"/>
        <xdr:cNvSpPr/>
      </xdr:nvSpPr>
      <xdr:spPr>
        <a:xfrm>
          <a:off x="9588500" y="65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138003</xdr:rowOff>
    </xdr:from>
    <xdr:ext cx="378565" cy="259045"/>
    <xdr:sp macro="" textlink="">
      <xdr:nvSpPr>
        <xdr:cNvPr id="314" name="テキスト ボックス 313"/>
        <xdr:cNvSpPr txBox="1"/>
      </xdr:nvSpPr>
      <xdr:spPr>
        <a:xfrm>
          <a:off x="9450017" y="6653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42037</xdr:rowOff>
    </xdr:from>
    <xdr:to>
      <xdr:col>12</xdr:col>
      <xdr:colOff>561975</xdr:colOff>
      <xdr:row>38</xdr:row>
      <xdr:rowOff>143637</xdr:rowOff>
    </xdr:to>
    <xdr:sp macro="" textlink="">
      <xdr:nvSpPr>
        <xdr:cNvPr id="315" name="円/楕円 314"/>
        <xdr:cNvSpPr/>
      </xdr:nvSpPr>
      <xdr:spPr>
        <a:xfrm>
          <a:off x="8699500" y="655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134764</xdr:rowOff>
    </xdr:from>
    <xdr:ext cx="378565" cy="259045"/>
    <xdr:sp macro="" textlink="">
      <xdr:nvSpPr>
        <xdr:cNvPr id="316" name="テキスト ボックス 315"/>
        <xdr:cNvSpPr txBox="1"/>
      </xdr:nvSpPr>
      <xdr:spPr>
        <a:xfrm>
          <a:off x="8561017" y="6649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101664</xdr:rowOff>
    </xdr:from>
    <xdr:to>
      <xdr:col>11</xdr:col>
      <xdr:colOff>358775</xdr:colOff>
      <xdr:row>37</xdr:row>
      <xdr:rowOff>31814</xdr:rowOff>
    </xdr:to>
    <xdr:sp macro="" textlink="">
      <xdr:nvSpPr>
        <xdr:cNvPr id="317" name="円/楕円 316"/>
        <xdr:cNvSpPr/>
      </xdr:nvSpPr>
      <xdr:spPr>
        <a:xfrm>
          <a:off x="7810500" y="627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22941</xdr:rowOff>
    </xdr:from>
    <xdr:ext cx="469744" cy="259045"/>
    <xdr:sp macro="" textlink="">
      <xdr:nvSpPr>
        <xdr:cNvPr id="318" name="テキスト ボックス 317"/>
        <xdr:cNvSpPr txBox="1"/>
      </xdr:nvSpPr>
      <xdr:spPr>
        <a:xfrm>
          <a:off x="7626427" y="636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140526</xdr:rowOff>
    </xdr:from>
    <xdr:to>
      <xdr:col>10</xdr:col>
      <xdr:colOff>155575</xdr:colOff>
      <xdr:row>35</xdr:row>
      <xdr:rowOff>70676</xdr:rowOff>
    </xdr:to>
    <xdr:sp macro="" textlink="">
      <xdr:nvSpPr>
        <xdr:cNvPr id="319" name="円/楕円 318"/>
        <xdr:cNvSpPr/>
      </xdr:nvSpPr>
      <xdr:spPr>
        <a:xfrm>
          <a:off x="6921500" y="59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87203</xdr:rowOff>
    </xdr:from>
    <xdr:ext cx="469744" cy="259045"/>
    <xdr:sp macro="" textlink="">
      <xdr:nvSpPr>
        <xdr:cNvPr id="320" name="テキスト ボックス 319"/>
        <xdr:cNvSpPr txBox="1"/>
      </xdr:nvSpPr>
      <xdr:spPr>
        <a:xfrm>
          <a:off x="6737427" y="57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36233</xdr:rowOff>
    </xdr:from>
    <xdr:to>
      <xdr:col>15</xdr:col>
      <xdr:colOff>180975</xdr:colOff>
      <xdr:row>57</xdr:row>
      <xdr:rowOff>64998</xdr:rowOff>
    </xdr:to>
    <xdr:cxnSp macro="">
      <xdr:nvCxnSpPr>
        <xdr:cNvPr id="349" name="直線コネクタ 348"/>
        <xdr:cNvCxnSpPr/>
      </xdr:nvCxnSpPr>
      <xdr:spPr>
        <a:xfrm>
          <a:off x="9639300" y="9808883"/>
          <a:ext cx="8382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63746</xdr:rowOff>
    </xdr:from>
    <xdr:ext cx="534377" cy="259045"/>
    <xdr:sp macro="" textlink="">
      <xdr:nvSpPr>
        <xdr:cNvPr id="350" name="農林水産業費平均値テキスト"/>
        <xdr:cNvSpPr txBox="1"/>
      </xdr:nvSpPr>
      <xdr:spPr>
        <a:xfrm>
          <a:off x="10528300" y="9836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36233</xdr:rowOff>
    </xdr:from>
    <xdr:to>
      <xdr:col>14</xdr:col>
      <xdr:colOff>28575</xdr:colOff>
      <xdr:row>58</xdr:row>
      <xdr:rowOff>9931</xdr:rowOff>
    </xdr:to>
    <xdr:cxnSp macro="">
      <xdr:nvCxnSpPr>
        <xdr:cNvPr id="352" name="直線コネクタ 351"/>
        <xdr:cNvCxnSpPr/>
      </xdr:nvCxnSpPr>
      <xdr:spPr>
        <a:xfrm flipV="1">
          <a:off x="8750300" y="9808883"/>
          <a:ext cx="889000" cy="1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63818</xdr:rowOff>
    </xdr:from>
    <xdr:to>
      <xdr:col>12</xdr:col>
      <xdr:colOff>511175</xdr:colOff>
      <xdr:row>58</xdr:row>
      <xdr:rowOff>9931</xdr:rowOff>
    </xdr:to>
    <xdr:cxnSp macro="">
      <xdr:nvCxnSpPr>
        <xdr:cNvPr id="355" name="直線コネクタ 354"/>
        <xdr:cNvCxnSpPr/>
      </xdr:nvCxnSpPr>
      <xdr:spPr>
        <a:xfrm>
          <a:off x="7861300" y="9836468"/>
          <a:ext cx="889000" cy="11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63818</xdr:rowOff>
    </xdr:from>
    <xdr:to>
      <xdr:col>11</xdr:col>
      <xdr:colOff>307975</xdr:colOff>
      <xdr:row>58</xdr:row>
      <xdr:rowOff>52718</xdr:rowOff>
    </xdr:to>
    <xdr:cxnSp macro="">
      <xdr:nvCxnSpPr>
        <xdr:cNvPr id="358" name="直線コネクタ 357"/>
        <xdr:cNvCxnSpPr/>
      </xdr:nvCxnSpPr>
      <xdr:spPr>
        <a:xfrm flipV="1">
          <a:off x="6972300" y="9836468"/>
          <a:ext cx="889000" cy="1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14198</xdr:rowOff>
    </xdr:from>
    <xdr:to>
      <xdr:col>15</xdr:col>
      <xdr:colOff>231775</xdr:colOff>
      <xdr:row>57</xdr:row>
      <xdr:rowOff>115798</xdr:rowOff>
    </xdr:to>
    <xdr:sp macro="" textlink="">
      <xdr:nvSpPr>
        <xdr:cNvPr id="368" name="円/楕円 367"/>
        <xdr:cNvSpPr/>
      </xdr:nvSpPr>
      <xdr:spPr>
        <a:xfrm>
          <a:off x="10426700" y="97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37075</xdr:rowOff>
    </xdr:from>
    <xdr:ext cx="534377" cy="259045"/>
    <xdr:sp macro="" textlink="">
      <xdr:nvSpPr>
        <xdr:cNvPr id="369" name="農林水産業費該当値テキスト"/>
        <xdr:cNvSpPr txBox="1"/>
      </xdr:nvSpPr>
      <xdr:spPr>
        <a:xfrm>
          <a:off x="10528300" y="96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156883</xdr:rowOff>
    </xdr:from>
    <xdr:to>
      <xdr:col>14</xdr:col>
      <xdr:colOff>79375</xdr:colOff>
      <xdr:row>57</xdr:row>
      <xdr:rowOff>87033</xdr:rowOff>
    </xdr:to>
    <xdr:sp macro="" textlink="">
      <xdr:nvSpPr>
        <xdr:cNvPr id="370" name="円/楕円 369"/>
        <xdr:cNvSpPr/>
      </xdr:nvSpPr>
      <xdr:spPr>
        <a:xfrm>
          <a:off x="9588500" y="975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103560</xdr:rowOff>
    </xdr:from>
    <xdr:ext cx="534377" cy="259045"/>
    <xdr:sp macro="" textlink="">
      <xdr:nvSpPr>
        <xdr:cNvPr id="371" name="テキスト ボックス 370"/>
        <xdr:cNvSpPr txBox="1"/>
      </xdr:nvSpPr>
      <xdr:spPr>
        <a:xfrm>
          <a:off x="9372111" y="953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130581</xdr:rowOff>
    </xdr:from>
    <xdr:to>
      <xdr:col>12</xdr:col>
      <xdr:colOff>561975</xdr:colOff>
      <xdr:row>58</xdr:row>
      <xdr:rowOff>60731</xdr:rowOff>
    </xdr:to>
    <xdr:sp macro="" textlink="">
      <xdr:nvSpPr>
        <xdr:cNvPr id="372" name="円/楕円 371"/>
        <xdr:cNvSpPr/>
      </xdr:nvSpPr>
      <xdr:spPr>
        <a:xfrm>
          <a:off x="8699500" y="99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51858</xdr:rowOff>
    </xdr:from>
    <xdr:ext cx="534377" cy="259045"/>
    <xdr:sp macro="" textlink="">
      <xdr:nvSpPr>
        <xdr:cNvPr id="373" name="テキスト ボックス 372"/>
        <xdr:cNvSpPr txBox="1"/>
      </xdr:nvSpPr>
      <xdr:spPr>
        <a:xfrm>
          <a:off x="8483111" y="99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13018</xdr:rowOff>
    </xdr:from>
    <xdr:to>
      <xdr:col>11</xdr:col>
      <xdr:colOff>358775</xdr:colOff>
      <xdr:row>57</xdr:row>
      <xdr:rowOff>114618</xdr:rowOff>
    </xdr:to>
    <xdr:sp macro="" textlink="">
      <xdr:nvSpPr>
        <xdr:cNvPr id="374" name="円/楕円 373"/>
        <xdr:cNvSpPr/>
      </xdr:nvSpPr>
      <xdr:spPr>
        <a:xfrm>
          <a:off x="7810500" y="978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105745</xdr:rowOff>
    </xdr:from>
    <xdr:ext cx="534377" cy="259045"/>
    <xdr:sp macro="" textlink="">
      <xdr:nvSpPr>
        <xdr:cNvPr id="375" name="テキスト ボックス 374"/>
        <xdr:cNvSpPr txBox="1"/>
      </xdr:nvSpPr>
      <xdr:spPr>
        <a:xfrm>
          <a:off x="7594111" y="987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1918</xdr:rowOff>
    </xdr:from>
    <xdr:to>
      <xdr:col>10</xdr:col>
      <xdr:colOff>155575</xdr:colOff>
      <xdr:row>58</xdr:row>
      <xdr:rowOff>103518</xdr:rowOff>
    </xdr:to>
    <xdr:sp macro="" textlink="">
      <xdr:nvSpPr>
        <xdr:cNvPr id="376" name="円/楕円 375"/>
        <xdr:cNvSpPr/>
      </xdr:nvSpPr>
      <xdr:spPr>
        <a:xfrm>
          <a:off x="6921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94645</xdr:rowOff>
    </xdr:from>
    <xdr:ext cx="534377" cy="259045"/>
    <xdr:sp macro="" textlink="">
      <xdr:nvSpPr>
        <xdr:cNvPr id="377" name="テキスト ボックス 376"/>
        <xdr:cNvSpPr txBox="1"/>
      </xdr:nvSpPr>
      <xdr:spPr>
        <a:xfrm>
          <a:off x="6705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27915</xdr:rowOff>
    </xdr:from>
    <xdr:to>
      <xdr:col>15</xdr:col>
      <xdr:colOff>180975</xdr:colOff>
      <xdr:row>77</xdr:row>
      <xdr:rowOff>47051</xdr:rowOff>
    </xdr:to>
    <xdr:cxnSp macro="">
      <xdr:nvCxnSpPr>
        <xdr:cNvPr id="408" name="直線コネクタ 407"/>
        <xdr:cNvCxnSpPr/>
      </xdr:nvCxnSpPr>
      <xdr:spPr>
        <a:xfrm flipV="1">
          <a:off x="9639300" y="12029415"/>
          <a:ext cx="838200" cy="12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46883</xdr:rowOff>
    </xdr:from>
    <xdr:ext cx="534377" cy="259045"/>
    <xdr:sp macro="" textlink="">
      <xdr:nvSpPr>
        <xdr:cNvPr id="409" name="商工費平均値テキスト"/>
        <xdr:cNvSpPr txBox="1"/>
      </xdr:nvSpPr>
      <xdr:spPr>
        <a:xfrm>
          <a:off x="10528300" y="13077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47051</xdr:rowOff>
    </xdr:from>
    <xdr:to>
      <xdr:col>14</xdr:col>
      <xdr:colOff>28575</xdr:colOff>
      <xdr:row>78</xdr:row>
      <xdr:rowOff>18019</xdr:rowOff>
    </xdr:to>
    <xdr:cxnSp macro="">
      <xdr:nvCxnSpPr>
        <xdr:cNvPr id="411" name="直線コネクタ 410"/>
        <xdr:cNvCxnSpPr/>
      </xdr:nvCxnSpPr>
      <xdr:spPr>
        <a:xfrm flipV="1">
          <a:off x="8750300" y="13248701"/>
          <a:ext cx="889000" cy="14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8973</xdr:rowOff>
    </xdr:from>
    <xdr:to>
      <xdr:col>12</xdr:col>
      <xdr:colOff>511175</xdr:colOff>
      <xdr:row>78</xdr:row>
      <xdr:rowOff>18019</xdr:rowOff>
    </xdr:to>
    <xdr:cxnSp macro="">
      <xdr:nvCxnSpPr>
        <xdr:cNvPr id="414" name="直線コネクタ 413"/>
        <xdr:cNvCxnSpPr/>
      </xdr:nvCxnSpPr>
      <xdr:spPr>
        <a:xfrm>
          <a:off x="7861300" y="13039173"/>
          <a:ext cx="889000" cy="3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8973</xdr:rowOff>
    </xdr:from>
    <xdr:to>
      <xdr:col>11</xdr:col>
      <xdr:colOff>307975</xdr:colOff>
      <xdr:row>77</xdr:row>
      <xdr:rowOff>125298</xdr:rowOff>
    </xdr:to>
    <xdr:cxnSp macro="">
      <xdr:nvCxnSpPr>
        <xdr:cNvPr id="417" name="直線コネクタ 416"/>
        <xdr:cNvCxnSpPr/>
      </xdr:nvCxnSpPr>
      <xdr:spPr>
        <a:xfrm flipV="1">
          <a:off x="6972300" y="13039173"/>
          <a:ext cx="889000" cy="28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11320</xdr:rowOff>
    </xdr:from>
    <xdr:ext cx="534377" cy="259045"/>
    <xdr:sp macro="" textlink="">
      <xdr:nvSpPr>
        <xdr:cNvPr id="419" name="テキスト ボックス 418"/>
        <xdr:cNvSpPr txBox="1"/>
      </xdr:nvSpPr>
      <xdr:spPr>
        <a:xfrm>
          <a:off x="7594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69</xdr:row>
      <xdr:rowOff>148565</xdr:rowOff>
    </xdr:from>
    <xdr:to>
      <xdr:col>15</xdr:col>
      <xdr:colOff>231775</xdr:colOff>
      <xdr:row>70</xdr:row>
      <xdr:rowOff>78715</xdr:rowOff>
    </xdr:to>
    <xdr:sp macro="" textlink="">
      <xdr:nvSpPr>
        <xdr:cNvPr id="427" name="円/楕円 426"/>
        <xdr:cNvSpPr/>
      </xdr:nvSpPr>
      <xdr:spPr>
        <a:xfrm>
          <a:off x="10426700" y="119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69</xdr:row>
      <xdr:rowOff>101592</xdr:rowOff>
    </xdr:from>
    <xdr:ext cx="534377" cy="259045"/>
    <xdr:sp macro="" textlink="">
      <xdr:nvSpPr>
        <xdr:cNvPr id="428" name="商工費該当値テキスト"/>
        <xdr:cNvSpPr txBox="1"/>
      </xdr:nvSpPr>
      <xdr:spPr>
        <a:xfrm>
          <a:off x="10528300" y="1193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49,423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167701</xdr:rowOff>
    </xdr:from>
    <xdr:to>
      <xdr:col>14</xdr:col>
      <xdr:colOff>79375</xdr:colOff>
      <xdr:row>77</xdr:row>
      <xdr:rowOff>97851</xdr:rowOff>
    </xdr:to>
    <xdr:sp macro="" textlink="">
      <xdr:nvSpPr>
        <xdr:cNvPr id="429" name="円/楕円 428"/>
        <xdr:cNvSpPr/>
      </xdr:nvSpPr>
      <xdr:spPr>
        <a:xfrm>
          <a:off x="9588500" y="1319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88978</xdr:rowOff>
    </xdr:from>
    <xdr:ext cx="534377" cy="259045"/>
    <xdr:sp macro="" textlink="">
      <xdr:nvSpPr>
        <xdr:cNvPr id="430" name="テキスト ボックス 429"/>
        <xdr:cNvSpPr txBox="1"/>
      </xdr:nvSpPr>
      <xdr:spPr>
        <a:xfrm>
          <a:off x="9372111" y="1329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138669</xdr:rowOff>
    </xdr:from>
    <xdr:to>
      <xdr:col>12</xdr:col>
      <xdr:colOff>561975</xdr:colOff>
      <xdr:row>78</xdr:row>
      <xdr:rowOff>68819</xdr:rowOff>
    </xdr:to>
    <xdr:sp macro="" textlink="">
      <xdr:nvSpPr>
        <xdr:cNvPr id="431" name="円/楕円 430"/>
        <xdr:cNvSpPr/>
      </xdr:nvSpPr>
      <xdr:spPr>
        <a:xfrm>
          <a:off x="8699500" y="133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59946</xdr:rowOff>
    </xdr:from>
    <xdr:ext cx="469744" cy="259045"/>
    <xdr:sp macro="" textlink="">
      <xdr:nvSpPr>
        <xdr:cNvPr id="432" name="テキスト ボックス 431"/>
        <xdr:cNvSpPr txBox="1"/>
      </xdr:nvSpPr>
      <xdr:spPr>
        <a:xfrm>
          <a:off x="8515427" y="1343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129623</xdr:rowOff>
    </xdr:from>
    <xdr:to>
      <xdr:col>11</xdr:col>
      <xdr:colOff>358775</xdr:colOff>
      <xdr:row>76</xdr:row>
      <xdr:rowOff>59773</xdr:rowOff>
    </xdr:to>
    <xdr:sp macro="" textlink="">
      <xdr:nvSpPr>
        <xdr:cNvPr id="433" name="円/楕円 432"/>
        <xdr:cNvSpPr/>
      </xdr:nvSpPr>
      <xdr:spPr>
        <a:xfrm>
          <a:off x="7810500" y="129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76300</xdr:rowOff>
    </xdr:from>
    <xdr:ext cx="534377" cy="259045"/>
    <xdr:sp macro="" textlink="">
      <xdr:nvSpPr>
        <xdr:cNvPr id="434" name="テキスト ボックス 433"/>
        <xdr:cNvSpPr txBox="1"/>
      </xdr:nvSpPr>
      <xdr:spPr>
        <a:xfrm>
          <a:off x="7594111" y="127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74498</xdr:rowOff>
    </xdr:from>
    <xdr:to>
      <xdr:col>10</xdr:col>
      <xdr:colOff>155575</xdr:colOff>
      <xdr:row>78</xdr:row>
      <xdr:rowOff>4648</xdr:rowOff>
    </xdr:to>
    <xdr:sp macro="" textlink="">
      <xdr:nvSpPr>
        <xdr:cNvPr id="435" name="円/楕円 434"/>
        <xdr:cNvSpPr/>
      </xdr:nvSpPr>
      <xdr:spPr>
        <a:xfrm>
          <a:off x="6921500" y="132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167225</xdr:rowOff>
    </xdr:from>
    <xdr:ext cx="469744" cy="259045"/>
    <xdr:sp macro="" textlink="">
      <xdr:nvSpPr>
        <xdr:cNvPr id="436" name="テキスト ボックス 435"/>
        <xdr:cNvSpPr txBox="1"/>
      </xdr:nvSpPr>
      <xdr:spPr>
        <a:xfrm>
          <a:off x="6737427" y="1336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16159</xdr:rowOff>
    </xdr:from>
    <xdr:to>
      <xdr:col>15</xdr:col>
      <xdr:colOff>180975</xdr:colOff>
      <xdr:row>99</xdr:row>
      <xdr:rowOff>20892</xdr:rowOff>
    </xdr:to>
    <xdr:cxnSp macro="">
      <xdr:nvCxnSpPr>
        <xdr:cNvPr id="467" name="直線コネクタ 466"/>
        <xdr:cNvCxnSpPr/>
      </xdr:nvCxnSpPr>
      <xdr:spPr>
        <a:xfrm flipV="1">
          <a:off x="9639300" y="16989709"/>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18407</xdr:rowOff>
    </xdr:from>
    <xdr:to>
      <xdr:col>14</xdr:col>
      <xdr:colOff>28575</xdr:colOff>
      <xdr:row>99</xdr:row>
      <xdr:rowOff>20892</xdr:rowOff>
    </xdr:to>
    <xdr:cxnSp macro="">
      <xdr:nvCxnSpPr>
        <xdr:cNvPr id="470" name="直線コネクタ 469"/>
        <xdr:cNvCxnSpPr/>
      </xdr:nvCxnSpPr>
      <xdr:spPr>
        <a:xfrm>
          <a:off x="8750300" y="16991957"/>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14536</xdr:rowOff>
    </xdr:from>
    <xdr:to>
      <xdr:col>12</xdr:col>
      <xdr:colOff>511175</xdr:colOff>
      <xdr:row>99</xdr:row>
      <xdr:rowOff>18407</xdr:rowOff>
    </xdr:to>
    <xdr:cxnSp macro="">
      <xdr:nvCxnSpPr>
        <xdr:cNvPr id="473" name="直線コネクタ 472"/>
        <xdr:cNvCxnSpPr/>
      </xdr:nvCxnSpPr>
      <xdr:spPr>
        <a:xfrm>
          <a:off x="7861300" y="16988086"/>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14536</xdr:rowOff>
    </xdr:from>
    <xdr:to>
      <xdr:col>11</xdr:col>
      <xdr:colOff>307975</xdr:colOff>
      <xdr:row>99</xdr:row>
      <xdr:rowOff>30376</xdr:rowOff>
    </xdr:to>
    <xdr:cxnSp macro="">
      <xdr:nvCxnSpPr>
        <xdr:cNvPr id="476" name="直線コネクタ 475"/>
        <xdr:cNvCxnSpPr/>
      </xdr:nvCxnSpPr>
      <xdr:spPr>
        <a:xfrm flipV="1">
          <a:off x="6972300" y="16988086"/>
          <a:ext cx="889000" cy="1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136809</xdr:rowOff>
    </xdr:from>
    <xdr:to>
      <xdr:col>15</xdr:col>
      <xdr:colOff>231775</xdr:colOff>
      <xdr:row>99</xdr:row>
      <xdr:rowOff>66959</xdr:rowOff>
    </xdr:to>
    <xdr:sp macro="" textlink="">
      <xdr:nvSpPr>
        <xdr:cNvPr id="486" name="円/楕円 485"/>
        <xdr:cNvSpPr/>
      </xdr:nvSpPr>
      <xdr:spPr>
        <a:xfrm>
          <a:off x="10426700" y="1693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114295</xdr:rowOff>
    </xdr:from>
    <xdr:ext cx="534377" cy="259045"/>
    <xdr:sp macro="" textlink="">
      <xdr:nvSpPr>
        <xdr:cNvPr id="487" name="土木費該当値テキスト"/>
        <xdr:cNvSpPr txBox="1"/>
      </xdr:nvSpPr>
      <xdr:spPr>
        <a:xfrm>
          <a:off x="10528300" y="169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141542</xdr:rowOff>
    </xdr:from>
    <xdr:to>
      <xdr:col>14</xdr:col>
      <xdr:colOff>79375</xdr:colOff>
      <xdr:row>99</xdr:row>
      <xdr:rowOff>71692</xdr:rowOff>
    </xdr:to>
    <xdr:sp macro="" textlink="">
      <xdr:nvSpPr>
        <xdr:cNvPr id="488" name="円/楕円 487"/>
        <xdr:cNvSpPr/>
      </xdr:nvSpPr>
      <xdr:spPr>
        <a:xfrm>
          <a:off x="9588500" y="169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62819</xdr:rowOff>
    </xdr:from>
    <xdr:ext cx="534377" cy="259045"/>
    <xdr:sp macro="" textlink="">
      <xdr:nvSpPr>
        <xdr:cNvPr id="489" name="テキスト ボックス 488"/>
        <xdr:cNvSpPr txBox="1"/>
      </xdr:nvSpPr>
      <xdr:spPr>
        <a:xfrm>
          <a:off x="9372111" y="1703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139057</xdr:rowOff>
    </xdr:from>
    <xdr:to>
      <xdr:col>12</xdr:col>
      <xdr:colOff>561975</xdr:colOff>
      <xdr:row>99</xdr:row>
      <xdr:rowOff>69207</xdr:rowOff>
    </xdr:to>
    <xdr:sp macro="" textlink="">
      <xdr:nvSpPr>
        <xdr:cNvPr id="490" name="円/楕円 489"/>
        <xdr:cNvSpPr/>
      </xdr:nvSpPr>
      <xdr:spPr>
        <a:xfrm>
          <a:off x="8699500" y="1694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60334</xdr:rowOff>
    </xdr:from>
    <xdr:ext cx="534377" cy="259045"/>
    <xdr:sp macro="" textlink="">
      <xdr:nvSpPr>
        <xdr:cNvPr id="491" name="テキスト ボックス 490"/>
        <xdr:cNvSpPr txBox="1"/>
      </xdr:nvSpPr>
      <xdr:spPr>
        <a:xfrm>
          <a:off x="8483111" y="170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135186</xdr:rowOff>
    </xdr:from>
    <xdr:to>
      <xdr:col>11</xdr:col>
      <xdr:colOff>358775</xdr:colOff>
      <xdr:row>99</xdr:row>
      <xdr:rowOff>65336</xdr:rowOff>
    </xdr:to>
    <xdr:sp macro="" textlink="">
      <xdr:nvSpPr>
        <xdr:cNvPr id="492" name="円/楕円 491"/>
        <xdr:cNvSpPr/>
      </xdr:nvSpPr>
      <xdr:spPr>
        <a:xfrm>
          <a:off x="7810500" y="1693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56463</xdr:rowOff>
    </xdr:from>
    <xdr:ext cx="534377" cy="259045"/>
    <xdr:sp macro="" textlink="">
      <xdr:nvSpPr>
        <xdr:cNvPr id="493" name="テキスト ボックス 492"/>
        <xdr:cNvSpPr txBox="1"/>
      </xdr:nvSpPr>
      <xdr:spPr>
        <a:xfrm>
          <a:off x="7594111" y="17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151026</xdr:rowOff>
    </xdr:from>
    <xdr:to>
      <xdr:col>10</xdr:col>
      <xdr:colOff>155575</xdr:colOff>
      <xdr:row>99</xdr:row>
      <xdr:rowOff>81176</xdr:rowOff>
    </xdr:to>
    <xdr:sp macro="" textlink="">
      <xdr:nvSpPr>
        <xdr:cNvPr id="494" name="円/楕円 493"/>
        <xdr:cNvSpPr/>
      </xdr:nvSpPr>
      <xdr:spPr>
        <a:xfrm>
          <a:off x="6921500" y="169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72303</xdr:rowOff>
    </xdr:from>
    <xdr:ext cx="534377" cy="259045"/>
    <xdr:sp macro="" textlink="">
      <xdr:nvSpPr>
        <xdr:cNvPr id="495" name="テキスト ボックス 494"/>
        <xdr:cNvSpPr txBox="1"/>
      </xdr:nvSpPr>
      <xdr:spPr>
        <a:xfrm>
          <a:off x="6705111" y="1704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77540</xdr:rowOff>
    </xdr:from>
    <xdr:to>
      <xdr:col>23</xdr:col>
      <xdr:colOff>517525</xdr:colOff>
      <xdr:row>37</xdr:row>
      <xdr:rowOff>98266</xdr:rowOff>
    </xdr:to>
    <xdr:cxnSp macro="">
      <xdr:nvCxnSpPr>
        <xdr:cNvPr id="524" name="直線コネクタ 523"/>
        <xdr:cNvCxnSpPr/>
      </xdr:nvCxnSpPr>
      <xdr:spPr>
        <a:xfrm flipV="1">
          <a:off x="15481300" y="6421190"/>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55709</xdr:rowOff>
    </xdr:from>
    <xdr:to>
      <xdr:col>22</xdr:col>
      <xdr:colOff>365125</xdr:colOff>
      <xdr:row>37</xdr:row>
      <xdr:rowOff>98266</xdr:rowOff>
    </xdr:to>
    <xdr:cxnSp macro="">
      <xdr:nvCxnSpPr>
        <xdr:cNvPr id="527" name="直線コネクタ 526"/>
        <xdr:cNvCxnSpPr/>
      </xdr:nvCxnSpPr>
      <xdr:spPr>
        <a:xfrm>
          <a:off x="14592300" y="6399359"/>
          <a:ext cx="889000" cy="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21552</xdr:rowOff>
    </xdr:from>
    <xdr:to>
      <xdr:col>21</xdr:col>
      <xdr:colOff>161925</xdr:colOff>
      <xdr:row>37</xdr:row>
      <xdr:rowOff>55709</xdr:rowOff>
    </xdr:to>
    <xdr:cxnSp macro="">
      <xdr:nvCxnSpPr>
        <xdr:cNvPr id="530" name="直線コネクタ 529"/>
        <xdr:cNvCxnSpPr/>
      </xdr:nvCxnSpPr>
      <xdr:spPr>
        <a:xfrm>
          <a:off x="13703300" y="6365202"/>
          <a:ext cx="889000" cy="3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6159</xdr:rowOff>
    </xdr:from>
    <xdr:to>
      <xdr:col>19</xdr:col>
      <xdr:colOff>644525</xdr:colOff>
      <xdr:row>37</xdr:row>
      <xdr:rowOff>21552</xdr:rowOff>
    </xdr:to>
    <xdr:cxnSp macro="">
      <xdr:nvCxnSpPr>
        <xdr:cNvPr id="533" name="直線コネクタ 532"/>
        <xdr:cNvCxnSpPr/>
      </xdr:nvCxnSpPr>
      <xdr:spPr>
        <a:xfrm>
          <a:off x="12814300" y="6349809"/>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26740</xdr:rowOff>
    </xdr:from>
    <xdr:to>
      <xdr:col>23</xdr:col>
      <xdr:colOff>568325</xdr:colOff>
      <xdr:row>37</xdr:row>
      <xdr:rowOff>128340</xdr:rowOff>
    </xdr:to>
    <xdr:sp macro="" textlink="">
      <xdr:nvSpPr>
        <xdr:cNvPr id="543" name="円/楕円 542"/>
        <xdr:cNvSpPr/>
      </xdr:nvSpPr>
      <xdr:spPr>
        <a:xfrm>
          <a:off x="16268700" y="63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47466</xdr:rowOff>
    </xdr:from>
    <xdr:to>
      <xdr:col>22</xdr:col>
      <xdr:colOff>415925</xdr:colOff>
      <xdr:row>37</xdr:row>
      <xdr:rowOff>149066</xdr:rowOff>
    </xdr:to>
    <xdr:sp macro="" textlink="">
      <xdr:nvSpPr>
        <xdr:cNvPr id="545" name="円/楕円 544"/>
        <xdr:cNvSpPr/>
      </xdr:nvSpPr>
      <xdr:spPr>
        <a:xfrm>
          <a:off x="15430500" y="63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140193</xdr:rowOff>
    </xdr:from>
    <xdr:ext cx="534377" cy="259045"/>
    <xdr:sp macro="" textlink="">
      <xdr:nvSpPr>
        <xdr:cNvPr id="546" name="テキスト ボックス 545"/>
        <xdr:cNvSpPr txBox="1"/>
      </xdr:nvSpPr>
      <xdr:spPr>
        <a:xfrm>
          <a:off x="15214111" y="648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4909</xdr:rowOff>
    </xdr:from>
    <xdr:to>
      <xdr:col>21</xdr:col>
      <xdr:colOff>212725</xdr:colOff>
      <xdr:row>37</xdr:row>
      <xdr:rowOff>106509</xdr:rowOff>
    </xdr:to>
    <xdr:sp macro="" textlink="">
      <xdr:nvSpPr>
        <xdr:cNvPr id="547" name="円/楕円 546"/>
        <xdr:cNvSpPr/>
      </xdr:nvSpPr>
      <xdr:spPr>
        <a:xfrm>
          <a:off x="14541500" y="6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97636</xdr:rowOff>
    </xdr:from>
    <xdr:ext cx="534377" cy="259045"/>
    <xdr:sp macro="" textlink="">
      <xdr:nvSpPr>
        <xdr:cNvPr id="548" name="テキスト ボックス 547"/>
        <xdr:cNvSpPr txBox="1"/>
      </xdr:nvSpPr>
      <xdr:spPr>
        <a:xfrm>
          <a:off x="14325111" y="6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142202</xdr:rowOff>
    </xdr:from>
    <xdr:to>
      <xdr:col>20</xdr:col>
      <xdr:colOff>9525</xdr:colOff>
      <xdr:row>37</xdr:row>
      <xdr:rowOff>72352</xdr:rowOff>
    </xdr:to>
    <xdr:sp macro="" textlink="">
      <xdr:nvSpPr>
        <xdr:cNvPr id="549" name="円/楕円 548"/>
        <xdr:cNvSpPr/>
      </xdr:nvSpPr>
      <xdr:spPr>
        <a:xfrm>
          <a:off x="13652500" y="63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63479</xdr:rowOff>
    </xdr:from>
    <xdr:ext cx="534377" cy="259045"/>
    <xdr:sp macro="" textlink="">
      <xdr:nvSpPr>
        <xdr:cNvPr id="550" name="テキスト ボックス 549"/>
        <xdr:cNvSpPr txBox="1"/>
      </xdr:nvSpPr>
      <xdr:spPr>
        <a:xfrm>
          <a:off x="13436111" y="640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126809</xdr:rowOff>
    </xdr:from>
    <xdr:to>
      <xdr:col>18</xdr:col>
      <xdr:colOff>492125</xdr:colOff>
      <xdr:row>37</xdr:row>
      <xdr:rowOff>56959</xdr:rowOff>
    </xdr:to>
    <xdr:sp macro="" textlink="">
      <xdr:nvSpPr>
        <xdr:cNvPr id="551" name="円/楕円 550"/>
        <xdr:cNvSpPr/>
      </xdr:nvSpPr>
      <xdr:spPr>
        <a:xfrm>
          <a:off x="12763500" y="629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48086</xdr:rowOff>
    </xdr:from>
    <xdr:ext cx="534377" cy="259045"/>
    <xdr:sp macro="" textlink="">
      <xdr:nvSpPr>
        <xdr:cNvPr id="552" name="テキスト ボックス 551"/>
        <xdr:cNvSpPr txBox="1"/>
      </xdr:nvSpPr>
      <xdr:spPr>
        <a:xfrm>
          <a:off x="12547111" y="639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10027</xdr:rowOff>
    </xdr:from>
    <xdr:to>
      <xdr:col>23</xdr:col>
      <xdr:colOff>517525</xdr:colOff>
      <xdr:row>59</xdr:row>
      <xdr:rowOff>2625</xdr:rowOff>
    </xdr:to>
    <xdr:cxnSp macro="">
      <xdr:nvCxnSpPr>
        <xdr:cNvPr id="586" name="直線コネクタ 585"/>
        <xdr:cNvCxnSpPr/>
      </xdr:nvCxnSpPr>
      <xdr:spPr>
        <a:xfrm>
          <a:off x="15481300" y="9782677"/>
          <a:ext cx="838200" cy="3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32372</xdr:rowOff>
    </xdr:from>
    <xdr:to>
      <xdr:col>22</xdr:col>
      <xdr:colOff>365125</xdr:colOff>
      <xdr:row>57</xdr:row>
      <xdr:rowOff>10027</xdr:rowOff>
    </xdr:to>
    <xdr:cxnSp macro="">
      <xdr:nvCxnSpPr>
        <xdr:cNvPr id="589" name="直線コネクタ 588"/>
        <xdr:cNvCxnSpPr/>
      </xdr:nvCxnSpPr>
      <xdr:spPr>
        <a:xfrm>
          <a:off x="14592300" y="8947772"/>
          <a:ext cx="889000" cy="83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32372</xdr:rowOff>
    </xdr:from>
    <xdr:to>
      <xdr:col>21</xdr:col>
      <xdr:colOff>161925</xdr:colOff>
      <xdr:row>52</xdr:row>
      <xdr:rowOff>145929</xdr:rowOff>
    </xdr:to>
    <xdr:cxnSp macro="">
      <xdr:nvCxnSpPr>
        <xdr:cNvPr id="592" name="直線コネクタ 591"/>
        <xdr:cNvCxnSpPr/>
      </xdr:nvCxnSpPr>
      <xdr:spPr>
        <a:xfrm flipV="1">
          <a:off x="13703300" y="8947772"/>
          <a:ext cx="889000" cy="11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145929</xdr:rowOff>
    </xdr:from>
    <xdr:to>
      <xdr:col>19</xdr:col>
      <xdr:colOff>644525</xdr:colOff>
      <xdr:row>57</xdr:row>
      <xdr:rowOff>74192</xdr:rowOff>
    </xdr:to>
    <xdr:cxnSp macro="">
      <xdr:nvCxnSpPr>
        <xdr:cNvPr id="595" name="直線コネクタ 594"/>
        <xdr:cNvCxnSpPr/>
      </xdr:nvCxnSpPr>
      <xdr:spPr>
        <a:xfrm flipV="1">
          <a:off x="12814300" y="9061329"/>
          <a:ext cx="889000" cy="78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123275</xdr:rowOff>
    </xdr:from>
    <xdr:to>
      <xdr:col>23</xdr:col>
      <xdr:colOff>568325</xdr:colOff>
      <xdr:row>59</xdr:row>
      <xdr:rowOff>53425</xdr:rowOff>
    </xdr:to>
    <xdr:sp macro="" textlink="">
      <xdr:nvSpPr>
        <xdr:cNvPr id="605" name="円/楕円 604"/>
        <xdr:cNvSpPr/>
      </xdr:nvSpPr>
      <xdr:spPr>
        <a:xfrm>
          <a:off x="16268700" y="100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38202</xdr:rowOff>
    </xdr:from>
    <xdr:ext cx="534377" cy="259045"/>
    <xdr:sp macro="" textlink="">
      <xdr:nvSpPr>
        <xdr:cNvPr id="606" name="教育費該当値テキスト"/>
        <xdr:cNvSpPr txBox="1"/>
      </xdr:nvSpPr>
      <xdr:spPr>
        <a:xfrm>
          <a:off x="16370300" y="998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130677</xdr:rowOff>
    </xdr:from>
    <xdr:to>
      <xdr:col>22</xdr:col>
      <xdr:colOff>415925</xdr:colOff>
      <xdr:row>57</xdr:row>
      <xdr:rowOff>60827</xdr:rowOff>
    </xdr:to>
    <xdr:sp macro="" textlink="">
      <xdr:nvSpPr>
        <xdr:cNvPr id="607" name="円/楕円 606"/>
        <xdr:cNvSpPr/>
      </xdr:nvSpPr>
      <xdr:spPr>
        <a:xfrm>
          <a:off x="15430500" y="973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51954</xdr:rowOff>
    </xdr:from>
    <xdr:ext cx="534377" cy="259045"/>
    <xdr:sp macro="" textlink="">
      <xdr:nvSpPr>
        <xdr:cNvPr id="608" name="テキスト ボックス 607"/>
        <xdr:cNvSpPr txBox="1"/>
      </xdr:nvSpPr>
      <xdr:spPr>
        <a:xfrm>
          <a:off x="15214111" y="98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53,076</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153022</xdr:rowOff>
    </xdr:from>
    <xdr:to>
      <xdr:col>21</xdr:col>
      <xdr:colOff>212725</xdr:colOff>
      <xdr:row>52</xdr:row>
      <xdr:rowOff>83172</xdr:rowOff>
    </xdr:to>
    <xdr:sp macro="" textlink="">
      <xdr:nvSpPr>
        <xdr:cNvPr id="609" name="円/楕円 608"/>
        <xdr:cNvSpPr/>
      </xdr:nvSpPr>
      <xdr:spPr>
        <a:xfrm>
          <a:off x="14541500" y="88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50</xdr:row>
      <xdr:rowOff>99699</xdr:rowOff>
    </xdr:from>
    <xdr:ext cx="599010" cy="259045"/>
    <xdr:sp macro="" textlink="">
      <xdr:nvSpPr>
        <xdr:cNvPr id="610" name="テキスト ボックス 609"/>
        <xdr:cNvSpPr txBox="1"/>
      </xdr:nvSpPr>
      <xdr:spPr>
        <a:xfrm>
          <a:off x="14292794" y="867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111,512</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95129</xdr:rowOff>
    </xdr:from>
    <xdr:to>
      <xdr:col>20</xdr:col>
      <xdr:colOff>9525</xdr:colOff>
      <xdr:row>53</xdr:row>
      <xdr:rowOff>25279</xdr:rowOff>
    </xdr:to>
    <xdr:sp macro="" textlink="">
      <xdr:nvSpPr>
        <xdr:cNvPr id="611" name="円/楕円 610"/>
        <xdr:cNvSpPr/>
      </xdr:nvSpPr>
      <xdr:spPr>
        <a:xfrm>
          <a:off x="13652500" y="90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41806</xdr:rowOff>
    </xdr:from>
    <xdr:ext cx="599010" cy="259045"/>
    <xdr:sp macro="" textlink="">
      <xdr:nvSpPr>
        <xdr:cNvPr id="612" name="テキスト ボックス 611"/>
        <xdr:cNvSpPr txBox="1"/>
      </xdr:nvSpPr>
      <xdr:spPr>
        <a:xfrm>
          <a:off x="13403794" y="8785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23392</xdr:rowOff>
    </xdr:from>
    <xdr:to>
      <xdr:col>18</xdr:col>
      <xdr:colOff>492125</xdr:colOff>
      <xdr:row>57</xdr:row>
      <xdr:rowOff>124992</xdr:rowOff>
    </xdr:to>
    <xdr:sp macro="" textlink="">
      <xdr:nvSpPr>
        <xdr:cNvPr id="613" name="円/楕円 612"/>
        <xdr:cNvSpPr/>
      </xdr:nvSpPr>
      <xdr:spPr>
        <a:xfrm>
          <a:off x="12763500" y="97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116119</xdr:rowOff>
    </xdr:from>
    <xdr:ext cx="534377" cy="259045"/>
    <xdr:sp macro="" textlink="">
      <xdr:nvSpPr>
        <xdr:cNvPr id="614" name="テキスト ボックス 613"/>
        <xdr:cNvSpPr txBox="1"/>
      </xdr:nvSpPr>
      <xdr:spPr>
        <a:xfrm>
          <a:off x="12547111" y="98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39753</xdr:rowOff>
    </xdr:from>
    <xdr:to>
      <xdr:col>23</xdr:col>
      <xdr:colOff>517525</xdr:colOff>
      <xdr:row>79</xdr:row>
      <xdr:rowOff>44450</xdr:rowOff>
    </xdr:to>
    <xdr:cxnSp macro="">
      <xdr:nvCxnSpPr>
        <xdr:cNvPr id="643" name="直線コネクタ 642"/>
        <xdr:cNvCxnSpPr/>
      </xdr:nvCxnSpPr>
      <xdr:spPr>
        <a:xfrm>
          <a:off x="15481300" y="13584303"/>
          <a:ext cx="838200" cy="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22329</xdr:rowOff>
    </xdr:from>
    <xdr:to>
      <xdr:col>22</xdr:col>
      <xdr:colOff>365125</xdr:colOff>
      <xdr:row>79</xdr:row>
      <xdr:rowOff>39753</xdr:rowOff>
    </xdr:to>
    <xdr:cxnSp macro="">
      <xdr:nvCxnSpPr>
        <xdr:cNvPr id="646" name="直線コネクタ 645"/>
        <xdr:cNvCxnSpPr/>
      </xdr:nvCxnSpPr>
      <xdr:spPr>
        <a:xfrm>
          <a:off x="14592300" y="13566879"/>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22329</xdr:rowOff>
    </xdr:from>
    <xdr:to>
      <xdr:col>21</xdr:col>
      <xdr:colOff>161925</xdr:colOff>
      <xdr:row>79</xdr:row>
      <xdr:rowOff>38278</xdr:rowOff>
    </xdr:to>
    <xdr:cxnSp macro="">
      <xdr:nvCxnSpPr>
        <xdr:cNvPr id="649" name="直線コネクタ 648"/>
        <xdr:cNvCxnSpPr/>
      </xdr:nvCxnSpPr>
      <xdr:spPr>
        <a:xfrm flipV="1">
          <a:off x="13703300" y="13566879"/>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38278</xdr:rowOff>
    </xdr:from>
    <xdr:to>
      <xdr:col>19</xdr:col>
      <xdr:colOff>644525</xdr:colOff>
      <xdr:row>79</xdr:row>
      <xdr:rowOff>44405</xdr:rowOff>
    </xdr:to>
    <xdr:cxnSp macro="">
      <xdr:nvCxnSpPr>
        <xdr:cNvPr id="652" name="直線コネクタ 651"/>
        <xdr:cNvCxnSpPr/>
      </xdr:nvCxnSpPr>
      <xdr:spPr>
        <a:xfrm flipV="1">
          <a:off x="12814300" y="13582828"/>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160403</xdr:rowOff>
    </xdr:from>
    <xdr:to>
      <xdr:col>22</xdr:col>
      <xdr:colOff>415925</xdr:colOff>
      <xdr:row>79</xdr:row>
      <xdr:rowOff>90553</xdr:rowOff>
    </xdr:to>
    <xdr:sp macro="" textlink="">
      <xdr:nvSpPr>
        <xdr:cNvPr id="664" name="円/楕円 663"/>
        <xdr:cNvSpPr/>
      </xdr:nvSpPr>
      <xdr:spPr>
        <a:xfrm>
          <a:off x="15430500" y="135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81680</xdr:rowOff>
    </xdr:from>
    <xdr:ext cx="469744" cy="259045"/>
    <xdr:sp macro="" textlink="">
      <xdr:nvSpPr>
        <xdr:cNvPr id="665" name="テキスト ボックス 664"/>
        <xdr:cNvSpPr txBox="1"/>
      </xdr:nvSpPr>
      <xdr:spPr>
        <a:xfrm>
          <a:off x="15246427" y="1362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142979</xdr:rowOff>
    </xdr:from>
    <xdr:to>
      <xdr:col>21</xdr:col>
      <xdr:colOff>212725</xdr:colOff>
      <xdr:row>79</xdr:row>
      <xdr:rowOff>73129</xdr:rowOff>
    </xdr:to>
    <xdr:sp macro="" textlink="">
      <xdr:nvSpPr>
        <xdr:cNvPr id="666" name="円/楕円 665"/>
        <xdr:cNvSpPr/>
      </xdr:nvSpPr>
      <xdr:spPr>
        <a:xfrm>
          <a:off x="14541500" y="135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64256</xdr:rowOff>
    </xdr:from>
    <xdr:ext cx="469744" cy="259045"/>
    <xdr:sp macro="" textlink="">
      <xdr:nvSpPr>
        <xdr:cNvPr id="667" name="テキスト ボックス 666"/>
        <xdr:cNvSpPr txBox="1"/>
      </xdr:nvSpPr>
      <xdr:spPr>
        <a:xfrm>
          <a:off x="14357427" y="1360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158928</xdr:rowOff>
    </xdr:from>
    <xdr:to>
      <xdr:col>20</xdr:col>
      <xdr:colOff>9525</xdr:colOff>
      <xdr:row>79</xdr:row>
      <xdr:rowOff>89078</xdr:rowOff>
    </xdr:to>
    <xdr:sp macro="" textlink="">
      <xdr:nvSpPr>
        <xdr:cNvPr id="668" name="円/楕円 667"/>
        <xdr:cNvSpPr/>
      </xdr:nvSpPr>
      <xdr:spPr>
        <a:xfrm>
          <a:off x="13652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80205</xdr:rowOff>
    </xdr:from>
    <xdr:ext cx="469744" cy="259045"/>
    <xdr:sp macro="" textlink="">
      <xdr:nvSpPr>
        <xdr:cNvPr id="669" name="テキスト ボックス 668"/>
        <xdr:cNvSpPr txBox="1"/>
      </xdr:nvSpPr>
      <xdr:spPr>
        <a:xfrm>
          <a:off x="13468427" y="136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165055</xdr:rowOff>
    </xdr:from>
    <xdr:to>
      <xdr:col>18</xdr:col>
      <xdr:colOff>492125</xdr:colOff>
      <xdr:row>79</xdr:row>
      <xdr:rowOff>95205</xdr:rowOff>
    </xdr:to>
    <xdr:sp macro="" textlink="">
      <xdr:nvSpPr>
        <xdr:cNvPr id="670" name="円/楕円 669"/>
        <xdr:cNvSpPr/>
      </xdr:nvSpPr>
      <xdr:spPr>
        <a:xfrm>
          <a:off x="12763500" y="135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86332</xdr:rowOff>
    </xdr:from>
    <xdr:ext cx="313932" cy="259045"/>
    <xdr:sp macro="" textlink="">
      <xdr:nvSpPr>
        <xdr:cNvPr id="671" name="テキスト ボックス 670"/>
        <xdr:cNvSpPr txBox="1"/>
      </xdr:nvSpPr>
      <xdr:spPr>
        <a:xfrm>
          <a:off x="12657333" y="13630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56468</xdr:rowOff>
    </xdr:from>
    <xdr:to>
      <xdr:col>23</xdr:col>
      <xdr:colOff>517525</xdr:colOff>
      <xdr:row>95</xdr:row>
      <xdr:rowOff>71991</xdr:rowOff>
    </xdr:to>
    <xdr:cxnSp macro="">
      <xdr:nvCxnSpPr>
        <xdr:cNvPr id="702" name="直線コネクタ 701"/>
        <xdr:cNvCxnSpPr/>
      </xdr:nvCxnSpPr>
      <xdr:spPr>
        <a:xfrm flipV="1">
          <a:off x="15481300" y="16172768"/>
          <a:ext cx="838200" cy="18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139216</xdr:rowOff>
    </xdr:from>
    <xdr:ext cx="534377" cy="259045"/>
    <xdr:sp macro="" textlink="">
      <xdr:nvSpPr>
        <xdr:cNvPr id="703" name="公債費平均値テキスト"/>
        <xdr:cNvSpPr txBox="1"/>
      </xdr:nvSpPr>
      <xdr:spPr>
        <a:xfrm>
          <a:off x="16370300" y="1642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71991</xdr:rowOff>
    </xdr:from>
    <xdr:to>
      <xdr:col>22</xdr:col>
      <xdr:colOff>365125</xdr:colOff>
      <xdr:row>95</xdr:row>
      <xdr:rowOff>87013</xdr:rowOff>
    </xdr:to>
    <xdr:cxnSp macro="">
      <xdr:nvCxnSpPr>
        <xdr:cNvPr id="705" name="直線コネクタ 704"/>
        <xdr:cNvCxnSpPr/>
      </xdr:nvCxnSpPr>
      <xdr:spPr>
        <a:xfrm flipV="1">
          <a:off x="14592300" y="16359741"/>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54917</xdr:rowOff>
    </xdr:from>
    <xdr:ext cx="534377" cy="259045"/>
    <xdr:sp macro="" textlink="">
      <xdr:nvSpPr>
        <xdr:cNvPr id="707" name="テキスト ボックス 706"/>
        <xdr:cNvSpPr txBox="1"/>
      </xdr:nvSpPr>
      <xdr:spPr>
        <a:xfrm>
          <a:off x="15214111" y="165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66374</xdr:rowOff>
    </xdr:from>
    <xdr:to>
      <xdr:col>21</xdr:col>
      <xdr:colOff>161925</xdr:colOff>
      <xdr:row>95</xdr:row>
      <xdr:rowOff>87013</xdr:rowOff>
    </xdr:to>
    <xdr:cxnSp macro="">
      <xdr:nvCxnSpPr>
        <xdr:cNvPr id="708" name="直線コネクタ 707"/>
        <xdr:cNvCxnSpPr/>
      </xdr:nvCxnSpPr>
      <xdr:spPr>
        <a:xfrm>
          <a:off x="13703300" y="16354124"/>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60899</xdr:rowOff>
    </xdr:from>
    <xdr:to>
      <xdr:col>19</xdr:col>
      <xdr:colOff>644525</xdr:colOff>
      <xdr:row>95</xdr:row>
      <xdr:rowOff>66374</xdr:rowOff>
    </xdr:to>
    <xdr:cxnSp macro="">
      <xdr:nvCxnSpPr>
        <xdr:cNvPr id="711" name="直線コネクタ 710"/>
        <xdr:cNvCxnSpPr/>
      </xdr:nvCxnSpPr>
      <xdr:spPr>
        <a:xfrm>
          <a:off x="12814300" y="16348649"/>
          <a:ext cx="889000" cy="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5668</xdr:rowOff>
    </xdr:from>
    <xdr:to>
      <xdr:col>23</xdr:col>
      <xdr:colOff>568325</xdr:colOff>
      <xdr:row>94</xdr:row>
      <xdr:rowOff>107268</xdr:rowOff>
    </xdr:to>
    <xdr:sp macro="" textlink="">
      <xdr:nvSpPr>
        <xdr:cNvPr id="721" name="円/楕円 720"/>
        <xdr:cNvSpPr/>
      </xdr:nvSpPr>
      <xdr:spPr>
        <a:xfrm>
          <a:off x="16268700" y="161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28545</xdr:rowOff>
    </xdr:from>
    <xdr:ext cx="534377" cy="259045"/>
    <xdr:sp macro="" textlink="">
      <xdr:nvSpPr>
        <xdr:cNvPr id="722" name="公債費該当値テキスト"/>
        <xdr:cNvSpPr txBox="1"/>
      </xdr:nvSpPr>
      <xdr:spPr>
        <a:xfrm>
          <a:off x="16370300" y="1597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82,646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21191</xdr:rowOff>
    </xdr:from>
    <xdr:to>
      <xdr:col>22</xdr:col>
      <xdr:colOff>415925</xdr:colOff>
      <xdr:row>95</xdr:row>
      <xdr:rowOff>122791</xdr:rowOff>
    </xdr:to>
    <xdr:sp macro="" textlink="">
      <xdr:nvSpPr>
        <xdr:cNvPr id="723" name="円/楕円 722"/>
        <xdr:cNvSpPr/>
      </xdr:nvSpPr>
      <xdr:spPr>
        <a:xfrm>
          <a:off x="15430500" y="163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139318</xdr:rowOff>
    </xdr:from>
    <xdr:ext cx="534377" cy="259045"/>
    <xdr:sp macro="" textlink="">
      <xdr:nvSpPr>
        <xdr:cNvPr id="724" name="テキスト ボックス 723"/>
        <xdr:cNvSpPr txBox="1"/>
      </xdr:nvSpPr>
      <xdr:spPr>
        <a:xfrm>
          <a:off x="15214111" y="1608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65,470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36213</xdr:rowOff>
    </xdr:from>
    <xdr:to>
      <xdr:col>21</xdr:col>
      <xdr:colOff>212725</xdr:colOff>
      <xdr:row>95</xdr:row>
      <xdr:rowOff>137813</xdr:rowOff>
    </xdr:to>
    <xdr:sp macro="" textlink="">
      <xdr:nvSpPr>
        <xdr:cNvPr id="725" name="円/楕円 724"/>
        <xdr:cNvSpPr/>
      </xdr:nvSpPr>
      <xdr:spPr>
        <a:xfrm>
          <a:off x="14541500" y="163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128940</xdr:rowOff>
    </xdr:from>
    <xdr:ext cx="534377" cy="259045"/>
    <xdr:sp macro="" textlink="">
      <xdr:nvSpPr>
        <xdr:cNvPr id="726" name="テキスト ボックス 725"/>
        <xdr:cNvSpPr txBox="1"/>
      </xdr:nvSpPr>
      <xdr:spPr>
        <a:xfrm>
          <a:off x="14325111" y="164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15574</xdr:rowOff>
    </xdr:from>
    <xdr:to>
      <xdr:col>20</xdr:col>
      <xdr:colOff>9525</xdr:colOff>
      <xdr:row>95</xdr:row>
      <xdr:rowOff>117174</xdr:rowOff>
    </xdr:to>
    <xdr:sp macro="" textlink="">
      <xdr:nvSpPr>
        <xdr:cNvPr id="727" name="円/楕円 726"/>
        <xdr:cNvSpPr/>
      </xdr:nvSpPr>
      <xdr:spPr>
        <a:xfrm>
          <a:off x="13652500" y="1630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108301</xdr:rowOff>
    </xdr:from>
    <xdr:ext cx="534377" cy="259045"/>
    <xdr:sp macro="" textlink="">
      <xdr:nvSpPr>
        <xdr:cNvPr id="728" name="テキスト ボックス 727"/>
        <xdr:cNvSpPr txBox="1"/>
      </xdr:nvSpPr>
      <xdr:spPr>
        <a:xfrm>
          <a:off x="13436111" y="163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10099</xdr:rowOff>
    </xdr:from>
    <xdr:to>
      <xdr:col>18</xdr:col>
      <xdr:colOff>492125</xdr:colOff>
      <xdr:row>95</xdr:row>
      <xdr:rowOff>111699</xdr:rowOff>
    </xdr:to>
    <xdr:sp macro="" textlink="">
      <xdr:nvSpPr>
        <xdr:cNvPr id="729" name="円/楕円 728"/>
        <xdr:cNvSpPr/>
      </xdr:nvSpPr>
      <xdr:spPr>
        <a:xfrm>
          <a:off x="12763500" y="162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102826</xdr:rowOff>
    </xdr:from>
    <xdr:ext cx="534377" cy="259045"/>
    <xdr:sp macro="" textlink="">
      <xdr:nvSpPr>
        <xdr:cNvPr id="730" name="テキスト ボックス 729"/>
        <xdr:cNvSpPr txBox="1"/>
      </xdr:nvSpPr>
      <xdr:spPr>
        <a:xfrm>
          <a:off x="12547111" y="1639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商工費において平成</a:t>
          </a:r>
          <a:r>
            <a:rPr kumimoji="1" lang="en-US" altLang="ja-JP" sz="1300">
              <a:latin typeface="ＭＳ Ｐゴシック"/>
            </a:rPr>
            <a:t>28</a:t>
          </a:r>
          <a:r>
            <a:rPr kumimoji="1" lang="ja-JP" altLang="en-US" sz="1300">
              <a:latin typeface="ＭＳ Ｐゴシック"/>
            </a:rPr>
            <a:t>年度が大きく伸びているのは、道の駅の建設事業があったためである。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教育費において、平成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と</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年度が類似団体を大幅に上回っているのは、羽咋中学校の建設事業があったためである。</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mn-lt"/>
              <a:ea typeface="+mn-ea"/>
            </a:rPr>
            <a:t>　実質単年度収支は、平成</a:t>
          </a:r>
          <a:r>
            <a:rPr kumimoji="1" lang="en-US" altLang="ja-JP" sz="1300" baseline="0">
              <a:latin typeface="+mn-lt"/>
              <a:ea typeface="+mn-ea"/>
            </a:rPr>
            <a:t>22</a:t>
          </a:r>
          <a:r>
            <a:rPr kumimoji="1" lang="ja-JP" altLang="en-US" sz="1300" baseline="0">
              <a:latin typeface="+mn-lt"/>
              <a:ea typeface="+mn-ea"/>
            </a:rPr>
            <a:t>年度決算より</a:t>
          </a:r>
          <a:r>
            <a:rPr kumimoji="1" lang="en-US" altLang="ja-JP" sz="1300" baseline="0">
              <a:latin typeface="+mn-lt"/>
              <a:ea typeface="+mn-ea"/>
            </a:rPr>
            <a:t>7</a:t>
          </a:r>
          <a:r>
            <a:rPr kumimoji="1" lang="ja-JP" altLang="en-US" sz="1300" baseline="0">
              <a:latin typeface="+mn-lt"/>
              <a:ea typeface="+mn-ea"/>
            </a:rPr>
            <a:t>年連続の黒字となっている。</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21</a:t>
          </a:r>
          <a:r>
            <a:rPr kumimoji="1" lang="ja-JP" altLang="ja-JP" sz="1300" baseline="0">
              <a:solidFill>
                <a:schemeClr val="dk1"/>
              </a:solidFill>
              <a:effectLst/>
              <a:latin typeface="+mn-lt"/>
              <a:ea typeface="+mn-ea"/>
              <a:cs typeface="+mn-cs"/>
            </a:rPr>
            <a:t>年度に「財政再建緊急プログラム」を策定し、人件費の削減をはじめとする歳出削減に取り組んだ結果、平成</a:t>
          </a:r>
          <a:r>
            <a:rPr kumimoji="1" lang="en-US" altLang="ja-JP" sz="1300" baseline="0">
              <a:solidFill>
                <a:schemeClr val="dk1"/>
              </a:solidFill>
              <a:effectLst/>
              <a:latin typeface="+mn-lt"/>
              <a:ea typeface="+mn-ea"/>
              <a:cs typeface="+mn-cs"/>
            </a:rPr>
            <a:t>22</a:t>
          </a:r>
          <a:r>
            <a:rPr kumimoji="1" lang="ja-JP" altLang="ja-JP" sz="1300" baseline="0">
              <a:solidFill>
                <a:schemeClr val="dk1"/>
              </a:solidFill>
              <a:effectLst/>
              <a:latin typeface="+mn-lt"/>
              <a:ea typeface="+mn-ea"/>
              <a:cs typeface="+mn-cs"/>
            </a:rPr>
            <a:t>年度決算では、実質単年度収支は約</a:t>
          </a:r>
          <a:r>
            <a:rPr kumimoji="1" lang="en-US" altLang="ja-JP" sz="1300" baseline="0">
              <a:solidFill>
                <a:schemeClr val="dk1"/>
              </a:solidFill>
              <a:effectLst/>
              <a:latin typeface="+mn-lt"/>
              <a:ea typeface="+mn-ea"/>
              <a:cs typeface="+mn-cs"/>
            </a:rPr>
            <a:t>2</a:t>
          </a:r>
          <a:r>
            <a:rPr kumimoji="1" lang="ja-JP" altLang="ja-JP" sz="1300" baseline="0">
              <a:solidFill>
                <a:schemeClr val="dk1"/>
              </a:solidFill>
              <a:effectLst/>
              <a:latin typeface="+mn-lt"/>
              <a:ea typeface="+mn-ea"/>
              <a:cs typeface="+mn-cs"/>
            </a:rPr>
            <a:t>億</a:t>
          </a:r>
          <a:r>
            <a:rPr kumimoji="1" lang="en-US" altLang="ja-JP" sz="1300" baseline="0">
              <a:solidFill>
                <a:schemeClr val="dk1"/>
              </a:solidFill>
              <a:effectLst/>
              <a:latin typeface="+mn-lt"/>
              <a:ea typeface="+mn-ea"/>
              <a:cs typeface="+mn-cs"/>
            </a:rPr>
            <a:t>1,800</a:t>
          </a:r>
          <a:r>
            <a:rPr kumimoji="1" lang="ja-JP" altLang="ja-JP" sz="1300" baseline="0">
              <a:solidFill>
                <a:schemeClr val="dk1"/>
              </a:solidFill>
              <a:effectLst/>
              <a:latin typeface="+mn-lt"/>
              <a:ea typeface="+mn-ea"/>
              <a:cs typeface="+mn-cs"/>
            </a:rPr>
            <a:t>万円の黒字となった。それ以降平成</a:t>
          </a:r>
          <a:r>
            <a:rPr kumimoji="1" lang="en-US" altLang="ja-JP" sz="1300" baseline="0">
              <a:solidFill>
                <a:schemeClr val="dk1"/>
              </a:solidFill>
              <a:effectLst/>
              <a:latin typeface="+mn-lt"/>
              <a:ea typeface="+mn-ea"/>
              <a:cs typeface="+mn-cs"/>
            </a:rPr>
            <a:t>28</a:t>
          </a:r>
          <a:r>
            <a:rPr kumimoji="1" lang="ja-JP" altLang="ja-JP" sz="1300" baseline="0">
              <a:solidFill>
                <a:schemeClr val="dk1"/>
              </a:solidFill>
              <a:effectLst/>
              <a:latin typeface="+mn-lt"/>
              <a:ea typeface="+mn-ea"/>
              <a:cs typeface="+mn-cs"/>
            </a:rPr>
            <a:t>年度まで</a:t>
          </a:r>
          <a:r>
            <a:rPr kumimoji="1" lang="en-US" altLang="ja-JP" sz="1300" baseline="0">
              <a:solidFill>
                <a:schemeClr val="dk1"/>
              </a:solidFill>
              <a:effectLst/>
              <a:latin typeface="+mn-lt"/>
              <a:ea typeface="+mn-ea"/>
              <a:cs typeface="+mn-cs"/>
            </a:rPr>
            <a:t>7</a:t>
          </a:r>
          <a:r>
            <a:rPr kumimoji="1" lang="ja-JP" altLang="ja-JP" sz="1300" baseline="0">
              <a:solidFill>
                <a:schemeClr val="dk1"/>
              </a:solidFill>
              <a:effectLst/>
              <a:latin typeface="+mn-lt"/>
              <a:ea typeface="+mn-ea"/>
              <a:cs typeface="+mn-cs"/>
            </a:rPr>
            <a:t>年連続の黒字となっている。</a:t>
          </a:r>
          <a:endParaRPr kumimoji="1" lang="ja-JP" altLang="en-US" sz="1300" baseline="0">
            <a:latin typeface="+mn-lt"/>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石川県羽咋市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baseline="0">
              <a:solidFill>
                <a:schemeClr val="tx1"/>
              </a:solidFill>
              <a:effectLst/>
              <a:latin typeface="+mn-lt"/>
              <a:ea typeface="+mn-ea"/>
              <a:cs typeface="+mn-cs"/>
            </a:rPr>
            <a:t>すべての会計について赤字額はない。今後も</a:t>
          </a:r>
          <a:r>
            <a:rPr kumimoji="1" lang="ja-JP" altLang="en-US" sz="1300" baseline="0">
              <a:solidFill>
                <a:schemeClr val="tx1"/>
              </a:solidFill>
              <a:effectLst/>
              <a:latin typeface="+mn-lt"/>
              <a:ea typeface="+mn-ea"/>
              <a:cs typeface="+mn-cs"/>
            </a:rPr>
            <a:t>経費の削減などを行い黒字化を維持できるように努める。</a:t>
          </a:r>
          <a:endParaRPr kumimoji="1" lang="en-US" altLang="ja-JP" sz="1300" baseline="0">
            <a:solidFill>
              <a:schemeClr val="tx1"/>
            </a:solidFill>
            <a:effectLst/>
            <a:latin typeface="+mn-lt"/>
            <a:ea typeface="+mn-ea"/>
            <a:cs typeface="+mn-cs"/>
          </a:endParaRPr>
        </a:p>
        <a:p>
          <a:pPr eaLnBrk="1" fontAlgn="auto" latinLnBrk="0" hangingPunct="1"/>
          <a:r>
            <a:rPr kumimoji="1" lang="ja-JP" altLang="en-US" sz="1300" baseline="0">
              <a:solidFill>
                <a:schemeClr val="tx1"/>
              </a:solidFill>
              <a:effectLst/>
              <a:latin typeface="+mn-lt"/>
              <a:ea typeface="+mn-ea"/>
              <a:cs typeface="+mn-cs"/>
            </a:rPr>
            <a:t>　</a:t>
          </a:r>
          <a:r>
            <a:rPr kumimoji="1" lang="ja-JP" altLang="en-US" sz="1300">
              <a:latin typeface="ＭＳ ゴシック" pitchFamily="49" charset="-128"/>
              <a:ea typeface="ＭＳ ゴシック" pitchFamily="49" charset="-128"/>
            </a:rPr>
            <a:t>一般会計においても地方債の繰上償還を確実に実施するとともに、人件費の抑制、公共施設総合管理計画に基づき公共施設の見直し等などよる経常経費の削減に努め、財政の安定化に努める。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11837113</v>
      </c>
      <c r="BO4" s="411"/>
      <c r="BP4" s="411"/>
      <c r="BQ4" s="411"/>
      <c r="BR4" s="411"/>
      <c r="BS4" s="411"/>
      <c r="BT4" s="411"/>
      <c r="BU4" s="412"/>
      <c r="BV4" s="410">
        <v>11173690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1.3</v>
      </c>
      <c r="CU4" s="588"/>
      <c r="CV4" s="588"/>
      <c r="CW4" s="588"/>
      <c r="CX4" s="588"/>
      <c r="CY4" s="588"/>
      <c r="CZ4" s="588"/>
      <c r="DA4" s="589"/>
      <c r="DB4" s="587">
        <v>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11643241</v>
      </c>
      <c r="BO5" s="416"/>
      <c r="BP5" s="416"/>
      <c r="BQ5" s="416"/>
      <c r="BR5" s="416"/>
      <c r="BS5" s="416"/>
      <c r="BT5" s="416"/>
      <c r="BU5" s="417"/>
      <c r="BV5" s="415">
        <v>11000810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93.8</v>
      </c>
      <c r="CU5" s="386"/>
      <c r="CV5" s="386"/>
      <c r="CW5" s="386"/>
      <c r="CX5" s="386"/>
      <c r="CY5" s="386"/>
      <c r="CZ5" s="386"/>
      <c r="DA5" s="387"/>
      <c r="DB5" s="385">
        <v>89.3</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193872</v>
      </c>
      <c r="BO6" s="416"/>
      <c r="BP6" s="416"/>
      <c r="BQ6" s="416"/>
      <c r="BR6" s="416"/>
      <c r="BS6" s="416"/>
      <c r="BT6" s="416"/>
      <c r="BU6" s="417"/>
      <c r="BV6" s="415">
        <v>172880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99</v>
      </c>
      <c r="CU6" s="562"/>
      <c r="CV6" s="562"/>
      <c r="CW6" s="562"/>
      <c r="CX6" s="562"/>
      <c r="CY6" s="562"/>
      <c r="CZ6" s="562"/>
      <c r="DA6" s="563"/>
      <c r="DB6" s="561">
        <v>95.5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106310</v>
      </c>
      <c r="BO7" s="416"/>
      <c r="BP7" s="416"/>
      <c r="BQ7" s="416"/>
      <c r="BR7" s="416"/>
      <c r="BS7" s="416"/>
      <c r="BT7" s="416"/>
      <c r="BU7" s="417"/>
      <c r="BV7" s="415">
        <v>53307</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6832694</v>
      </c>
      <c r="CU7" s="416"/>
      <c r="CV7" s="416"/>
      <c r="CW7" s="416"/>
      <c r="CX7" s="416"/>
      <c r="CY7" s="416"/>
      <c r="CZ7" s="416"/>
      <c r="DA7" s="417"/>
      <c r="DB7" s="415">
        <v>6883787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87562</v>
      </c>
      <c r="BO8" s="416"/>
      <c r="BP8" s="416"/>
      <c r="BQ8" s="416"/>
      <c r="BR8" s="416"/>
      <c r="BS8" s="416"/>
      <c r="BT8" s="416"/>
      <c r="BU8" s="417"/>
      <c r="BV8" s="415">
        <v>119573</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21729</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-32011</v>
      </c>
      <c r="BO9" s="416"/>
      <c r="BP9" s="416"/>
      <c r="BQ9" s="416"/>
      <c r="BR9" s="416"/>
      <c r="BS9" s="416"/>
      <c r="BT9" s="416"/>
      <c r="BU9" s="417"/>
      <c r="BV9" s="415">
        <v>66876</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20.8</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23032</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65338</v>
      </c>
      <c r="BO10" s="416"/>
      <c r="BP10" s="416"/>
      <c r="BQ10" s="416"/>
      <c r="BR10" s="416"/>
      <c r="BS10" s="416"/>
      <c r="BT10" s="416"/>
      <c r="BU10" s="417"/>
      <c r="BV10" s="415">
        <v>53959</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v>246458</v>
      </c>
      <c r="BO11" s="416"/>
      <c r="BP11" s="416"/>
      <c r="BQ11" s="416"/>
      <c r="BR11" s="416"/>
      <c r="BS11" s="416"/>
      <c r="BT11" s="416"/>
      <c r="BU11" s="417"/>
      <c r="BV11" s="415">
        <v>123670</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115</v>
      </c>
      <c r="CU11" s="525"/>
      <c r="CV11" s="525"/>
      <c r="CW11" s="525"/>
      <c r="CX11" s="525"/>
      <c r="CY11" s="525"/>
      <c r="CZ11" s="525"/>
      <c r="DA11" s="526"/>
      <c r="DB11" s="524" t="s">
        <v>115</v>
      </c>
      <c r="DC11" s="525"/>
      <c r="DD11" s="525"/>
      <c r="DE11" s="525"/>
      <c r="DF11" s="525"/>
      <c r="DG11" s="525"/>
      <c r="DH11" s="525"/>
      <c r="DI11" s="526"/>
      <c r="DJ11" s="139"/>
      <c r="DK11" s="139"/>
      <c r="DL11" s="139"/>
      <c r="DM11" s="139"/>
      <c r="DN11" s="139"/>
      <c r="DO11" s="139"/>
    </row>
    <row r="12" spans="1:119" ht="18.75" customHeight="1" x14ac:dyDescent="0.15">
      <c r="A12" s="140"/>
      <c r="B12" s="527" t="s">
        <v>116</v>
      </c>
      <c r="C12" s="528"/>
      <c r="D12" s="528"/>
      <c r="E12" s="528"/>
      <c r="F12" s="528"/>
      <c r="G12" s="528"/>
      <c r="H12" s="528"/>
      <c r="I12" s="528"/>
      <c r="J12" s="528"/>
      <c r="K12" s="529"/>
      <c r="L12" s="536" t="s">
        <v>117</v>
      </c>
      <c r="M12" s="537"/>
      <c r="N12" s="537"/>
      <c r="O12" s="537"/>
      <c r="P12" s="537"/>
      <c r="Q12" s="538"/>
      <c r="R12" s="539">
        <v>22401</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t="s">
        <v>123</v>
      </c>
      <c r="BO12" s="416"/>
      <c r="BP12" s="416"/>
      <c r="BQ12" s="416"/>
      <c r="BR12" s="416"/>
      <c r="BS12" s="416"/>
      <c r="BT12" s="416"/>
      <c r="BU12" s="417"/>
      <c r="BV12" s="415" t="s">
        <v>123</v>
      </c>
      <c r="BW12" s="416"/>
      <c r="BX12" s="416"/>
      <c r="BY12" s="416"/>
      <c r="BZ12" s="416"/>
      <c r="CA12" s="416"/>
      <c r="CB12" s="416"/>
      <c r="CC12" s="417"/>
      <c r="CD12" s="424" t="s">
        <v>124</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125</v>
      </c>
      <c r="N13" s="514"/>
      <c r="O13" s="514"/>
      <c r="P13" s="514"/>
      <c r="Q13" s="515"/>
      <c r="R13" s="516">
        <v>22257</v>
      </c>
      <c r="S13" s="517"/>
      <c r="T13" s="517"/>
      <c r="U13" s="517"/>
      <c r="V13" s="518"/>
      <c r="W13" s="504" t="s">
        <v>126</v>
      </c>
      <c r="X13" s="428"/>
      <c r="Y13" s="428"/>
      <c r="Z13" s="428"/>
      <c r="AA13" s="428"/>
      <c r="AB13" s="429"/>
      <c r="AC13" s="391">
        <v>601</v>
      </c>
      <c r="AD13" s="392"/>
      <c r="AE13" s="392"/>
      <c r="AF13" s="392"/>
      <c r="AG13" s="393"/>
      <c r="AH13" s="391">
        <v>597</v>
      </c>
      <c r="AI13" s="392"/>
      <c r="AJ13" s="392"/>
      <c r="AK13" s="392"/>
      <c r="AL13" s="394"/>
      <c r="AM13" s="484" t="s">
        <v>127</v>
      </c>
      <c r="AN13" s="389"/>
      <c r="AO13" s="389"/>
      <c r="AP13" s="389"/>
      <c r="AQ13" s="389"/>
      <c r="AR13" s="389"/>
      <c r="AS13" s="389"/>
      <c r="AT13" s="390"/>
      <c r="AU13" s="472" t="s">
        <v>121</v>
      </c>
      <c r="AV13" s="473"/>
      <c r="AW13" s="473"/>
      <c r="AX13" s="473"/>
      <c r="AY13" s="395" t="s">
        <v>128</v>
      </c>
      <c r="AZ13" s="396"/>
      <c r="BA13" s="396"/>
      <c r="BB13" s="396"/>
      <c r="BC13" s="396"/>
      <c r="BD13" s="396"/>
      <c r="BE13" s="396"/>
      <c r="BF13" s="396"/>
      <c r="BG13" s="396"/>
      <c r="BH13" s="396"/>
      <c r="BI13" s="396"/>
      <c r="BJ13" s="396"/>
      <c r="BK13" s="396"/>
      <c r="BL13" s="396"/>
      <c r="BM13" s="397"/>
      <c r="BN13" s="415">
        <v>279785</v>
      </c>
      <c r="BO13" s="416"/>
      <c r="BP13" s="416"/>
      <c r="BQ13" s="416"/>
      <c r="BR13" s="416"/>
      <c r="BS13" s="416"/>
      <c r="BT13" s="416"/>
      <c r="BU13" s="417"/>
      <c r="BV13" s="415">
        <v>244505</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12.8</v>
      </c>
      <c r="CU13" s="386"/>
      <c r="CV13" s="386"/>
      <c r="CW13" s="386"/>
      <c r="CX13" s="386"/>
      <c r="CY13" s="386"/>
      <c r="CZ13" s="386"/>
      <c r="DA13" s="387"/>
      <c r="DB13" s="385">
        <v>13.7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22578</v>
      </c>
      <c r="S14" s="517"/>
      <c r="T14" s="517"/>
      <c r="U14" s="517"/>
      <c r="V14" s="518"/>
      <c r="W14" s="519"/>
      <c r="X14" s="431"/>
      <c r="Y14" s="431"/>
      <c r="Z14" s="431"/>
      <c r="AA14" s="431"/>
      <c r="AB14" s="432"/>
      <c r="AC14" s="509">
        <v>5.9</v>
      </c>
      <c r="AD14" s="510"/>
      <c r="AE14" s="510"/>
      <c r="AF14" s="510"/>
      <c r="AG14" s="511"/>
      <c r="AH14" s="509">
        <v>5.6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59.6</v>
      </c>
      <c r="CU14" s="488"/>
      <c r="CV14" s="488"/>
      <c r="CW14" s="488"/>
      <c r="CX14" s="488"/>
      <c r="CY14" s="488"/>
      <c r="CZ14" s="488"/>
      <c r="DA14" s="489"/>
      <c r="DB14" s="520">
        <v>72.3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125</v>
      </c>
      <c r="N15" s="514"/>
      <c r="O15" s="514"/>
      <c r="P15" s="514"/>
      <c r="Q15" s="515"/>
      <c r="R15" s="516">
        <v>22490</v>
      </c>
      <c r="S15" s="517"/>
      <c r="T15" s="517"/>
      <c r="U15" s="517"/>
      <c r="V15" s="518"/>
      <c r="W15" s="504" t="s">
        <v>132</v>
      </c>
      <c r="X15" s="428"/>
      <c r="Y15" s="428"/>
      <c r="Z15" s="428"/>
      <c r="AA15" s="428"/>
      <c r="AB15" s="429"/>
      <c r="AC15" s="391">
        <v>3260</v>
      </c>
      <c r="AD15" s="392"/>
      <c r="AE15" s="392"/>
      <c r="AF15" s="392"/>
      <c r="AG15" s="393"/>
      <c r="AH15" s="391">
        <v>3482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2448737</v>
      </c>
      <c r="BO15" s="411"/>
      <c r="BP15" s="411"/>
      <c r="BQ15" s="411"/>
      <c r="BR15" s="411"/>
      <c r="BS15" s="411"/>
      <c r="BT15" s="411"/>
      <c r="BU15" s="412"/>
      <c r="BV15" s="410">
        <v>2361409</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32.1</v>
      </c>
      <c r="AD16" s="510"/>
      <c r="AE16" s="510"/>
      <c r="AF16" s="510"/>
      <c r="AG16" s="511"/>
      <c r="AH16" s="509">
        <v>32.6</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5807927</v>
      </c>
      <c r="BO16" s="416"/>
      <c r="BP16" s="416"/>
      <c r="BQ16" s="416"/>
      <c r="BR16" s="416"/>
      <c r="BS16" s="416"/>
      <c r="BT16" s="416"/>
      <c r="BU16" s="417"/>
      <c r="BV16" s="415">
        <v>5791482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6282</v>
      </c>
      <c r="AD17" s="392"/>
      <c r="AE17" s="392"/>
      <c r="AF17" s="392"/>
      <c r="AG17" s="393"/>
      <c r="AH17" s="391">
        <v>6614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3121816</v>
      </c>
      <c r="BO17" s="416"/>
      <c r="BP17" s="416"/>
      <c r="BQ17" s="416"/>
      <c r="BR17" s="416"/>
      <c r="BS17" s="416"/>
      <c r="BT17" s="416"/>
      <c r="BU17" s="417"/>
      <c r="BV17" s="415">
        <v>2969005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81.849999999999994</v>
      </c>
      <c r="M18" s="480"/>
      <c r="N18" s="480"/>
      <c r="O18" s="480"/>
      <c r="P18" s="480"/>
      <c r="Q18" s="480"/>
      <c r="R18" s="481"/>
      <c r="S18" s="481"/>
      <c r="T18" s="481"/>
      <c r="U18" s="481"/>
      <c r="V18" s="482"/>
      <c r="W18" s="496"/>
      <c r="X18" s="497"/>
      <c r="Y18" s="497"/>
      <c r="Z18" s="497"/>
      <c r="AA18" s="497"/>
      <c r="AB18" s="505"/>
      <c r="AC18" s="379">
        <v>61.9</v>
      </c>
      <c r="AD18" s="380"/>
      <c r="AE18" s="380"/>
      <c r="AF18" s="380"/>
      <c r="AG18" s="483"/>
      <c r="AH18" s="379">
        <v>61.9</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6389795</v>
      </c>
      <c r="BO18" s="416"/>
      <c r="BP18" s="416"/>
      <c r="BQ18" s="416"/>
      <c r="BR18" s="416"/>
      <c r="BS18" s="416"/>
      <c r="BT18" s="416"/>
      <c r="BU18" s="417"/>
      <c r="BV18" s="415">
        <v>6364294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265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7724016</v>
      </c>
      <c r="BO19" s="416"/>
      <c r="BP19" s="416"/>
      <c r="BQ19" s="416"/>
      <c r="BR19" s="416"/>
      <c r="BS19" s="416"/>
      <c r="BT19" s="416"/>
      <c r="BU19" s="417"/>
      <c r="BV19" s="415">
        <v>8088611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8066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13698280</v>
      </c>
      <c r="BO23" s="416"/>
      <c r="BP23" s="416"/>
      <c r="BQ23" s="416"/>
      <c r="BR23" s="416"/>
      <c r="BS23" s="416"/>
      <c r="BT23" s="416"/>
      <c r="BU23" s="417"/>
      <c r="BV23" s="415">
        <v>13668805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7680</v>
      </c>
      <c r="R24" s="392"/>
      <c r="S24" s="392"/>
      <c r="T24" s="392"/>
      <c r="U24" s="392"/>
      <c r="V24" s="393"/>
      <c r="W24" s="457"/>
      <c r="X24" s="448"/>
      <c r="Y24" s="449"/>
      <c r="Z24" s="388" t="s">
        <v>156</v>
      </c>
      <c r="AA24" s="389"/>
      <c r="AB24" s="389"/>
      <c r="AC24" s="389"/>
      <c r="AD24" s="389"/>
      <c r="AE24" s="389"/>
      <c r="AF24" s="389"/>
      <c r="AG24" s="390"/>
      <c r="AH24" s="391">
        <v>143</v>
      </c>
      <c r="AI24" s="392"/>
      <c r="AJ24" s="392"/>
      <c r="AK24" s="392"/>
      <c r="AL24" s="393"/>
      <c r="AM24" s="391">
        <v>440154</v>
      </c>
      <c r="AN24" s="392"/>
      <c r="AO24" s="392"/>
      <c r="AP24" s="392"/>
      <c r="AQ24" s="392"/>
      <c r="AR24" s="393"/>
      <c r="AS24" s="391">
        <v>3078</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8220119</v>
      </c>
      <c r="BO24" s="416"/>
      <c r="BP24" s="416"/>
      <c r="BQ24" s="416"/>
      <c r="BR24" s="416"/>
      <c r="BS24" s="416"/>
      <c r="BT24" s="416"/>
      <c r="BU24" s="417"/>
      <c r="BV24" s="415">
        <v>7595455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6450</v>
      </c>
      <c r="R25" s="392"/>
      <c r="S25" s="392"/>
      <c r="T25" s="392"/>
      <c r="U25" s="392"/>
      <c r="V25" s="393"/>
      <c r="W25" s="457"/>
      <c r="X25" s="448"/>
      <c r="Y25" s="449"/>
      <c r="Z25" s="388" t="s">
        <v>159</v>
      </c>
      <c r="AA25" s="389"/>
      <c r="AB25" s="389"/>
      <c r="AC25" s="389"/>
      <c r="AD25" s="389"/>
      <c r="AE25" s="389"/>
      <c r="AF25" s="389"/>
      <c r="AG25" s="390"/>
      <c r="AH25" s="391" t="s">
        <v>123</v>
      </c>
      <c r="AI25" s="392"/>
      <c r="AJ25" s="392"/>
      <c r="AK25" s="392"/>
      <c r="AL25" s="393"/>
      <c r="AM25" s="391" t="s">
        <v>123</v>
      </c>
      <c r="AN25" s="392"/>
      <c r="AO25" s="392"/>
      <c r="AP25" s="392"/>
      <c r="AQ25" s="392"/>
      <c r="AR25" s="393"/>
      <c r="AS25" s="391" t="s">
        <v>123</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2155208</v>
      </c>
      <c r="BO25" s="411"/>
      <c r="BP25" s="411"/>
      <c r="BQ25" s="411"/>
      <c r="BR25" s="411"/>
      <c r="BS25" s="411"/>
      <c r="BT25" s="411"/>
      <c r="BU25" s="412"/>
      <c r="BV25" s="410">
        <v>2290582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5670</v>
      </c>
      <c r="R26" s="392"/>
      <c r="S26" s="392"/>
      <c r="T26" s="392"/>
      <c r="U26" s="392"/>
      <c r="V26" s="393"/>
      <c r="W26" s="457"/>
      <c r="X26" s="448"/>
      <c r="Y26" s="449"/>
      <c r="Z26" s="388" t="s">
        <v>162</v>
      </c>
      <c r="AA26" s="470"/>
      <c r="AB26" s="470"/>
      <c r="AC26" s="470"/>
      <c r="AD26" s="470"/>
      <c r="AE26" s="470"/>
      <c r="AF26" s="470"/>
      <c r="AG26" s="471"/>
      <c r="AH26" s="391">
        <v>3</v>
      </c>
      <c r="AI26" s="392"/>
      <c r="AJ26" s="392"/>
      <c r="AK26" s="392"/>
      <c r="AL26" s="393"/>
      <c r="AM26" s="391">
        <v>8136</v>
      </c>
      <c r="AN26" s="392"/>
      <c r="AO26" s="392"/>
      <c r="AP26" s="392"/>
      <c r="AQ26" s="392"/>
      <c r="AR26" s="393"/>
      <c r="AS26" s="391">
        <v>2712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4200</v>
      </c>
      <c r="R27" s="392"/>
      <c r="S27" s="392"/>
      <c r="T27" s="392"/>
      <c r="U27" s="392"/>
      <c r="V27" s="393"/>
      <c r="W27" s="457"/>
      <c r="X27" s="448"/>
      <c r="Y27" s="449"/>
      <c r="Z27" s="388" t="s">
        <v>165</v>
      </c>
      <c r="AA27" s="389"/>
      <c r="AB27" s="389"/>
      <c r="AC27" s="389"/>
      <c r="AD27" s="389"/>
      <c r="AE27" s="389"/>
      <c r="AF27" s="389"/>
      <c r="AG27" s="390"/>
      <c r="AH27" s="391">
        <v>1</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227359</v>
      </c>
      <c r="BO27" s="419"/>
      <c r="BP27" s="419"/>
      <c r="BQ27" s="419"/>
      <c r="BR27" s="419"/>
      <c r="BS27" s="419"/>
      <c r="BT27" s="419"/>
      <c r="BU27" s="420"/>
      <c r="BV27" s="418">
        <v>226997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3600</v>
      </c>
      <c r="R28" s="392"/>
      <c r="S28" s="392"/>
      <c r="T28" s="392"/>
      <c r="U28" s="392"/>
      <c r="V28" s="393"/>
      <c r="W28" s="457"/>
      <c r="X28" s="448"/>
      <c r="Y28" s="449"/>
      <c r="Z28" s="388" t="s">
        <v>169</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428690</v>
      </c>
      <c r="BO28" s="411"/>
      <c r="BP28" s="411"/>
      <c r="BQ28" s="411"/>
      <c r="BR28" s="411"/>
      <c r="BS28" s="411"/>
      <c r="BT28" s="411"/>
      <c r="BU28" s="412"/>
      <c r="BV28" s="410">
        <v>363352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12</v>
      </c>
      <c r="M29" s="392"/>
      <c r="N29" s="392"/>
      <c r="O29" s="392"/>
      <c r="P29" s="393"/>
      <c r="Q29" s="391">
        <v>3400</v>
      </c>
      <c r="R29" s="392"/>
      <c r="S29" s="392"/>
      <c r="T29" s="392"/>
      <c r="U29" s="392"/>
      <c r="V29" s="393"/>
      <c r="W29" s="458"/>
      <c r="X29" s="459"/>
      <c r="Y29" s="460"/>
      <c r="Z29" s="388" t="s">
        <v>173</v>
      </c>
      <c r="AA29" s="389"/>
      <c r="AB29" s="389"/>
      <c r="AC29" s="389"/>
      <c r="AD29" s="389"/>
      <c r="AE29" s="389"/>
      <c r="AF29" s="389"/>
      <c r="AG29" s="390"/>
      <c r="AH29" s="391">
        <v>144</v>
      </c>
      <c r="AI29" s="392"/>
      <c r="AJ29" s="392"/>
      <c r="AK29" s="392"/>
      <c r="AL29" s="393"/>
      <c r="AM29" s="391">
        <v>442207</v>
      </c>
      <c r="AN29" s="392"/>
      <c r="AO29" s="392"/>
      <c r="AP29" s="392"/>
      <c r="AQ29" s="392"/>
      <c r="AR29" s="393"/>
      <c r="AS29" s="391">
        <v>3071</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663723</v>
      </c>
      <c r="BO29" s="416"/>
      <c r="BP29" s="416"/>
      <c r="BQ29" s="416"/>
      <c r="BR29" s="416"/>
      <c r="BS29" s="416"/>
      <c r="BT29" s="416"/>
      <c r="BU29" s="417"/>
      <c r="BV29" s="415">
        <v>591947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1640208</v>
      </c>
      <c r="BO30" s="419"/>
      <c r="BP30" s="419"/>
      <c r="BQ30" s="419"/>
      <c r="BR30" s="419"/>
      <c r="BS30" s="419"/>
      <c r="BT30" s="419"/>
      <c r="BU30" s="420"/>
      <c r="BV30" s="418">
        <v>1570014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羽咋市国民健康保険特別会計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羽咋市水道事業会計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羽咋郡市広域圏事務組合（一般会計）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羽咋市介護保険特別会計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羽咋市下水道事業会計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羽咋郡市広域圏事務組合（公立羽咋病院事業特別会計）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羽咋市後期高齢者医療特別会計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羽咋郡市広域圏事務組合（ふるさと振興事業特別会計）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石川県後期高齢者医療特別会計(一般会計）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石川県後期高齢者医療特別会計(後期高齢者医療特別会計）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子浦川水防事務組合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長曽川水防事務組合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石川県市町村消防団員等公務災害補償等組合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8.73</v>
      </c>
      <c r="G34" s="33">
        <v>7.76</v>
      </c>
      <c r="H34" s="33">
        <v>7.23</v>
      </c>
      <c r="I34" s="33">
        <v>7.1</v>
      </c>
      <c r="J34" s="34">
        <v>10.25</v>
      </c>
      <c r="K34" s="22"/>
      <c r="L34" s="22"/>
      <c r="M34" s="22"/>
      <c r="N34" s="22"/>
      <c r="O34" s="22"/>
      <c r="P34" s="22"/>
    </row>
    <row r="35" spans="1:16" ht="39" customHeight="1" x14ac:dyDescent="0.15">
      <c r="A35" s="22"/>
      <c r="B35" s="35"/>
      <c r="C35" s="1178" t="s">
        <v>526</v>
      </c>
      <c r="D35" s="1179"/>
      <c r="E35" s="1180"/>
      <c r="F35" s="36">
        <v>1.61</v>
      </c>
      <c r="G35" s="37">
        <v>1.6</v>
      </c>
      <c r="H35" s="37">
        <v>1.7</v>
      </c>
      <c r="I35" s="37">
        <v>0.17</v>
      </c>
      <c r="J35" s="38">
        <v>2.08</v>
      </c>
      <c r="K35" s="22"/>
      <c r="L35" s="22"/>
      <c r="M35" s="22"/>
      <c r="N35" s="22"/>
      <c r="O35" s="22"/>
      <c r="P35" s="22"/>
    </row>
    <row r="36" spans="1:16" ht="39" customHeight="1" x14ac:dyDescent="0.15">
      <c r="A36" s="22"/>
      <c r="B36" s="35"/>
      <c r="C36" s="1178" t="s">
        <v>527</v>
      </c>
      <c r="D36" s="1179"/>
      <c r="E36" s="1180"/>
      <c r="F36" s="36">
        <v>1.29</v>
      </c>
      <c r="G36" s="37">
        <v>1.02</v>
      </c>
      <c r="H36" s="37">
        <v>0.8</v>
      </c>
      <c r="I36" s="37">
        <v>1.73</v>
      </c>
      <c r="J36" s="38">
        <v>1.28</v>
      </c>
      <c r="K36" s="22"/>
      <c r="L36" s="22"/>
      <c r="M36" s="22"/>
      <c r="N36" s="22"/>
      <c r="O36" s="22"/>
      <c r="P36" s="22"/>
    </row>
    <row r="37" spans="1:16" ht="39" customHeight="1" x14ac:dyDescent="0.15">
      <c r="A37" s="22"/>
      <c r="B37" s="35"/>
      <c r="C37" s="1178" t="s">
        <v>528</v>
      </c>
      <c r="D37" s="1179"/>
      <c r="E37" s="1180"/>
      <c r="F37" s="36">
        <v>0.46</v>
      </c>
      <c r="G37" s="37">
        <v>0.05</v>
      </c>
      <c r="H37" s="37">
        <v>0.33</v>
      </c>
      <c r="I37" s="37">
        <v>0.5</v>
      </c>
      <c r="J37" s="38">
        <v>0.25</v>
      </c>
      <c r="K37" s="22"/>
      <c r="L37" s="22"/>
      <c r="M37" s="22"/>
      <c r="N37" s="22"/>
      <c r="O37" s="22"/>
      <c r="P37" s="22"/>
    </row>
    <row r="38" spans="1:16" ht="39" customHeight="1" x14ac:dyDescent="0.15">
      <c r="A38" s="22"/>
      <c r="B38" s="35"/>
      <c r="C38" s="1178" t="s">
        <v>529</v>
      </c>
      <c r="D38" s="1179"/>
      <c r="E38" s="1180"/>
      <c r="F38" s="36">
        <v>0.09</v>
      </c>
      <c r="G38" s="37">
        <v>0.09</v>
      </c>
      <c r="H38" s="37">
        <v>0.2</v>
      </c>
      <c r="I38" s="37">
        <v>0.06</v>
      </c>
      <c r="J38" s="38">
        <v>0.12</v>
      </c>
      <c r="K38" s="22"/>
      <c r="L38" s="22"/>
      <c r="M38" s="22"/>
      <c r="N38" s="22"/>
      <c r="O38" s="22"/>
      <c r="P38" s="22"/>
    </row>
    <row r="39" spans="1:16" ht="39" customHeight="1" x14ac:dyDescent="0.15">
      <c r="A39" s="22"/>
      <c r="B39" s="35"/>
      <c r="C39" s="1178" t="s">
        <v>530</v>
      </c>
      <c r="D39" s="1179"/>
      <c r="E39" s="1180"/>
      <c r="F39" s="36">
        <v>0</v>
      </c>
      <c r="G39" s="37">
        <v>0.01</v>
      </c>
      <c r="H39" s="37">
        <v>0</v>
      </c>
      <c r="I39" s="37">
        <v>0.03</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531</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532</v>
      </c>
      <c r="D43" s="1182"/>
      <c r="E43" s="1183"/>
      <c r="F43" s="41">
        <v>0</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1458</v>
      </c>
      <c r="L45" s="60">
        <v>1448</v>
      </c>
      <c r="M45" s="60">
        <v>1364</v>
      </c>
      <c r="N45" s="60">
        <v>1362</v>
      </c>
      <c r="O45" s="61">
        <v>1612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589</v>
      </c>
      <c r="L48" s="64">
        <v>587</v>
      </c>
      <c r="M48" s="64">
        <v>592</v>
      </c>
      <c r="N48" s="64">
        <v>572</v>
      </c>
      <c r="O48" s="65">
        <v>589</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304</v>
      </c>
      <c r="L49" s="64">
        <v>252</v>
      </c>
      <c r="M49" s="64">
        <v>273</v>
      </c>
      <c r="N49" s="64">
        <v>261</v>
      </c>
      <c r="O49" s="65">
        <v>277</v>
      </c>
      <c r="P49" s="48"/>
      <c r="Q49" s="48"/>
      <c r="R49" s="48"/>
      <c r="S49" s="48"/>
      <c r="T49" s="48"/>
      <c r="U49" s="48"/>
    </row>
    <row r="50" spans="1:21" ht="30.75" customHeight="1" x14ac:dyDescent="0.15">
      <c r="A50" s="48"/>
      <c r="B50" s="1196"/>
      <c r="C50" s="1197"/>
      <c r="D50" s="62"/>
      <c r="E50" s="1188" t="s">
        <v>17</v>
      </c>
      <c r="F50" s="1188"/>
      <c r="G50" s="1188"/>
      <c r="H50" s="1188"/>
      <c r="I50" s="1188"/>
      <c r="J50" s="1189"/>
      <c r="K50" s="63">
        <v>46</v>
      </c>
      <c r="L50" s="64">
        <v>46</v>
      </c>
      <c r="M50" s="64">
        <v>46</v>
      </c>
      <c r="N50" s="64">
        <v>46</v>
      </c>
      <c r="O50" s="65">
        <v>43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1461</v>
      </c>
      <c r="L52" s="64">
        <v>1449</v>
      </c>
      <c r="M52" s="64">
        <v>1520</v>
      </c>
      <c r="N52" s="64">
        <v>1677</v>
      </c>
      <c r="O52" s="65">
        <v>1771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936</v>
      </c>
      <c r="L53" s="69">
        <v>884</v>
      </c>
      <c r="M53" s="69">
        <v>755</v>
      </c>
      <c r="N53" s="69">
        <v>564</v>
      </c>
      <c r="O53" s="70">
        <v>750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11575</v>
      </c>
      <c r="J41" s="83">
        <v>12798</v>
      </c>
      <c r="K41" s="83">
        <v>13869</v>
      </c>
      <c r="L41" s="83">
        <v>13716</v>
      </c>
      <c r="M41" s="84">
        <v>13739</v>
      </c>
    </row>
    <row r="42" spans="2:13" ht="27.75" customHeight="1" x14ac:dyDescent="0.15">
      <c r="B42" s="1204"/>
      <c r="C42" s="1205"/>
      <c r="D42" s="85"/>
      <c r="E42" s="1208" t="s">
        <v>26</v>
      </c>
      <c r="F42" s="1208"/>
      <c r="G42" s="1208"/>
      <c r="H42" s="1209"/>
      <c r="I42" s="86">
        <v>251</v>
      </c>
      <c r="J42" s="87">
        <v>209</v>
      </c>
      <c r="K42" s="87">
        <v>167</v>
      </c>
      <c r="L42" s="87">
        <v>125</v>
      </c>
      <c r="M42" s="88">
        <v>84</v>
      </c>
    </row>
    <row r="43" spans="2:13" ht="27.75" customHeight="1" x14ac:dyDescent="0.15">
      <c r="B43" s="1204"/>
      <c r="C43" s="1205"/>
      <c r="D43" s="85"/>
      <c r="E43" s="1208" t="s">
        <v>27</v>
      </c>
      <c r="F43" s="1208"/>
      <c r="G43" s="1208"/>
      <c r="H43" s="1209"/>
      <c r="I43" s="86">
        <v>10040</v>
      </c>
      <c r="J43" s="87">
        <v>9668</v>
      </c>
      <c r="K43" s="87">
        <v>9532</v>
      </c>
      <c r="L43" s="87">
        <v>9156</v>
      </c>
      <c r="M43" s="88">
        <v>8735</v>
      </c>
    </row>
    <row r="44" spans="2:13" ht="27.75" customHeight="1" x14ac:dyDescent="0.15">
      <c r="B44" s="1204"/>
      <c r="C44" s="1205"/>
      <c r="D44" s="85"/>
      <c r="E44" s="1208" t="s">
        <v>28</v>
      </c>
      <c r="F44" s="1208"/>
      <c r="G44" s="1208"/>
      <c r="H44" s="1209"/>
      <c r="I44" s="86">
        <v>1636</v>
      </c>
      <c r="J44" s="87">
        <v>1463</v>
      </c>
      <c r="K44" s="87">
        <v>1306</v>
      </c>
      <c r="L44" s="87">
        <v>1088</v>
      </c>
      <c r="M44" s="88">
        <v>963</v>
      </c>
    </row>
    <row r="45" spans="2:13" ht="27.75" customHeight="1" x14ac:dyDescent="0.15">
      <c r="B45" s="1204"/>
      <c r="C45" s="1205"/>
      <c r="D45" s="85"/>
      <c r="E45" s="1208" t="s">
        <v>29</v>
      </c>
      <c r="F45" s="1208"/>
      <c r="G45" s="1208"/>
      <c r="H45" s="1209"/>
      <c r="I45" s="86">
        <v>1572</v>
      </c>
      <c r="J45" s="87">
        <v>1504</v>
      </c>
      <c r="K45" s="87">
        <v>1307</v>
      </c>
      <c r="L45" s="87">
        <v>1182</v>
      </c>
      <c r="M45" s="88">
        <v>1215</v>
      </c>
    </row>
    <row r="46" spans="2:13" ht="27.75" customHeight="1" x14ac:dyDescent="0.15">
      <c r="B46" s="1204"/>
      <c r="C46" s="1205"/>
      <c r="D46" s="89"/>
      <c r="E46" s="1208" t="s">
        <v>30</v>
      </c>
      <c r="F46" s="1208"/>
      <c r="G46" s="1208"/>
      <c r="H46" s="1209"/>
      <c r="I46" s="86">
        <v>631</v>
      </c>
      <c r="J46" s="87">
        <v>458</v>
      </c>
      <c r="K46" s="87">
        <v>261</v>
      </c>
      <c r="L46" s="87">
        <v>60</v>
      </c>
      <c r="M46" s="88">
        <v>54</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2389</v>
      </c>
      <c r="J50" s="87">
        <v>2455</v>
      </c>
      <c r="K50" s="87">
        <v>2359</v>
      </c>
      <c r="L50" s="87">
        <v>2974</v>
      </c>
      <c r="M50" s="88">
        <v>3315</v>
      </c>
    </row>
    <row r="51" spans="2:13" ht="27.75" customHeight="1" x14ac:dyDescent="0.15">
      <c r="B51" s="1204"/>
      <c r="C51" s="1205"/>
      <c r="D51" s="85"/>
      <c r="E51" s="1208" t="s">
        <v>36</v>
      </c>
      <c r="F51" s="1208"/>
      <c r="G51" s="1208"/>
      <c r="H51" s="1209"/>
      <c r="I51" s="86">
        <v>2888</v>
      </c>
      <c r="J51" s="87">
        <v>3000</v>
      </c>
      <c r="K51" s="87">
        <v>3493</v>
      </c>
      <c r="L51" s="87">
        <v>3334</v>
      </c>
      <c r="M51" s="88">
        <v>3169</v>
      </c>
    </row>
    <row r="52" spans="2:13" ht="27.75" customHeight="1" x14ac:dyDescent="0.15">
      <c r="B52" s="1206"/>
      <c r="C52" s="1207"/>
      <c r="D52" s="85"/>
      <c r="E52" s="1208" t="s">
        <v>37</v>
      </c>
      <c r="F52" s="1208"/>
      <c r="G52" s="1208"/>
      <c r="H52" s="1209"/>
      <c r="I52" s="86">
        <v>15622</v>
      </c>
      <c r="J52" s="87">
        <v>15710</v>
      </c>
      <c r="K52" s="87">
        <v>15218</v>
      </c>
      <c r="L52" s="87">
        <v>15049</v>
      </c>
      <c r="M52" s="88">
        <v>15049</v>
      </c>
    </row>
    <row r="53" spans="2:13" ht="27.75" customHeight="1" thickBot="1" x14ac:dyDescent="0.2">
      <c r="B53" s="1210" t="s">
        <v>38</v>
      </c>
      <c r="C53" s="1211"/>
      <c r="D53" s="92"/>
      <c r="E53" s="1212" t="s">
        <v>39</v>
      </c>
      <c r="F53" s="1212"/>
      <c r="G53" s="1212"/>
      <c r="H53" s="1213"/>
      <c r="I53" s="93">
        <v>4806</v>
      </c>
      <c r="J53" s="94">
        <v>4936</v>
      </c>
      <c r="K53" s="94">
        <v>5373</v>
      </c>
      <c r="L53" s="94">
        <v>3971</v>
      </c>
      <c r="M53" s="95">
        <v>3257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549</v>
      </c>
      <c r="H51" s="1234"/>
      <c r="I51" s="1239" t="s">
        <v>550</v>
      </c>
      <c r="J51" s="1239"/>
      <c r="K51" s="1241"/>
      <c r="L51" s="1241"/>
      <c r="M51" s="1241"/>
      <c r="N51" s="1242">
        <v>72.3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555</v>
      </c>
      <c r="J53" s="1243"/>
      <c r="K53" s="1244"/>
      <c r="L53" s="1244"/>
      <c r="M53" s="1244"/>
      <c r="N53" s="1246">
        <v>64.599999999999994</v>
      </c>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7" t="s">
        <v>551</v>
      </c>
      <c r="H55" s="1248"/>
      <c r="I55" s="1243" t="s">
        <v>550</v>
      </c>
      <c r="J55" s="1243"/>
      <c r="K55" s="1241"/>
      <c r="L55" s="1241"/>
      <c r="M55" s="1241"/>
      <c r="N55" s="1242">
        <v>56.8</v>
      </c>
      <c r="O55" s="1241"/>
    </row>
    <row r="56" spans="1:17" x14ac:dyDescent="0.15">
      <c r="A56" s="357"/>
      <c r="B56" s="250"/>
      <c r="C56" s="246"/>
      <c r="D56" s="246"/>
      <c r="E56" s="246"/>
      <c r="F56" s="246"/>
      <c r="G56" s="1249"/>
      <c r="H56" s="1250"/>
      <c r="I56" s="1243"/>
      <c r="J56" s="1243"/>
      <c r="K56" s="1242"/>
      <c r="L56" s="1242"/>
      <c r="M56" s="1242"/>
      <c r="N56" s="1242"/>
      <c r="O56" s="1242"/>
    </row>
    <row r="57" spans="1:17" s="357" customFormat="1" x14ac:dyDescent="0.15">
      <c r="B57" s="358"/>
      <c r="C57" s="354"/>
      <c r="D57" s="354"/>
      <c r="E57" s="354"/>
      <c r="F57" s="354"/>
      <c r="G57" s="1249"/>
      <c r="H57" s="1250"/>
      <c r="I57" s="1253" t="s">
        <v>555</v>
      </c>
      <c r="J57" s="1253"/>
      <c r="K57" s="1244"/>
      <c r="L57" s="1244"/>
      <c r="M57" s="1244"/>
      <c r="N57" s="1246">
        <v>54</v>
      </c>
      <c r="O57" s="1244"/>
      <c r="P57" s="359"/>
      <c r="Q57" s="358"/>
    </row>
    <row r="58" spans="1:17" s="357" customFormat="1" x14ac:dyDescent="0.15">
      <c r="A58" s="245"/>
      <c r="B58" s="358"/>
      <c r="C58" s="354"/>
      <c r="D58" s="354"/>
      <c r="E58" s="354"/>
      <c r="F58" s="354"/>
      <c r="G58" s="1251"/>
      <c r="H58" s="1252"/>
      <c r="I58" s="1253"/>
      <c r="J58" s="1253"/>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21" t="s">
        <v>556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549</v>
      </c>
      <c r="H73" s="1234"/>
      <c r="I73" s="1239" t="s">
        <v>550</v>
      </c>
      <c r="J73" s="1239"/>
      <c r="K73" s="1254">
        <v>91.1</v>
      </c>
      <c r="L73" s="1254">
        <v>92.4</v>
      </c>
      <c r="M73" s="1242">
        <v>102.3</v>
      </c>
      <c r="N73" s="1242">
        <v>72.3</v>
      </c>
      <c r="O73" s="1242">
        <v>59.6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554</v>
      </c>
      <c r="J75" s="1243"/>
      <c r="K75" s="1246">
        <v>17.3</v>
      </c>
      <c r="L75" s="1246">
        <v>17.100000000000001</v>
      </c>
      <c r="M75" s="1246">
        <v>16.2</v>
      </c>
      <c r="N75" s="1246">
        <v>13.7</v>
      </c>
      <c r="O75" s="1246">
        <v>12.8</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7" t="s">
        <v>551</v>
      </c>
      <c r="H77" s="1248"/>
      <c r="I77" s="1243" t="s">
        <v>550</v>
      </c>
      <c r="J77" s="1243"/>
      <c r="K77" s="1254">
        <v>76.2</v>
      </c>
      <c r="L77" s="1254">
        <v>65.3</v>
      </c>
      <c r="M77" s="1242">
        <v>60.8</v>
      </c>
      <c r="N77" s="1242">
        <v>56.8</v>
      </c>
      <c r="O77" s="1242">
        <v>52.3</v>
      </c>
      <c r="R77" s="245">
        <v>12.3</v>
      </c>
      <c r="T77" s="245">
        <v>11.1</v>
      </c>
    </row>
    <row r="78" spans="2:30" x14ac:dyDescent="0.15">
      <c r="B78" s="250"/>
      <c r="C78" s="246"/>
      <c r="D78" s="246"/>
      <c r="E78" s="246"/>
      <c r="F78" s="246"/>
      <c r="G78" s="1249"/>
      <c r="H78" s="1250"/>
      <c r="I78" s="1243"/>
      <c r="J78" s="1243"/>
      <c r="K78" s="1254"/>
      <c r="L78" s="1254"/>
      <c r="M78" s="1242"/>
      <c r="N78" s="1242"/>
      <c r="O78" s="1242"/>
    </row>
    <row r="79" spans="2:30" x14ac:dyDescent="0.15">
      <c r="B79" s="250"/>
      <c r="C79" s="246"/>
      <c r="D79" s="246"/>
      <c r="E79" s="246"/>
      <c r="F79" s="246"/>
      <c r="G79" s="1249"/>
      <c r="H79" s="1250"/>
      <c r="I79" s="1255" t="s">
        <v>554</v>
      </c>
      <c r="J79" s="1253"/>
      <c r="K79" s="1256">
        <v>12.8</v>
      </c>
      <c r="L79" s="1256">
        <v>12</v>
      </c>
      <c r="M79" s="1256">
        <v>11.1</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51"/>
      <c r="H80" s="1252"/>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519</v>
      </c>
      <c r="G2" s="113"/>
      <c r="H2" s="114"/>
    </row>
    <row r="3" spans="1:8" x14ac:dyDescent="0.15">
      <c r="A3" s="110" t="s">
        <v>512</v>
      </c>
      <c r="B3" s="115"/>
      <c r="C3" s="116"/>
      <c r="D3" s="117">
        <v>38981</v>
      </c>
      <c r="E3" s="118"/>
      <c r="F3" s="119">
        <v>75709</v>
      </c>
      <c r="G3" s="120"/>
      <c r="H3" s="121"/>
    </row>
    <row r="4" spans="1:8" x14ac:dyDescent="0.15">
      <c r="A4" s="122"/>
      <c r="B4" s="123"/>
      <c r="C4" s="124"/>
      <c r="D4" s="125">
        <v>12363</v>
      </c>
      <c r="E4" s="126"/>
      <c r="F4" s="127">
        <v>35212</v>
      </c>
      <c r="G4" s="128"/>
      <c r="H4" s="129"/>
    </row>
    <row r="5" spans="1:8" x14ac:dyDescent="0.15">
      <c r="A5" s="110" t="s">
        <v>514</v>
      </c>
      <c r="B5" s="115"/>
      <c r="C5" s="116"/>
      <c r="D5" s="117">
        <v>124560</v>
      </c>
      <c r="E5" s="118"/>
      <c r="F5" s="119">
        <v>90961</v>
      </c>
      <c r="G5" s="120"/>
      <c r="H5" s="121"/>
    </row>
    <row r="6" spans="1:8" x14ac:dyDescent="0.15">
      <c r="A6" s="122"/>
      <c r="B6" s="123"/>
      <c r="C6" s="124"/>
      <c r="D6" s="125">
        <v>40229</v>
      </c>
      <c r="E6" s="126"/>
      <c r="F6" s="127">
        <v>37720</v>
      </c>
      <c r="G6" s="128"/>
      <c r="H6" s="129"/>
    </row>
    <row r="7" spans="1:8" x14ac:dyDescent="0.15">
      <c r="A7" s="110" t="s">
        <v>515</v>
      </c>
      <c r="B7" s="115"/>
      <c r="C7" s="116"/>
      <c r="D7" s="117">
        <v>115487</v>
      </c>
      <c r="E7" s="118"/>
      <c r="F7" s="119">
        <v>106614</v>
      </c>
      <c r="G7" s="120"/>
      <c r="H7" s="121"/>
    </row>
    <row r="8" spans="1:8" x14ac:dyDescent="0.15">
      <c r="A8" s="122"/>
      <c r="B8" s="123"/>
      <c r="C8" s="124"/>
      <c r="D8" s="125">
        <v>41071</v>
      </c>
      <c r="E8" s="126"/>
      <c r="F8" s="127">
        <v>45545</v>
      </c>
      <c r="G8" s="128"/>
      <c r="H8" s="129"/>
    </row>
    <row r="9" spans="1:8" x14ac:dyDescent="0.15">
      <c r="A9" s="110" t="s">
        <v>516</v>
      </c>
      <c r="B9" s="115"/>
      <c r="C9" s="116"/>
      <c r="D9" s="117">
        <v>45276</v>
      </c>
      <c r="E9" s="118"/>
      <c r="F9" s="119">
        <v>81768</v>
      </c>
      <c r="G9" s="120"/>
      <c r="H9" s="121"/>
    </row>
    <row r="10" spans="1:8" x14ac:dyDescent="0.15">
      <c r="A10" s="122"/>
      <c r="B10" s="123"/>
      <c r="C10" s="124"/>
      <c r="D10" s="125">
        <v>8240</v>
      </c>
      <c r="E10" s="126"/>
      <c r="F10" s="127">
        <v>37917</v>
      </c>
      <c r="G10" s="128"/>
      <c r="H10" s="129"/>
    </row>
    <row r="11" spans="1:8" x14ac:dyDescent="0.15">
      <c r="A11" s="110" t="s">
        <v>517</v>
      </c>
      <c r="B11" s="115"/>
      <c r="C11" s="116"/>
      <c r="D11" s="117">
        <v>56320</v>
      </c>
      <c r="E11" s="118"/>
      <c r="F11" s="119">
        <v>65876</v>
      </c>
      <c r="G11" s="120"/>
      <c r="H11" s="121"/>
    </row>
    <row r="12" spans="1:8" x14ac:dyDescent="0.15">
      <c r="A12" s="122"/>
      <c r="B12" s="123"/>
      <c r="C12" s="130"/>
      <c r="D12" s="125">
        <v>10994</v>
      </c>
      <c r="E12" s="126"/>
      <c r="F12" s="127">
        <v>36484</v>
      </c>
      <c r="G12" s="128"/>
      <c r="H12" s="129"/>
    </row>
    <row r="13" spans="1:8" x14ac:dyDescent="0.15">
      <c r="A13" s="110"/>
      <c r="B13" s="115"/>
      <c r="C13" s="131"/>
      <c r="D13" s="132">
        <v>76125</v>
      </c>
      <c r="E13" s="133"/>
      <c r="F13" s="134">
        <v>84186</v>
      </c>
      <c r="G13" s="135"/>
      <c r="H13" s="121"/>
    </row>
    <row r="14" spans="1:8" x14ac:dyDescent="0.15">
      <c r="A14" s="122"/>
      <c r="B14" s="123"/>
      <c r="C14" s="124"/>
      <c r="D14" s="125">
        <v>22579</v>
      </c>
      <c r="E14" s="126"/>
      <c r="F14" s="127">
        <v>38576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1.29</v>
      </c>
      <c r="C19" s="136">
        <f>ROUND(VALUE(SUBSTITUTE(実質収支比率等に係る経年分析!G$48,"▲","-")),2)</f>
        <v>1.03</v>
      </c>
      <c r="D19" s="136">
        <f>ROUND(VALUE(SUBSTITUTE(実質収支比率等に係る経年分析!H$48,"▲","-")),2)</f>
        <v>0.8</v>
      </c>
      <c r="E19" s="136">
        <f>ROUND(VALUE(SUBSTITUTE(実質収支比率等に係る経年分析!I$48,"▲","-")),2)</f>
        <v>1.74</v>
      </c>
      <c r="F19" s="136">
        <f>ROUND(VALUE(SUBSTITUTE(実質収支比率等に係る経年分析!J$48,"▲","-")),2)</f>
        <v>1.28</v>
      </c>
    </row>
    <row r="20" spans="1:11" x14ac:dyDescent="0.15">
      <c r="A20" s="136" t="s">
        <v>44</v>
      </c>
      <c r="B20" s="136">
        <f>ROUND(VALUE(SUBSTITUTE(実質収支比率等に係る経年分析!F$47,"▲","-")),2)</f>
        <v>4.51</v>
      </c>
      <c r="C20" s="136">
        <f>ROUND(VALUE(SUBSTITUTE(実質収支比率等に係る経年分析!G$47,"▲","-")),2)</f>
        <v>4.6100000000000003</v>
      </c>
      <c r="D20" s="136">
        <f>ROUND(VALUE(SUBSTITUTE(実質収支比率等に係る経年分析!H$47,"▲","-")),2)</f>
        <v>4.72</v>
      </c>
      <c r="E20" s="136">
        <f>ROUND(VALUE(SUBSTITUTE(実質収支比率等に係る経年分析!I$47,"▲","-")),2)</f>
        <v>5.28</v>
      </c>
      <c r="F20" s="136">
        <f>ROUND(VALUE(SUBSTITUTE(実質収支比率等に係る経年分析!J$47,"▲","-")),2)</f>
        <v>6.27</v>
      </c>
    </row>
    <row r="21" spans="1:11" x14ac:dyDescent="0.15">
      <c r="A21" s="136" t="s">
        <v>45</v>
      </c>
      <c r="B21" s="136">
        <f>IF(ISNUMBER(VALUE(SUBSTITUTE(実質収支比率等に係る経年分析!F$49,"▲","-"))),ROUND(VALUE(SUBSTITUTE(実質収支比率等に係る経年分析!F$49,"▲","-")),2),NA())</f>
        <v>2.15</v>
      </c>
      <c r="C21" s="136">
        <f>IF(ISNUMBER(VALUE(SUBSTITUTE(実質収支比率等に係る経年分析!G$49,"▲","-"))),ROUND(VALUE(SUBSTITUTE(実質収支比率等に係る経年分析!G$49,"▲","-")),2),NA())</f>
        <v>1.18</v>
      </c>
      <c r="D21" s="136">
        <f>IF(ISNUMBER(VALUE(SUBSTITUTE(実質収支比率等に係る経年分析!H$49,"▲","-"))),ROUND(VALUE(SUBSTITUTE(実質収支比率等に係る経年分析!H$49,"▲","-")),2),NA())</f>
        <v>1.46</v>
      </c>
      <c r="E21" s="136">
        <f>IF(ISNUMBER(VALUE(SUBSTITUTE(実質収支比率等に係る経年分析!I$49,"▲","-"))),ROUND(VALUE(SUBSTITUTE(実質収支比率等に係る経年分析!I$49,"▲","-")),2),NA())</f>
        <v>3.55</v>
      </c>
      <c r="F21" s="136">
        <f>IF(ISNUMBER(VALUE(SUBSTITUTE(実質収支比率等に係る経年分析!J$49,"▲","-"))),ROUND(VALUE(SUBSTITUTE(実質収支比率等に係る経年分析!J$49,"▲","-")),2),NA())</f>
        <v>4.09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羽咋市後期高齢者医療特別会計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羽咋市国民健康保険特別会計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0.12</v>
      </c>
    </row>
    <row r="33" spans="1:16" x14ac:dyDescent="0.15">
      <c r="A33" s="137" t="str">
        <f>IF(連結実質赤字比率に係る赤字・黒字の構成分析!C$37="",NA(),連結実質赤字比率に係る赤字・黒字の構成分析!C$37)</f>
        <v>羽咋市介護保険特別会計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1.28</v>
      </c>
    </row>
    <row r="35" spans="1:16" x14ac:dyDescent="0.15">
      <c r="A35" s="137" t="str">
        <f>IF(連結実質赤字比率に係る赤字・黒字の構成分析!C$35="",NA(),連結実質赤字比率に係る赤字・黒字の構成分析!C$35)</f>
        <v>羽咋市下水道事業会計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2.08</v>
      </c>
    </row>
    <row r="36" spans="1:16" x14ac:dyDescent="0.15">
      <c r="A36" s="137" t="str">
        <f>IF(連結実質赤字比率に係る赤字・黒字の構成分析!C$34="",NA(),連結実質赤字比率に係る赤字・黒字の構成分析!C$34)</f>
        <v>羽咋市水道事業会計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10.25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1461</v>
      </c>
      <c r="E42" s="138"/>
      <c r="F42" s="138"/>
      <c r="G42" s="138">
        <f>'実質公債費比率（分子）の構造'!L$52</f>
        <v>1449</v>
      </c>
      <c r="H42" s="138"/>
      <c r="I42" s="138"/>
      <c r="J42" s="138">
        <f>'実質公債費比率（分子）の構造'!M$52</f>
        <v>1520</v>
      </c>
      <c r="K42" s="138"/>
      <c r="L42" s="138"/>
      <c r="M42" s="138">
        <f>'実質公債費比率（分子）の構造'!N$52</f>
        <v>1677</v>
      </c>
      <c r="N42" s="138"/>
      <c r="O42" s="138"/>
      <c r="P42" s="138">
        <f>'実質公債費比率（分子）の構造'!O$52</f>
        <v>1771</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46</v>
      </c>
      <c r="C44" s="138"/>
      <c r="D44" s="138"/>
      <c r="E44" s="138">
        <f>'実質公債費比率（分子）の構造'!L$50</f>
        <v>46</v>
      </c>
      <c r="F44" s="138"/>
      <c r="G44" s="138"/>
      <c r="H44" s="138">
        <f>'実質公債費比率（分子）の構造'!M$50</f>
        <v>46</v>
      </c>
      <c r="I44" s="138"/>
      <c r="J44" s="138"/>
      <c r="K44" s="138">
        <f>'実質公債費比率（分子）の構造'!N$50</f>
        <v>46</v>
      </c>
      <c r="L44" s="138"/>
      <c r="M44" s="138"/>
      <c r="N44" s="138">
        <f>'実質公債費比率（分子）の構造'!O$50</f>
        <v>43</v>
      </c>
      <c r="O44" s="138"/>
      <c r="P44" s="138"/>
    </row>
    <row r="45" spans="1:16" x14ac:dyDescent="0.15">
      <c r="A45" s="138" t="s">
        <v>55</v>
      </c>
      <c r="B45" s="138">
        <f>'実質公債費比率（分子）の構造'!K$49</f>
        <v>304</v>
      </c>
      <c r="C45" s="138"/>
      <c r="D45" s="138"/>
      <c r="E45" s="138">
        <f>'実質公債費比率（分子）の構造'!L$49</f>
        <v>252</v>
      </c>
      <c r="F45" s="138"/>
      <c r="G45" s="138"/>
      <c r="H45" s="138">
        <f>'実質公債費比率（分子）の構造'!M$49</f>
        <v>273</v>
      </c>
      <c r="I45" s="138"/>
      <c r="J45" s="138"/>
      <c r="K45" s="138">
        <f>'実質公債費比率（分子）の構造'!N$49</f>
        <v>261</v>
      </c>
      <c r="L45" s="138"/>
      <c r="M45" s="138"/>
      <c r="N45" s="138">
        <f>'実質公債費比率（分子）の構造'!O$49</f>
        <v>277</v>
      </c>
      <c r="O45" s="138"/>
      <c r="P45" s="138"/>
    </row>
    <row r="46" spans="1:16" x14ac:dyDescent="0.15">
      <c r="A46" s="138" t="s">
        <v>56</v>
      </c>
      <c r="B46" s="138">
        <f>'実質公債費比率（分子）の構造'!K$48</f>
        <v>589</v>
      </c>
      <c r="C46" s="138"/>
      <c r="D46" s="138"/>
      <c r="E46" s="138">
        <f>'実質公債費比率（分子）の構造'!L$48</f>
        <v>587</v>
      </c>
      <c r="F46" s="138"/>
      <c r="G46" s="138"/>
      <c r="H46" s="138">
        <f>'実質公債費比率（分子）の構造'!M$48</f>
        <v>592</v>
      </c>
      <c r="I46" s="138"/>
      <c r="J46" s="138"/>
      <c r="K46" s="138">
        <f>'実質公債費比率（分子）の構造'!N$48</f>
        <v>572</v>
      </c>
      <c r="L46" s="138"/>
      <c r="M46" s="138"/>
      <c r="N46" s="138">
        <f>'実質公債費比率（分子）の構造'!O$48</f>
        <v>589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1458</v>
      </c>
      <c r="C49" s="138"/>
      <c r="D49" s="138"/>
      <c r="E49" s="138">
        <f>'実質公債費比率（分子）の構造'!L$45</f>
        <v>1448</v>
      </c>
      <c r="F49" s="138"/>
      <c r="G49" s="138"/>
      <c r="H49" s="138">
        <f>'実質公債費比率（分子）の構造'!M$45</f>
        <v>1364</v>
      </c>
      <c r="I49" s="138"/>
      <c r="J49" s="138"/>
      <c r="K49" s="138">
        <f>'実質公債費比率（分子）の構造'!N$45</f>
        <v>1362</v>
      </c>
      <c r="L49" s="138"/>
      <c r="M49" s="138"/>
      <c r="N49" s="138">
        <f>'実質公債費比率（分子）の構造'!O$45</f>
        <v>1612</v>
      </c>
      <c r="O49" s="138"/>
      <c r="P49" s="138"/>
    </row>
    <row r="50" spans="1:16" x14ac:dyDescent="0.15">
      <c r="A50" s="138" t="s">
        <v>60</v>
      </c>
      <c r="B50" s="138" t="e">
        <f>NA()</f>
        <v>#N/A</v>
      </c>
      <c r="C50" s="138">
        <f>IF(ISNUMBER('実質公債費比率（分子）の構造'!K$53),'実質公債費比率（分子）の構造'!K$53,NA())</f>
        <v>936</v>
      </c>
      <c r="D50" s="138" t="e">
        <f>NA()</f>
        <v>#N/A</v>
      </c>
      <c r="E50" s="138" t="e">
        <f>NA()</f>
        <v>#N/A</v>
      </c>
      <c r="F50" s="138">
        <f>IF(ISNUMBER('実質公債費比率（分子）の構造'!L$53),'実質公債費比率（分子）の構造'!L$53,NA())</f>
        <v>884</v>
      </c>
      <c r="G50" s="138" t="e">
        <f>NA()</f>
        <v>#N/A</v>
      </c>
      <c r="H50" s="138" t="e">
        <f>NA()</f>
        <v>#N/A</v>
      </c>
      <c r="I50" s="138">
        <f>IF(ISNUMBER('実質公債費比率（分子）の構造'!M$53),'実質公債費比率（分子）の構造'!M$53,NA())</f>
        <v>755</v>
      </c>
      <c r="J50" s="138" t="e">
        <f>NA()</f>
        <v>#N/A</v>
      </c>
      <c r="K50" s="138" t="e">
        <f>NA()</f>
        <v>#N/A</v>
      </c>
      <c r="L50" s="138">
        <f>IF(ISNUMBER('実質公債費比率（分子）の構造'!N$53),'実質公債費比率（分子）の構造'!N$53,NA())</f>
        <v>564</v>
      </c>
      <c r="M50" s="138" t="e">
        <f>NA()</f>
        <v>#N/A</v>
      </c>
      <c r="N50" s="138" t="e">
        <f>NA()</f>
        <v>#N/A</v>
      </c>
      <c r="O50" s="138">
        <f>IF(ISNUMBER('実質公債費比率（分子）の構造'!O$53),'実質公債費比率（分子）の構造'!O$53,NA())</f>
        <v>750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15622</v>
      </c>
      <c r="E56" s="137"/>
      <c r="F56" s="137"/>
      <c r="G56" s="137">
        <f>'将来負担比率（分子）の構造'!J$52</f>
        <v>15710</v>
      </c>
      <c r="H56" s="137"/>
      <c r="I56" s="137"/>
      <c r="J56" s="137">
        <f>'将来負担比率（分子）の構造'!K$52</f>
        <v>15218</v>
      </c>
      <c r="K56" s="137"/>
      <c r="L56" s="137"/>
      <c r="M56" s="137">
        <f>'将来負担比率（分子）の構造'!L$52</f>
        <v>15049</v>
      </c>
      <c r="N56" s="137"/>
      <c r="O56" s="137"/>
      <c r="P56" s="137">
        <f>'将来負担比率（分子）の構造'!M$52</f>
        <v>15049</v>
      </c>
    </row>
    <row r="57" spans="1:16" x14ac:dyDescent="0.15">
      <c r="A57" s="137" t="s">
        <v>36</v>
      </c>
      <c r="B57" s="137"/>
      <c r="C57" s="137"/>
      <c r="D57" s="137">
        <f>'将来負担比率（分子）の構造'!I$51</f>
        <v>2888</v>
      </c>
      <c r="E57" s="137"/>
      <c r="F57" s="137"/>
      <c r="G57" s="137">
        <f>'将来負担比率（分子）の構造'!J$51</f>
        <v>3000</v>
      </c>
      <c r="H57" s="137"/>
      <c r="I57" s="137"/>
      <c r="J57" s="137">
        <f>'将来負担比率（分子）の構造'!K$51</f>
        <v>3493</v>
      </c>
      <c r="K57" s="137"/>
      <c r="L57" s="137"/>
      <c r="M57" s="137">
        <f>'将来負担比率（分子）の構造'!L$51</f>
        <v>3334</v>
      </c>
      <c r="N57" s="137"/>
      <c r="O57" s="137"/>
      <c r="P57" s="137">
        <f>'将来負担比率（分子）の構造'!M$51</f>
        <v>3169</v>
      </c>
    </row>
    <row r="58" spans="1:16" x14ac:dyDescent="0.15">
      <c r="A58" s="137" t="s">
        <v>35</v>
      </c>
      <c r="B58" s="137"/>
      <c r="C58" s="137"/>
      <c r="D58" s="137">
        <f>'将来負担比率（分子）の構造'!I$50</f>
        <v>2389</v>
      </c>
      <c r="E58" s="137"/>
      <c r="F58" s="137"/>
      <c r="G58" s="137">
        <f>'将来負担比率（分子）の構造'!J$50</f>
        <v>2455</v>
      </c>
      <c r="H58" s="137"/>
      <c r="I58" s="137"/>
      <c r="J58" s="137">
        <f>'将来負担比率（分子）の構造'!K$50</f>
        <v>2359</v>
      </c>
      <c r="K58" s="137"/>
      <c r="L58" s="137"/>
      <c r="M58" s="137">
        <f>'将来負担比率（分子）の構造'!L$50</f>
        <v>2974</v>
      </c>
      <c r="N58" s="137"/>
      <c r="O58" s="137"/>
      <c r="P58" s="137">
        <f>'将来負担比率（分子）の構造'!M$50</f>
        <v>3315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631</v>
      </c>
      <c r="C61" s="137"/>
      <c r="D61" s="137"/>
      <c r="E61" s="137">
        <f>'将来負担比率（分子）の構造'!J$46</f>
        <v>458</v>
      </c>
      <c r="F61" s="137"/>
      <c r="G61" s="137"/>
      <c r="H61" s="137">
        <f>'将来負担比率（分子）の構造'!K$46</f>
        <v>261</v>
      </c>
      <c r="I61" s="137"/>
      <c r="J61" s="137"/>
      <c r="K61" s="137">
        <f>'将来負担比率（分子）の構造'!L$46</f>
        <v>60</v>
      </c>
      <c r="L61" s="137"/>
      <c r="M61" s="137"/>
      <c r="N61" s="137">
        <f>'将来負担比率（分子）の構造'!M$46</f>
        <v>54</v>
      </c>
      <c r="O61" s="137"/>
      <c r="P61" s="137"/>
    </row>
    <row r="62" spans="1:16" x14ac:dyDescent="0.15">
      <c r="A62" s="137" t="s">
        <v>29</v>
      </c>
      <c r="B62" s="137">
        <f>'将来負担比率（分子）の構造'!I$45</f>
        <v>1572</v>
      </c>
      <c r="C62" s="137"/>
      <c r="D62" s="137"/>
      <c r="E62" s="137">
        <f>'将来負担比率（分子）の構造'!J$45</f>
        <v>1504</v>
      </c>
      <c r="F62" s="137"/>
      <c r="G62" s="137"/>
      <c r="H62" s="137">
        <f>'将来負担比率（分子）の構造'!K$45</f>
        <v>1307</v>
      </c>
      <c r="I62" s="137"/>
      <c r="J62" s="137"/>
      <c r="K62" s="137">
        <f>'将来負担比率（分子）の構造'!L$45</f>
        <v>1182</v>
      </c>
      <c r="L62" s="137"/>
      <c r="M62" s="137"/>
      <c r="N62" s="137">
        <f>'将来負担比率（分子）の構造'!M$45</f>
        <v>1215</v>
      </c>
      <c r="O62" s="137"/>
      <c r="P62" s="137"/>
    </row>
    <row r="63" spans="1:16" x14ac:dyDescent="0.15">
      <c r="A63" s="137" t="s">
        <v>28</v>
      </c>
      <c r="B63" s="137">
        <f>'将来負担比率（分子）の構造'!I$44</f>
        <v>1636</v>
      </c>
      <c r="C63" s="137"/>
      <c r="D63" s="137"/>
      <c r="E63" s="137">
        <f>'将来負担比率（分子）の構造'!J$44</f>
        <v>1463</v>
      </c>
      <c r="F63" s="137"/>
      <c r="G63" s="137"/>
      <c r="H63" s="137">
        <f>'将来負担比率（分子）の構造'!K$44</f>
        <v>1306</v>
      </c>
      <c r="I63" s="137"/>
      <c r="J63" s="137"/>
      <c r="K63" s="137">
        <f>'将来負担比率（分子）の構造'!L$44</f>
        <v>1088</v>
      </c>
      <c r="L63" s="137"/>
      <c r="M63" s="137"/>
      <c r="N63" s="137">
        <f>'将来負担比率（分子）の構造'!M$44</f>
        <v>963</v>
      </c>
      <c r="O63" s="137"/>
      <c r="P63" s="137"/>
    </row>
    <row r="64" spans="1:16" x14ac:dyDescent="0.15">
      <c r="A64" s="137" t="s">
        <v>27</v>
      </c>
      <c r="B64" s="137">
        <f>'将来負担比率（分子）の構造'!I$43</f>
        <v>10040</v>
      </c>
      <c r="C64" s="137"/>
      <c r="D64" s="137"/>
      <c r="E64" s="137">
        <f>'将来負担比率（分子）の構造'!J$43</f>
        <v>9668</v>
      </c>
      <c r="F64" s="137"/>
      <c r="G64" s="137"/>
      <c r="H64" s="137">
        <f>'将来負担比率（分子）の構造'!K$43</f>
        <v>9532</v>
      </c>
      <c r="I64" s="137"/>
      <c r="J64" s="137"/>
      <c r="K64" s="137">
        <f>'将来負担比率（分子）の構造'!L$43</f>
        <v>9156</v>
      </c>
      <c r="L64" s="137"/>
      <c r="M64" s="137"/>
      <c r="N64" s="137">
        <f>'将来負担比率（分子）の構造'!M$43</f>
        <v>8735</v>
      </c>
      <c r="O64" s="137"/>
      <c r="P64" s="137"/>
    </row>
    <row r="65" spans="1:16" x14ac:dyDescent="0.15">
      <c r="A65" s="137" t="s">
        <v>26</v>
      </c>
      <c r="B65" s="137">
        <f>'将来負担比率（分子）の構造'!I$42</f>
        <v>251</v>
      </c>
      <c r="C65" s="137"/>
      <c r="D65" s="137"/>
      <c r="E65" s="137">
        <f>'将来負担比率（分子）の構造'!J$42</f>
        <v>209</v>
      </c>
      <c r="F65" s="137"/>
      <c r="G65" s="137"/>
      <c r="H65" s="137">
        <f>'将来負担比率（分子）の構造'!K$42</f>
        <v>167</v>
      </c>
      <c r="I65" s="137"/>
      <c r="J65" s="137"/>
      <c r="K65" s="137">
        <f>'将来負担比率（分子）の構造'!L$42</f>
        <v>125</v>
      </c>
      <c r="L65" s="137"/>
      <c r="M65" s="137"/>
      <c r="N65" s="137">
        <f>'将来負担比率（分子）の構造'!M$42</f>
        <v>84</v>
      </c>
      <c r="O65" s="137"/>
      <c r="P65" s="137"/>
    </row>
    <row r="66" spans="1:16" x14ac:dyDescent="0.15">
      <c r="A66" s="137" t="s">
        <v>25</v>
      </c>
      <c r="B66" s="137">
        <f>'将来負担比率（分子）の構造'!I$41</f>
        <v>11575</v>
      </c>
      <c r="C66" s="137"/>
      <c r="D66" s="137"/>
      <c r="E66" s="137">
        <f>'将来負担比率（分子）の構造'!J$41</f>
        <v>12798</v>
      </c>
      <c r="F66" s="137"/>
      <c r="G66" s="137"/>
      <c r="H66" s="137">
        <f>'将来負担比率（分子）の構造'!K$41</f>
        <v>13869</v>
      </c>
      <c r="I66" s="137"/>
      <c r="J66" s="137"/>
      <c r="K66" s="137">
        <f>'将来負担比率（分子）の構造'!L$41</f>
        <v>13716</v>
      </c>
      <c r="L66" s="137"/>
      <c r="M66" s="137"/>
      <c r="N66" s="137">
        <f>'将来負担比率（分子）の構造'!M$41</f>
        <v>13739</v>
      </c>
      <c r="O66" s="137"/>
      <c r="P66" s="137"/>
    </row>
    <row r="67" spans="1:16" x14ac:dyDescent="0.15">
      <c r="A67" s="137" t="s">
        <v>64</v>
      </c>
      <c r="B67" s="137" t="e">
        <f>NA()</f>
        <v>#N/A</v>
      </c>
      <c r="C67" s="137">
        <f>IF(ISNUMBER('将来負担比率（分子）の構造'!I$53), IF('将来負担比率（分子）の構造'!I$53 &lt; 0, 0, '将来負担比率（分子）の構造'!I$53), NA())</f>
        <v>4806</v>
      </c>
      <c r="D67" s="137" t="e">
        <f>NA()</f>
        <v>#N/A</v>
      </c>
      <c r="E67" s="137" t="e">
        <f>NA()</f>
        <v>#N/A</v>
      </c>
      <c r="F67" s="137">
        <f>IF(ISNUMBER('将来負担比率（分子）の構造'!J$53), IF('将来負担比率（分子）の構造'!J$53 &lt; 0, 0, '将来負担比率（分子）の構造'!J$53), NA())</f>
        <v>4936</v>
      </c>
      <c r="G67" s="137" t="e">
        <f>NA()</f>
        <v>#N/A</v>
      </c>
      <c r="H67" s="137" t="e">
        <f>NA()</f>
        <v>#N/A</v>
      </c>
      <c r="I67" s="137">
        <f>IF(ISNUMBER('将来負担比率（分子）の構造'!K$53), IF('将来負担比率（分子）の構造'!K$53 &lt; 0, 0, '将来負担比率（分子）の構造'!K$53), NA())</f>
        <v>5373</v>
      </c>
      <c r="J67" s="137" t="e">
        <f>NA()</f>
        <v>#N/A</v>
      </c>
      <c r="K67" s="137" t="e">
        <f>NA()</f>
        <v>#N/A</v>
      </c>
      <c r="L67" s="137">
        <f>IF(ISNUMBER('将来負担比率（分子）の構造'!L$53), IF('将来負担比率（分子）の構造'!L$53 &lt; 0, 0, '将来負担比率（分子）の構造'!L$53), NA())</f>
        <v>3971</v>
      </c>
      <c r="M67" s="137" t="e">
        <f>NA()</f>
        <v>#N/A</v>
      </c>
      <c r="N67" s="137" t="e">
        <f>NA()</f>
        <v>#N/A</v>
      </c>
      <c r="O67" s="137">
        <f>IF(ISNUMBER('将来負担比率（分子）の構造'!M$53), IF('将来負担比率（分子）の構造'!M$53 &lt; 0, 0, '将来負担比率（分子）の構造'!M$53), NA())</f>
        <v>3257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2672319</v>
      </c>
      <c r="S5" s="671"/>
      <c r="T5" s="671"/>
      <c r="U5" s="671"/>
      <c r="V5" s="671"/>
      <c r="W5" s="671"/>
      <c r="X5" s="671"/>
      <c r="Y5" s="718"/>
      <c r="Z5" s="731">
        <v>22.6</v>
      </c>
      <c r="AA5" s="731"/>
      <c r="AB5" s="731"/>
      <c r="AC5" s="731"/>
      <c r="AD5" s="732">
        <v>2500184</v>
      </c>
      <c r="AE5" s="732"/>
      <c r="AF5" s="732"/>
      <c r="AG5" s="732"/>
      <c r="AH5" s="732"/>
      <c r="AI5" s="732"/>
      <c r="AJ5" s="732"/>
      <c r="AK5" s="732"/>
      <c r="AL5" s="719">
        <v>38.700000000000003</v>
      </c>
      <c r="AM5" s="688"/>
      <c r="AN5" s="688"/>
      <c r="AO5" s="720"/>
      <c r="AP5" s="707" t="s">
        <v>212</v>
      </c>
      <c r="AQ5" s="708"/>
      <c r="AR5" s="708"/>
      <c r="AS5" s="708"/>
      <c r="AT5" s="708"/>
      <c r="AU5" s="708"/>
      <c r="AV5" s="708"/>
      <c r="AW5" s="708"/>
      <c r="AX5" s="708"/>
      <c r="AY5" s="708"/>
      <c r="AZ5" s="708"/>
      <c r="BA5" s="708"/>
      <c r="BB5" s="708"/>
      <c r="BC5" s="708"/>
      <c r="BD5" s="708"/>
      <c r="BE5" s="708"/>
      <c r="BF5" s="709"/>
      <c r="BG5" s="620">
        <v>2492028</v>
      </c>
      <c r="BH5" s="621"/>
      <c r="BI5" s="621"/>
      <c r="BJ5" s="621"/>
      <c r="BK5" s="621"/>
      <c r="BL5" s="621"/>
      <c r="BM5" s="621"/>
      <c r="BN5" s="622"/>
      <c r="BO5" s="673">
        <v>93.3</v>
      </c>
      <c r="BP5" s="673"/>
      <c r="BQ5" s="673"/>
      <c r="BR5" s="673"/>
      <c r="BS5" s="674">
        <v>26574</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x14ac:dyDescent="0.15">
      <c r="B6" s="617" t="s">
        <v>216</v>
      </c>
      <c r="C6" s="618"/>
      <c r="D6" s="618"/>
      <c r="E6" s="618"/>
      <c r="F6" s="618"/>
      <c r="G6" s="618"/>
      <c r="H6" s="618"/>
      <c r="I6" s="618"/>
      <c r="J6" s="618"/>
      <c r="K6" s="618"/>
      <c r="L6" s="618"/>
      <c r="M6" s="618"/>
      <c r="N6" s="618"/>
      <c r="O6" s="618"/>
      <c r="P6" s="618"/>
      <c r="Q6" s="619"/>
      <c r="R6" s="620">
        <v>115887</v>
      </c>
      <c r="S6" s="621"/>
      <c r="T6" s="621"/>
      <c r="U6" s="621"/>
      <c r="V6" s="621"/>
      <c r="W6" s="621"/>
      <c r="X6" s="621"/>
      <c r="Y6" s="622"/>
      <c r="Z6" s="673">
        <v>1</v>
      </c>
      <c r="AA6" s="673"/>
      <c r="AB6" s="673"/>
      <c r="AC6" s="673"/>
      <c r="AD6" s="674">
        <v>115887</v>
      </c>
      <c r="AE6" s="674"/>
      <c r="AF6" s="674"/>
      <c r="AG6" s="674"/>
      <c r="AH6" s="674"/>
      <c r="AI6" s="674"/>
      <c r="AJ6" s="674"/>
      <c r="AK6" s="674"/>
      <c r="AL6" s="643">
        <v>1.8</v>
      </c>
      <c r="AM6" s="675"/>
      <c r="AN6" s="675"/>
      <c r="AO6" s="676"/>
      <c r="AP6" s="617" t="s">
        <v>217</v>
      </c>
      <c r="AQ6" s="618"/>
      <c r="AR6" s="618"/>
      <c r="AS6" s="618"/>
      <c r="AT6" s="618"/>
      <c r="AU6" s="618"/>
      <c r="AV6" s="618"/>
      <c r="AW6" s="618"/>
      <c r="AX6" s="618"/>
      <c r="AY6" s="618"/>
      <c r="AZ6" s="618"/>
      <c r="BA6" s="618"/>
      <c r="BB6" s="618"/>
      <c r="BC6" s="618"/>
      <c r="BD6" s="618"/>
      <c r="BE6" s="618"/>
      <c r="BF6" s="619"/>
      <c r="BG6" s="620">
        <v>2492028</v>
      </c>
      <c r="BH6" s="621"/>
      <c r="BI6" s="621"/>
      <c r="BJ6" s="621"/>
      <c r="BK6" s="621"/>
      <c r="BL6" s="621"/>
      <c r="BM6" s="621"/>
      <c r="BN6" s="622"/>
      <c r="BO6" s="673">
        <v>93.3</v>
      </c>
      <c r="BP6" s="673"/>
      <c r="BQ6" s="673"/>
      <c r="BR6" s="673"/>
      <c r="BS6" s="674">
        <v>26574</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148290</v>
      </c>
      <c r="CS6" s="621"/>
      <c r="CT6" s="621"/>
      <c r="CU6" s="621"/>
      <c r="CV6" s="621"/>
      <c r="CW6" s="621"/>
      <c r="CX6" s="621"/>
      <c r="CY6" s="622"/>
      <c r="CZ6" s="673">
        <v>1.3</v>
      </c>
      <c r="DA6" s="673"/>
      <c r="DB6" s="673"/>
      <c r="DC6" s="673"/>
      <c r="DD6" s="626">
        <v>10401</v>
      </c>
      <c r="DE6" s="621"/>
      <c r="DF6" s="621"/>
      <c r="DG6" s="621"/>
      <c r="DH6" s="621"/>
      <c r="DI6" s="621"/>
      <c r="DJ6" s="621"/>
      <c r="DK6" s="621"/>
      <c r="DL6" s="621"/>
      <c r="DM6" s="621"/>
      <c r="DN6" s="621"/>
      <c r="DO6" s="621"/>
      <c r="DP6" s="622"/>
      <c r="DQ6" s="626">
        <v>148290</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2419</v>
      </c>
      <c r="S7" s="621"/>
      <c r="T7" s="621"/>
      <c r="U7" s="621"/>
      <c r="V7" s="621"/>
      <c r="W7" s="621"/>
      <c r="X7" s="621"/>
      <c r="Y7" s="622"/>
      <c r="Z7" s="673">
        <v>0</v>
      </c>
      <c r="AA7" s="673"/>
      <c r="AB7" s="673"/>
      <c r="AC7" s="673"/>
      <c r="AD7" s="674">
        <v>2419</v>
      </c>
      <c r="AE7" s="674"/>
      <c r="AF7" s="674"/>
      <c r="AG7" s="674"/>
      <c r="AH7" s="674"/>
      <c r="AI7" s="674"/>
      <c r="AJ7" s="674"/>
      <c r="AK7" s="674"/>
      <c r="AL7" s="643">
        <v>0</v>
      </c>
      <c r="AM7" s="675"/>
      <c r="AN7" s="675"/>
      <c r="AO7" s="676"/>
      <c r="AP7" s="617" t="s">
        <v>220</v>
      </c>
      <c r="AQ7" s="618"/>
      <c r="AR7" s="618"/>
      <c r="AS7" s="618"/>
      <c r="AT7" s="618"/>
      <c r="AU7" s="618"/>
      <c r="AV7" s="618"/>
      <c r="AW7" s="618"/>
      <c r="AX7" s="618"/>
      <c r="AY7" s="618"/>
      <c r="AZ7" s="618"/>
      <c r="BA7" s="618"/>
      <c r="BB7" s="618"/>
      <c r="BC7" s="618"/>
      <c r="BD7" s="618"/>
      <c r="BE7" s="618"/>
      <c r="BF7" s="619"/>
      <c r="BG7" s="620">
        <v>1093208</v>
      </c>
      <c r="BH7" s="621"/>
      <c r="BI7" s="621"/>
      <c r="BJ7" s="621"/>
      <c r="BK7" s="621"/>
      <c r="BL7" s="621"/>
      <c r="BM7" s="621"/>
      <c r="BN7" s="622"/>
      <c r="BO7" s="673">
        <v>40.9</v>
      </c>
      <c r="BP7" s="673"/>
      <c r="BQ7" s="673"/>
      <c r="BR7" s="673"/>
      <c r="BS7" s="674">
        <v>26574</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1252499</v>
      </c>
      <c r="CS7" s="621"/>
      <c r="CT7" s="621"/>
      <c r="CU7" s="621"/>
      <c r="CV7" s="621"/>
      <c r="CW7" s="621"/>
      <c r="CX7" s="621"/>
      <c r="CY7" s="622"/>
      <c r="CZ7" s="673">
        <v>10.8</v>
      </c>
      <c r="DA7" s="673"/>
      <c r="DB7" s="673"/>
      <c r="DC7" s="673"/>
      <c r="DD7" s="626">
        <v>43859</v>
      </c>
      <c r="DE7" s="621"/>
      <c r="DF7" s="621"/>
      <c r="DG7" s="621"/>
      <c r="DH7" s="621"/>
      <c r="DI7" s="621"/>
      <c r="DJ7" s="621"/>
      <c r="DK7" s="621"/>
      <c r="DL7" s="621"/>
      <c r="DM7" s="621"/>
      <c r="DN7" s="621"/>
      <c r="DO7" s="621"/>
      <c r="DP7" s="622"/>
      <c r="DQ7" s="626">
        <v>989652</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7758</v>
      </c>
      <c r="S8" s="621"/>
      <c r="T8" s="621"/>
      <c r="U8" s="621"/>
      <c r="V8" s="621"/>
      <c r="W8" s="621"/>
      <c r="X8" s="621"/>
      <c r="Y8" s="622"/>
      <c r="Z8" s="673">
        <v>0.1</v>
      </c>
      <c r="AA8" s="673"/>
      <c r="AB8" s="673"/>
      <c r="AC8" s="673"/>
      <c r="AD8" s="674">
        <v>7758</v>
      </c>
      <c r="AE8" s="674"/>
      <c r="AF8" s="674"/>
      <c r="AG8" s="674"/>
      <c r="AH8" s="674"/>
      <c r="AI8" s="674"/>
      <c r="AJ8" s="674"/>
      <c r="AK8" s="674"/>
      <c r="AL8" s="643">
        <v>0.1</v>
      </c>
      <c r="AM8" s="675"/>
      <c r="AN8" s="675"/>
      <c r="AO8" s="676"/>
      <c r="AP8" s="617" t="s">
        <v>223</v>
      </c>
      <c r="AQ8" s="618"/>
      <c r="AR8" s="618"/>
      <c r="AS8" s="618"/>
      <c r="AT8" s="618"/>
      <c r="AU8" s="618"/>
      <c r="AV8" s="618"/>
      <c r="AW8" s="618"/>
      <c r="AX8" s="618"/>
      <c r="AY8" s="618"/>
      <c r="AZ8" s="618"/>
      <c r="BA8" s="618"/>
      <c r="BB8" s="618"/>
      <c r="BC8" s="618"/>
      <c r="BD8" s="618"/>
      <c r="BE8" s="618"/>
      <c r="BF8" s="619"/>
      <c r="BG8" s="620">
        <v>39252</v>
      </c>
      <c r="BH8" s="621"/>
      <c r="BI8" s="621"/>
      <c r="BJ8" s="621"/>
      <c r="BK8" s="621"/>
      <c r="BL8" s="621"/>
      <c r="BM8" s="621"/>
      <c r="BN8" s="622"/>
      <c r="BO8" s="673">
        <v>1.5</v>
      </c>
      <c r="BP8" s="673"/>
      <c r="BQ8" s="673"/>
      <c r="BR8" s="673"/>
      <c r="BS8" s="626" t="s">
        <v>224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3055308</v>
      </c>
      <c r="CS8" s="621"/>
      <c r="CT8" s="621"/>
      <c r="CU8" s="621"/>
      <c r="CV8" s="621"/>
      <c r="CW8" s="621"/>
      <c r="CX8" s="621"/>
      <c r="CY8" s="622"/>
      <c r="CZ8" s="673">
        <v>26.2</v>
      </c>
      <c r="DA8" s="673"/>
      <c r="DB8" s="673"/>
      <c r="DC8" s="673"/>
      <c r="DD8" s="626">
        <v>56823</v>
      </c>
      <c r="DE8" s="621"/>
      <c r="DF8" s="621"/>
      <c r="DG8" s="621"/>
      <c r="DH8" s="621"/>
      <c r="DI8" s="621"/>
      <c r="DJ8" s="621"/>
      <c r="DK8" s="621"/>
      <c r="DL8" s="621"/>
      <c r="DM8" s="621"/>
      <c r="DN8" s="621"/>
      <c r="DO8" s="621"/>
      <c r="DP8" s="622"/>
      <c r="DQ8" s="626">
        <v>1754359</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4843</v>
      </c>
      <c r="S9" s="621"/>
      <c r="T9" s="621"/>
      <c r="U9" s="621"/>
      <c r="V9" s="621"/>
      <c r="W9" s="621"/>
      <c r="X9" s="621"/>
      <c r="Y9" s="622"/>
      <c r="Z9" s="673">
        <v>0</v>
      </c>
      <c r="AA9" s="673"/>
      <c r="AB9" s="673"/>
      <c r="AC9" s="673"/>
      <c r="AD9" s="674">
        <v>4843</v>
      </c>
      <c r="AE9" s="674"/>
      <c r="AF9" s="674"/>
      <c r="AG9" s="674"/>
      <c r="AH9" s="674"/>
      <c r="AI9" s="674"/>
      <c r="AJ9" s="674"/>
      <c r="AK9" s="674"/>
      <c r="AL9" s="643">
        <v>0.1</v>
      </c>
      <c r="AM9" s="675"/>
      <c r="AN9" s="675"/>
      <c r="AO9" s="676"/>
      <c r="AP9" s="617" t="s">
        <v>227</v>
      </c>
      <c r="AQ9" s="618"/>
      <c r="AR9" s="618"/>
      <c r="AS9" s="618"/>
      <c r="AT9" s="618"/>
      <c r="AU9" s="618"/>
      <c r="AV9" s="618"/>
      <c r="AW9" s="618"/>
      <c r="AX9" s="618"/>
      <c r="AY9" s="618"/>
      <c r="AZ9" s="618"/>
      <c r="BA9" s="618"/>
      <c r="BB9" s="618"/>
      <c r="BC9" s="618"/>
      <c r="BD9" s="618"/>
      <c r="BE9" s="618"/>
      <c r="BF9" s="619"/>
      <c r="BG9" s="620">
        <v>859980</v>
      </c>
      <c r="BH9" s="621"/>
      <c r="BI9" s="621"/>
      <c r="BJ9" s="621"/>
      <c r="BK9" s="621"/>
      <c r="BL9" s="621"/>
      <c r="BM9" s="621"/>
      <c r="BN9" s="622"/>
      <c r="BO9" s="673">
        <v>32.200000000000003</v>
      </c>
      <c r="BP9" s="673"/>
      <c r="BQ9" s="673"/>
      <c r="BR9" s="673"/>
      <c r="BS9" s="626" t="s">
        <v>224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1483835</v>
      </c>
      <c r="CS9" s="621"/>
      <c r="CT9" s="621"/>
      <c r="CU9" s="621"/>
      <c r="CV9" s="621"/>
      <c r="CW9" s="621"/>
      <c r="CX9" s="621"/>
      <c r="CY9" s="622"/>
      <c r="CZ9" s="673">
        <v>12.7</v>
      </c>
      <c r="DA9" s="673"/>
      <c r="DB9" s="673"/>
      <c r="DC9" s="673"/>
      <c r="DD9" s="626">
        <v>83239</v>
      </c>
      <c r="DE9" s="621"/>
      <c r="DF9" s="621"/>
      <c r="DG9" s="621"/>
      <c r="DH9" s="621"/>
      <c r="DI9" s="621"/>
      <c r="DJ9" s="621"/>
      <c r="DK9" s="621"/>
      <c r="DL9" s="621"/>
      <c r="DM9" s="621"/>
      <c r="DN9" s="621"/>
      <c r="DO9" s="621"/>
      <c r="DP9" s="622"/>
      <c r="DQ9" s="626">
        <v>877493</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393725</v>
      </c>
      <c r="S10" s="621"/>
      <c r="T10" s="621"/>
      <c r="U10" s="621"/>
      <c r="V10" s="621"/>
      <c r="W10" s="621"/>
      <c r="X10" s="621"/>
      <c r="Y10" s="622"/>
      <c r="Z10" s="673">
        <v>3.3</v>
      </c>
      <c r="AA10" s="673"/>
      <c r="AB10" s="673"/>
      <c r="AC10" s="673"/>
      <c r="AD10" s="674">
        <v>393725</v>
      </c>
      <c r="AE10" s="674"/>
      <c r="AF10" s="674"/>
      <c r="AG10" s="674"/>
      <c r="AH10" s="674"/>
      <c r="AI10" s="674"/>
      <c r="AJ10" s="674"/>
      <c r="AK10" s="674"/>
      <c r="AL10" s="643">
        <v>6.1</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61490</v>
      </c>
      <c r="BH10" s="621"/>
      <c r="BI10" s="621"/>
      <c r="BJ10" s="621"/>
      <c r="BK10" s="621"/>
      <c r="BL10" s="621"/>
      <c r="BM10" s="621"/>
      <c r="BN10" s="622"/>
      <c r="BO10" s="673">
        <v>2.2999999999999998</v>
      </c>
      <c r="BP10" s="673"/>
      <c r="BQ10" s="673"/>
      <c r="BR10" s="673"/>
      <c r="BS10" s="626" t="s">
        <v>224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14195</v>
      </c>
      <c r="CS10" s="621"/>
      <c r="CT10" s="621"/>
      <c r="CU10" s="621"/>
      <c r="CV10" s="621"/>
      <c r="CW10" s="621"/>
      <c r="CX10" s="621"/>
      <c r="CY10" s="622"/>
      <c r="CZ10" s="673">
        <v>0.1</v>
      </c>
      <c r="DA10" s="673"/>
      <c r="DB10" s="673"/>
      <c r="DC10" s="673"/>
      <c r="DD10" s="626" t="s">
        <v>224</v>
      </c>
      <c r="DE10" s="621"/>
      <c r="DF10" s="621"/>
      <c r="DG10" s="621"/>
      <c r="DH10" s="621"/>
      <c r="DI10" s="621"/>
      <c r="DJ10" s="621"/>
      <c r="DK10" s="621"/>
      <c r="DL10" s="621"/>
      <c r="DM10" s="621"/>
      <c r="DN10" s="621"/>
      <c r="DO10" s="621"/>
      <c r="DP10" s="622"/>
      <c r="DQ10" s="626">
        <v>14195</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v>14995</v>
      </c>
      <c r="S11" s="621"/>
      <c r="T11" s="621"/>
      <c r="U11" s="621"/>
      <c r="V11" s="621"/>
      <c r="W11" s="621"/>
      <c r="X11" s="621"/>
      <c r="Y11" s="622"/>
      <c r="Z11" s="673">
        <v>0.1</v>
      </c>
      <c r="AA11" s="673"/>
      <c r="AB11" s="673"/>
      <c r="AC11" s="673"/>
      <c r="AD11" s="674">
        <v>14995</v>
      </c>
      <c r="AE11" s="674"/>
      <c r="AF11" s="674"/>
      <c r="AG11" s="674"/>
      <c r="AH11" s="674"/>
      <c r="AI11" s="674"/>
      <c r="AJ11" s="674"/>
      <c r="AK11" s="674"/>
      <c r="AL11" s="643">
        <v>0.2</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132486</v>
      </c>
      <c r="BH11" s="621"/>
      <c r="BI11" s="621"/>
      <c r="BJ11" s="621"/>
      <c r="BK11" s="621"/>
      <c r="BL11" s="621"/>
      <c r="BM11" s="621"/>
      <c r="BN11" s="622"/>
      <c r="BO11" s="673">
        <v>5</v>
      </c>
      <c r="BP11" s="673"/>
      <c r="BQ11" s="673"/>
      <c r="BR11" s="673"/>
      <c r="BS11" s="626">
        <v>26574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568571</v>
      </c>
      <c r="CS11" s="621"/>
      <c r="CT11" s="621"/>
      <c r="CU11" s="621"/>
      <c r="CV11" s="621"/>
      <c r="CW11" s="621"/>
      <c r="CX11" s="621"/>
      <c r="CY11" s="622"/>
      <c r="CZ11" s="673">
        <v>4.9000000000000004</v>
      </c>
      <c r="DA11" s="673"/>
      <c r="DB11" s="673"/>
      <c r="DC11" s="673"/>
      <c r="DD11" s="626">
        <v>83061</v>
      </c>
      <c r="DE11" s="621"/>
      <c r="DF11" s="621"/>
      <c r="DG11" s="621"/>
      <c r="DH11" s="621"/>
      <c r="DI11" s="621"/>
      <c r="DJ11" s="621"/>
      <c r="DK11" s="621"/>
      <c r="DL11" s="621"/>
      <c r="DM11" s="621"/>
      <c r="DN11" s="621"/>
      <c r="DO11" s="621"/>
      <c r="DP11" s="622"/>
      <c r="DQ11" s="626">
        <v>282563</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224</v>
      </c>
      <c r="S12" s="621"/>
      <c r="T12" s="621"/>
      <c r="U12" s="621"/>
      <c r="V12" s="621"/>
      <c r="W12" s="621"/>
      <c r="X12" s="621"/>
      <c r="Y12" s="622"/>
      <c r="Z12" s="673" t="s">
        <v>224</v>
      </c>
      <c r="AA12" s="673"/>
      <c r="AB12" s="673"/>
      <c r="AC12" s="673"/>
      <c r="AD12" s="674" t="s">
        <v>224</v>
      </c>
      <c r="AE12" s="674"/>
      <c r="AF12" s="674"/>
      <c r="AG12" s="674"/>
      <c r="AH12" s="674"/>
      <c r="AI12" s="674"/>
      <c r="AJ12" s="674"/>
      <c r="AK12" s="674"/>
      <c r="AL12" s="643" t="s">
        <v>224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1191074</v>
      </c>
      <c r="BH12" s="621"/>
      <c r="BI12" s="621"/>
      <c r="BJ12" s="621"/>
      <c r="BK12" s="621"/>
      <c r="BL12" s="621"/>
      <c r="BM12" s="621"/>
      <c r="BN12" s="622"/>
      <c r="BO12" s="673">
        <v>44.6</v>
      </c>
      <c r="BP12" s="673"/>
      <c r="BQ12" s="673"/>
      <c r="BR12" s="673"/>
      <c r="BS12" s="626" t="s">
        <v>224</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1107128</v>
      </c>
      <c r="CS12" s="621"/>
      <c r="CT12" s="621"/>
      <c r="CU12" s="621"/>
      <c r="CV12" s="621"/>
      <c r="CW12" s="621"/>
      <c r="CX12" s="621"/>
      <c r="CY12" s="622"/>
      <c r="CZ12" s="673">
        <v>9.5</v>
      </c>
      <c r="DA12" s="673"/>
      <c r="DB12" s="673"/>
      <c r="DC12" s="673"/>
      <c r="DD12" s="626">
        <v>491723</v>
      </c>
      <c r="DE12" s="621"/>
      <c r="DF12" s="621"/>
      <c r="DG12" s="621"/>
      <c r="DH12" s="621"/>
      <c r="DI12" s="621"/>
      <c r="DJ12" s="621"/>
      <c r="DK12" s="621"/>
      <c r="DL12" s="621"/>
      <c r="DM12" s="621"/>
      <c r="DN12" s="621"/>
      <c r="DO12" s="621"/>
      <c r="DP12" s="622"/>
      <c r="DQ12" s="626">
        <v>254099</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27297</v>
      </c>
      <c r="S13" s="621"/>
      <c r="T13" s="621"/>
      <c r="U13" s="621"/>
      <c r="V13" s="621"/>
      <c r="W13" s="621"/>
      <c r="X13" s="621"/>
      <c r="Y13" s="622"/>
      <c r="Z13" s="673">
        <v>0.2</v>
      </c>
      <c r="AA13" s="673"/>
      <c r="AB13" s="673"/>
      <c r="AC13" s="673"/>
      <c r="AD13" s="674">
        <v>27297</v>
      </c>
      <c r="AE13" s="674"/>
      <c r="AF13" s="674"/>
      <c r="AG13" s="674"/>
      <c r="AH13" s="674"/>
      <c r="AI13" s="674"/>
      <c r="AJ13" s="674"/>
      <c r="AK13" s="674"/>
      <c r="AL13" s="643">
        <v>0.4</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1189016</v>
      </c>
      <c r="BH13" s="621"/>
      <c r="BI13" s="621"/>
      <c r="BJ13" s="621"/>
      <c r="BK13" s="621"/>
      <c r="BL13" s="621"/>
      <c r="BM13" s="621"/>
      <c r="BN13" s="622"/>
      <c r="BO13" s="673">
        <v>44.5</v>
      </c>
      <c r="BP13" s="673"/>
      <c r="BQ13" s="673"/>
      <c r="BR13" s="673"/>
      <c r="BS13" s="626" t="s">
        <v>224</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1134829</v>
      </c>
      <c r="CS13" s="621"/>
      <c r="CT13" s="621"/>
      <c r="CU13" s="621"/>
      <c r="CV13" s="621"/>
      <c r="CW13" s="621"/>
      <c r="CX13" s="621"/>
      <c r="CY13" s="622"/>
      <c r="CZ13" s="673">
        <v>9.6999999999999993</v>
      </c>
      <c r="DA13" s="673"/>
      <c r="DB13" s="673"/>
      <c r="DC13" s="673"/>
      <c r="DD13" s="626">
        <v>422457</v>
      </c>
      <c r="DE13" s="621"/>
      <c r="DF13" s="621"/>
      <c r="DG13" s="621"/>
      <c r="DH13" s="621"/>
      <c r="DI13" s="621"/>
      <c r="DJ13" s="621"/>
      <c r="DK13" s="621"/>
      <c r="DL13" s="621"/>
      <c r="DM13" s="621"/>
      <c r="DN13" s="621"/>
      <c r="DO13" s="621"/>
      <c r="DP13" s="622"/>
      <c r="DQ13" s="626">
        <v>753709</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224</v>
      </c>
      <c r="S14" s="621"/>
      <c r="T14" s="621"/>
      <c r="U14" s="621"/>
      <c r="V14" s="621"/>
      <c r="W14" s="621"/>
      <c r="X14" s="621"/>
      <c r="Y14" s="622"/>
      <c r="Z14" s="673" t="s">
        <v>224</v>
      </c>
      <c r="AA14" s="673"/>
      <c r="AB14" s="673"/>
      <c r="AC14" s="673"/>
      <c r="AD14" s="674" t="s">
        <v>224</v>
      </c>
      <c r="AE14" s="674"/>
      <c r="AF14" s="674"/>
      <c r="AG14" s="674"/>
      <c r="AH14" s="674"/>
      <c r="AI14" s="674"/>
      <c r="AJ14" s="674"/>
      <c r="AK14" s="674"/>
      <c r="AL14" s="643" t="s">
        <v>224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57009</v>
      </c>
      <c r="BH14" s="621"/>
      <c r="BI14" s="621"/>
      <c r="BJ14" s="621"/>
      <c r="BK14" s="621"/>
      <c r="BL14" s="621"/>
      <c r="BM14" s="621"/>
      <c r="BN14" s="622"/>
      <c r="BO14" s="673">
        <v>2.1</v>
      </c>
      <c r="BP14" s="673"/>
      <c r="BQ14" s="673"/>
      <c r="BR14" s="673"/>
      <c r="BS14" s="626" t="s">
        <v>224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364299</v>
      </c>
      <c r="CS14" s="621"/>
      <c r="CT14" s="621"/>
      <c r="CU14" s="621"/>
      <c r="CV14" s="621"/>
      <c r="CW14" s="621"/>
      <c r="CX14" s="621"/>
      <c r="CY14" s="622"/>
      <c r="CZ14" s="673">
        <v>3.1</v>
      </c>
      <c r="DA14" s="673"/>
      <c r="DB14" s="673"/>
      <c r="DC14" s="673"/>
      <c r="DD14" s="626">
        <v>440</v>
      </c>
      <c r="DE14" s="621"/>
      <c r="DF14" s="621"/>
      <c r="DG14" s="621"/>
      <c r="DH14" s="621"/>
      <c r="DI14" s="621"/>
      <c r="DJ14" s="621"/>
      <c r="DK14" s="621"/>
      <c r="DL14" s="621"/>
      <c r="DM14" s="621"/>
      <c r="DN14" s="621"/>
      <c r="DO14" s="621"/>
      <c r="DP14" s="622"/>
      <c r="DQ14" s="626">
        <v>347429</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7790</v>
      </c>
      <c r="S15" s="621"/>
      <c r="T15" s="621"/>
      <c r="U15" s="621"/>
      <c r="V15" s="621"/>
      <c r="W15" s="621"/>
      <c r="X15" s="621"/>
      <c r="Y15" s="622"/>
      <c r="Z15" s="673">
        <v>0.1</v>
      </c>
      <c r="AA15" s="673"/>
      <c r="AB15" s="673"/>
      <c r="AC15" s="673"/>
      <c r="AD15" s="674">
        <v>7790</v>
      </c>
      <c r="AE15" s="674"/>
      <c r="AF15" s="674"/>
      <c r="AG15" s="674"/>
      <c r="AH15" s="674"/>
      <c r="AI15" s="674"/>
      <c r="AJ15" s="674"/>
      <c r="AK15" s="674"/>
      <c r="AL15" s="643">
        <v>0.1</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150737</v>
      </c>
      <c r="BH15" s="621"/>
      <c r="BI15" s="621"/>
      <c r="BJ15" s="621"/>
      <c r="BK15" s="621"/>
      <c r="BL15" s="621"/>
      <c r="BM15" s="621"/>
      <c r="BN15" s="622"/>
      <c r="BO15" s="673">
        <v>5.6</v>
      </c>
      <c r="BP15" s="673"/>
      <c r="BQ15" s="673"/>
      <c r="BR15" s="673"/>
      <c r="BS15" s="626" t="s">
        <v>224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662940</v>
      </c>
      <c r="CS15" s="621"/>
      <c r="CT15" s="621"/>
      <c r="CU15" s="621"/>
      <c r="CV15" s="621"/>
      <c r="CW15" s="621"/>
      <c r="CX15" s="621"/>
      <c r="CY15" s="622"/>
      <c r="CZ15" s="673">
        <v>5.7</v>
      </c>
      <c r="DA15" s="673"/>
      <c r="DB15" s="673"/>
      <c r="DC15" s="673"/>
      <c r="DD15" s="626">
        <v>69628</v>
      </c>
      <c r="DE15" s="621"/>
      <c r="DF15" s="621"/>
      <c r="DG15" s="621"/>
      <c r="DH15" s="621"/>
      <c r="DI15" s="621"/>
      <c r="DJ15" s="621"/>
      <c r="DK15" s="621"/>
      <c r="DL15" s="621"/>
      <c r="DM15" s="621"/>
      <c r="DN15" s="621"/>
      <c r="DO15" s="621"/>
      <c r="DP15" s="622"/>
      <c r="DQ15" s="626">
        <v>498787</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3804715</v>
      </c>
      <c r="S16" s="621"/>
      <c r="T16" s="621"/>
      <c r="U16" s="621"/>
      <c r="V16" s="621"/>
      <c r="W16" s="621"/>
      <c r="X16" s="621"/>
      <c r="Y16" s="622"/>
      <c r="Z16" s="673">
        <v>32.1</v>
      </c>
      <c r="AA16" s="673"/>
      <c r="AB16" s="673"/>
      <c r="AC16" s="673"/>
      <c r="AD16" s="674">
        <v>3354412</v>
      </c>
      <c r="AE16" s="674"/>
      <c r="AF16" s="674"/>
      <c r="AG16" s="674"/>
      <c r="AH16" s="674"/>
      <c r="AI16" s="674"/>
      <c r="AJ16" s="674"/>
      <c r="AK16" s="674"/>
      <c r="AL16" s="643">
        <v>52</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224</v>
      </c>
      <c r="BH16" s="621"/>
      <c r="BI16" s="621"/>
      <c r="BJ16" s="621"/>
      <c r="BK16" s="621"/>
      <c r="BL16" s="621"/>
      <c r="BM16" s="621"/>
      <c r="BN16" s="622"/>
      <c r="BO16" s="673" t="s">
        <v>224</v>
      </c>
      <c r="BP16" s="673"/>
      <c r="BQ16" s="673"/>
      <c r="BR16" s="673"/>
      <c r="BS16" s="626" t="s">
        <v>224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224</v>
      </c>
      <c r="CS16" s="621"/>
      <c r="CT16" s="621"/>
      <c r="CU16" s="621"/>
      <c r="CV16" s="621"/>
      <c r="CW16" s="621"/>
      <c r="CX16" s="621"/>
      <c r="CY16" s="622"/>
      <c r="CZ16" s="673" t="s">
        <v>224</v>
      </c>
      <c r="DA16" s="673"/>
      <c r="DB16" s="673"/>
      <c r="DC16" s="673"/>
      <c r="DD16" s="626" t="s">
        <v>224</v>
      </c>
      <c r="DE16" s="621"/>
      <c r="DF16" s="621"/>
      <c r="DG16" s="621"/>
      <c r="DH16" s="621"/>
      <c r="DI16" s="621"/>
      <c r="DJ16" s="621"/>
      <c r="DK16" s="621"/>
      <c r="DL16" s="621"/>
      <c r="DM16" s="621"/>
      <c r="DN16" s="621"/>
      <c r="DO16" s="621"/>
      <c r="DP16" s="622"/>
      <c r="DQ16" s="626" t="s">
        <v>224</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3354412</v>
      </c>
      <c r="S17" s="621"/>
      <c r="T17" s="621"/>
      <c r="U17" s="621"/>
      <c r="V17" s="621"/>
      <c r="W17" s="621"/>
      <c r="X17" s="621"/>
      <c r="Y17" s="622"/>
      <c r="Z17" s="673">
        <v>28.3</v>
      </c>
      <c r="AA17" s="673"/>
      <c r="AB17" s="673"/>
      <c r="AC17" s="673"/>
      <c r="AD17" s="674">
        <v>3354412</v>
      </c>
      <c r="AE17" s="674"/>
      <c r="AF17" s="674"/>
      <c r="AG17" s="674"/>
      <c r="AH17" s="674"/>
      <c r="AI17" s="674"/>
      <c r="AJ17" s="674"/>
      <c r="AK17" s="674"/>
      <c r="AL17" s="643">
        <v>52</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224</v>
      </c>
      <c r="BH17" s="621"/>
      <c r="BI17" s="621"/>
      <c r="BJ17" s="621"/>
      <c r="BK17" s="621"/>
      <c r="BL17" s="621"/>
      <c r="BM17" s="621"/>
      <c r="BN17" s="622"/>
      <c r="BO17" s="673" t="s">
        <v>224</v>
      </c>
      <c r="BP17" s="673"/>
      <c r="BQ17" s="673"/>
      <c r="BR17" s="673"/>
      <c r="BS17" s="626" t="s">
        <v>224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1851347</v>
      </c>
      <c r="CS17" s="621"/>
      <c r="CT17" s="621"/>
      <c r="CU17" s="621"/>
      <c r="CV17" s="621"/>
      <c r="CW17" s="621"/>
      <c r="CX17" s="621"/>
      <c r="CY17" s="622"/>
      <c r="CZ17" s="673">
        <v>15.9</v>
      </c>
      <c r="DA17" s="673"/>
      <c r="DB17" s="673"/>
      <c r="DC17" s="673"/>
      <c r="DD17" s="626" t="s">
        <v>224</v>
      </c>
      <c r="DE17" s="621"/>
      <c r="DF17" s="621"/>
      <c r="DG17" s="621"/>
      <c r="DH17" s="621"/>
      <c r="DI17" s="621"/>
      <c r="DJ17" s="621"/>
      <c r="DK17" s="621"/>
      <c r="DL17" s="621"/>
      <c r="DM17" s="621"/>
      <c r="DN17" s="621"/>
      <c r="DO17" s="621"/>
      <c r="DP17" s="622"/>
      <c r="DQ17" s="626">
        <v>1609568</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450303</v>
      </c>
      <c r="S18" s="621"/>
      <c r="T18" s="621"/>
      <c r="U18" s="621"/>
      <c r="V18" s="621"/>
      <c r="W18" s="621"/>
      <c r="X18" s="621"/>
      <c r="Y18" s="622"/>
      <c r="Z18" s="673">
        <v>3.8</v>
      </c>
      <c r="AA18" s="673"/>
      <c r="AB18" s="673"/>
      <c r="AC18" s="673"/>
      <c r="AD18" s="674" t="s">
        <v>224</v>
      </c>
      <c r="AE18" s="674"/>
      <c r="AF18" s="674"/>
      <c r="AG18" s="674"/>
      <c r="AH18" s="674"/>
      <c r="AI18" s="674"/>
      <c r="AJ18" s="674"/>
      <c r="AK18" s="674"/>
      <c r="AL18" s="643" t="s">
        <v>224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224</v>
      </c>
      <c r="BH18" s="621"/>
      <c r="BI18" s="621"/>
      <c r="BJ18" s="621"/>
      <c r="BK18" s="621"/>
      <c r="BL18" s="621"/>
      <c r="BM18" s="621"/>
      <c r="BN18" s="622"/>
      <c r="BO18" s="673" t="s">
        <v>224</v>
      </c>
      <c r="BP18" s="673"/>
      <c r="BQ18" s="673"/>
      <c r="BR18" s="673"/>
      <c r="BS18" s="626" t="s">
        <v>224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224</v>
      </c>
      <c r="CS18" s="621"/>
      <c r="CT18" s="621"/>
      <c r="CU18" s="621"/>
      <c r="CV18" s="621"/>
      <c r="CW18" s="621"/>
      <c r="CX18" s="621"/>
      <c r="CY18" s="622"/>
      <c r="CZ18" s="673" t="s">
        <v>224</v>
      </c>
      <c r="DA18" s="673"/>
      <c r="DB18" s="673"/>
      <c r="DC18" s="673"/>
      <c r="DD18" s="626" t="s">
        <v>224</v>
      </c>
      <c r="DE18" s="621"/>
      <c r="DF18" s="621"/>
      <c r="DG18" s="621"/>
      <c r="DH18" s="621"/>
      <c r="DI18" s="621"/>
      <c r="DJ18" s="621"/>
      <c r="DK18" s="621"/>
      <c r="DL18" s="621"/>
      <c r="DM18" s="621"/>
      <c r="DN18" s="621"/>
      <c r="DO18" s="621"/>
      <c r="DP18" s="622"/>
      <c r="DQ18" s="626" t="s">
        <v>224</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t="s">
        <v>224</v>
      </c>
      <c r="S19" s="621"/>
      <c r="T19" s="621"/>
      <c r="U19" s="621"/>
      <c r="V19" s="621"/>
      <c r="W19" s="621"/>
      <c r="X19" s="621"/>
      <c r="Y19" s="622"/>
      <c r="Z19" s="673" t="s">
        <v>224</v>
      </c>
      <c r="AA19" s="673"/>
      <c r="AB19" s="673"/>
      <c r="AC19" s="673"/>
      <c r="AD19" s="674" t="s">
        <v>224</v>
      </c>
      <c r="AE19" s="674"/>
      <c r="AF19" s="674"/>
      <c r="AG19" s="674"/>
      <c r="AH19" s="674"/>
      <c r="AI19" s="674"/>
      <c r="AJ19" s="674"/>
      <c r="AK19" s="674"/>
      <c r="AL19" s="643" t="s">
        <v>224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180291</v>
      </c>
      <c r="BH19" s="621"/>
      <c r="BI19" s="621"/>
      <c r="BJ19" s="621"/>
      <c r="BK19" s="621"/>
      <c r="BL19" s="621"/>
      <c r="BM19" s="621"/>
      <c r="BN19" s="622"/>
      <c r="BO19" s="673">
        <v>6.7</v>
      </c>
      <c r="BP19" s="673"/>
      <c r="BQ19" s="673"/>
      <c r="BR19" s="673"/>
      <c r="BS19" s="626" t="s">
        <v>224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224</v>
      </c>
      <c r="CS19" s="621"/>
      <c r="CT19" s="621"/>
      <c r="CU19" s="621"/>
      <c r="CV19" s="621"/>
      <c r="CW19" s="621"/>
      <c r="CX19" s="621"/>
      <c r="CY19" s="622"/>
      <c r="CZ19" s="673" t="s">
        <v>224</v>
      </c>
      <c r="DA19" s="673"/>
      <c r="DB19" s="673"/>
      <c r="DC19" s="673"/>
      <c r="DD19" s="626" t="s">
        <v>224</v>
      </c>
      <c r="DE19" s="621"/>
      <c r="DF19" s="621"/>
      <c r="DG19" s="621"/>
      <c r="DH19" s="621"/>
      <c r="DI19" s="621"/>
      <c r="DJ19" s="621"/>
      <c r="DK19" s="621"/>
      <c r="DL19" s="621"/>
      <c r="DM19" s="621"/>
      <c r="DN19" s="621"/>
      <c r="DO19" s="621"/>
      <c r="DP19" s="622"/>
      <c r="DQ19" s="626" t="s">
        <v>224</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7051748</v>
      </c>
      <c r="S20" s="621"/>
      <c r="T20" s="621"/>
      <c r="U20" s="621"/>
      <c r="V20" s="621"/>
      <c r="W20" s="621"/>
      <c r="X20" s="621"/>
      <c r="Y20" s="622"/>
      <c r="Z20" s="673">
        <v>59.6</v>
      </c>
      <c r="AA20" s="673"/>
      <c r="AB20" s="673"/>
      <c r="AC20" s="673"/>
      <c r="AD20" s="674">
        <v>6429310</v>
      </c>
      <c r="AE20" s="674"/>
      <c r="AF20" s="674"/>
      <c r="AG20" s="674"/>
      <c r="AH20" s="674"/>
      <c r="AI20" s="674"/>
      <c r="AJ20" s="674"/>
      <c r="AK20" s="674"/>
      <c r="AL20" s="643">
        <v>99.6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180291</v>
      </c>
      <c r="BH20" s="621"/>
      <c r="BI20" s="621"/>
      <c r="BJ20" s="621"/>
      <c r="BK20" s="621"/>
      <c r="BL20" s="621"/>
      <c r="BM20" s="621"/>
      <c r="BN20" s="622"/>
      <c r="BO20" s="673">
        <v>6.7</v>
      </c>
      <c r="BP20" s="673"/>
      <c r="BQ20" s="673"/>
      <c r="BR20" s="673"/>
      <c r="BS20" s="626" t="s">
        <v>224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11643241</v>
      </c>
      <c r="CS20" s="621"/>
      <c r="CT20" s="621"/>
      <c r="CU20" s="621"/>
      <c r="CV20" s="621"/>
      <c r="CW20" s="621"/>
      <c r="CX20" s="621"/>
      <c r="CY20" s="622"/>
      <c r="CZ20" s="673">
        <v>100</v>
      </c>
      <c r="DA20" s="673"/>
      <c r="DB20" s="673"/>
      <c r="DC20" s="673"/>
      <c r="DD20" s="626">
        <v>1261631</v>
      </c>
      <c r="DE20" s="621"/>
      <c r="DF20" s="621"/>
      <c r="DG20" s="621"/>
      <c r="DH20" s="621"/>
      <c r="DI20" s="621"/>
      <c r="DJ20" s="621"/>
      <c r="DK20" s="621"/>
      <c r="DL20" s="621"/>
      <c r="DM20" s="621"/>
      <c r="DN20" s="621"/>
      <c r="DO20" s="621"/>
      <c r="DP20" s="622"/>
      <c r="DQ20" s="626">
        <v>7530144</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3170</v>
      </c>
      <c r="S21" s="621"/>
      <c r="T21" s="621"/>
      <c r="U21" s="621"/>
      <c r="V21" s="621"/>
      <c r="W21" s="621"/>
      <c r="X21" s="621"/>
      <c r="Y21" s="622"/>
      <c r="Z21" s="673">
        <v>0</v>
      </c>
      <c r="AA21" s="673"/>
      <c r="AB21" s="673"/>
      <c r="AC21" s="673"/>
      <c r="AD21" s="674">
        <v>3170</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v>8156</v>
      </c>
      <c r="BH21" s="621"/>
      <c r="BI21" s="621"/>
      <c r="BJ21" s="621"/>
      <c r="BK21" s="621"/>
      <c r="BL21" s="621"/>
      <c r="BM21" s="621"/>
      <c r="BN21" s="622"/>
      <c r="BO21" s="673">
        <v>0.3</v>
      </c>
      <c r="BP21" s="673"/>
      <c r="BQ21" s="673"/>
      <c r="BR21" s="673"/>
      <c r="BS21" s="626" t="s">
        <v>224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63678</v>
      </c>
      <c r="S22" s="621"/>
      <c r="T22" s="621"/>
      <c r="U22" s="621"/>
      <c r="V22" s="621"/>
      <c r="W22" s="621"/>
      <c r="X22" s="621"/>
      <c r="Y22" s="622"/>
      <c r="Z22" s="673">
        <v>0.5</v>
      </c>
      <c r="AA22" s="673"/>
      <c r="AB22" s="673"/>
      <c r="AC22" s="673"/>
      <c r="AD22" s="674" t="s">
        <v>224</v>
      </c>
      <c r="AE22" s="674"/>
      <c r="AF22" s="674"/>
      <c r="AG22" s="674"/>
      <c r="AH22" s="674"/>
      <c r="AI22" s="674"/>
      <c r="AJ22" s="674"/>
      <c r="AK22" s="674"/>
      <c r="AL22" s="643" t="s">
        <v>224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224</v>
      </c>
      <c r="BH22" s="621"/>
      <c r="BI22" s="621"/>
      <c r="BJ22" s="621"/>
      <c r="BK22" s="621"/>
      <c r="BL22" s="621"/>
      <c r="BM22" s="621"/>
      <c r="BN22" s="622"/>
      <c r="BO22" s="673" t="s">
        <v>224</v>
      </c>
      <c r="BP22" s="673"/>
      <c r="BQ22" s="673"/>
      <c r="BR22" s="673"/>
      <c r="BS22" s="626" t="s">
        <v>224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160458</v>
      </c>
      <c r="S23" s="621"/>
      <c r="T23" s="621"/>
      <c r="U23" s="621"/>
      <c r="V23" s="621"/>
      <c r="W23" s="621"/>
      <c r="X23" s="621"/>
      <c r="Y23" s="622"/>
      <c r="Z23" s="673">
        <v>1.4</v>
      </c>
      <c r="AA23" s="673"/>
      <c r="AB23" s="673"/>
      <c r="AC23" s="673"/>
      <c r="AD23" s="674" t="s">
        <v>224</v>
      </c>
      <c r="AE23" s="674"/>
      <c r="AF23" s="674"/>
      <c r="AG23" s="674"/>
      <c r="AH23" s="674"/>
      <c r="AI23" s="674"/>
      <c r="AJ23" s="674"/>
      <c r="AK23" s="674"/>
      <c r="AL23" s="643" t="s">
        <v>224</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172135</v>
      </c>
      <c r="BH23" s="621"/>
      <c r="BI23" s="621"/>
      <c r="BJ23" s="621"/>
      <c r="BK23" s="621"/>
      <c r="BL23" s="621"/>
      <c r="BM23" s="621"/>
      <c r="BN23" s="622"/>
      <c r="BO23" s="673">
        <v>6.4</v>
      </c>
      <c r="BP23" s="673"/>
      <c r="BQ23" s="673"/>
      <c r="BR23" s="673"/>
      <c r="BS23" s="626" t="s">
        <v>224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46305</v>
      </c>
      <c r="S24" s="621"/>
      <c r="T24" s="621"/>
      <c r="U24" s="621"/>
      <c r="V24" s="621"/>
      <c r="W24" s="621"/>
      <c r="X24" s="621"/>
      <c r="Y24" s="622"/>
      <c r="Z24" s="673">
        <v>0.4</v>
      </c>
      <c r="AA24" s="673"/>
      <c r="AB24" s="673"/>
      <c r="AC24" s="673"/>
      <c r="AD24" s="674" t="s">
        <v>224</v>
      </c>
      <c r="AE24" s="674"/>
      <c r="AF24" s="674"/>
      <c r="AG24" s="674"/>
      <c r="AH24" s="674"/>
      <c r="AI24" s="674"/>
      <c r="AJ24" s="674"/>
      <c r="AK24" s="674"/>
      <c r="AL24" s="643" t="s">
        <v>224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224</v>
      </c>
      <c r="BH24" s="621"/>
      <c r="BI24" s="621"/>
      <c r="BJ24" s="621"/>
      <c r="BK24" s="621"/>
      <c r="BL24" s="621"/>
      <c r="BM24" s="621"/>
      <c r="BN24" s="622"/>
      <c r="BO24" s="673" t="s">
        <v>224</v>
      </c>
      <c r="BP24" s="673"/>
      <c r="BQ24" s="673"/>
      <c r="BR24" s="673"/>
      <c r="BS24" s="626" t="s">
        <v>224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4725989</v>
      </c>
      <c r="CS24" s="671"/>
      <c r="CT24" s="671"/>
      <c r="CU24" s="671"/>
      <c r="CV24" s="671"/>
      <c r="CW24" s="671"/>
      <c r="CX24" s="671"/>
      <c r="CY24" s="718"/>
      <c r="CZ24" s="722">
        <v>40.6</v>
      </c>
      <c r="DA24" s="723"/>
      <c r="DB24" s="723"/>
      <c r="DC24" s="724"/>
      <c r="DD24" s="717">
        <v>3423661</v>
      </c>
      <c r="DE24" s="671"/>
      <c r="DF24" s="671"/>
      <c r="DG24" s="671"/>
      <c r="DH24" s="671"/>
      <c r="DI24" s="671"/>
      <c r="DJ24" s="671"/>
      <c r="DK24" s="718"/>
      <c r="DL24" s="717">
        <v>3151466</v>
      </c>
      <c r="DM24" s="671"/>
      <c r="DN24" s="671"/>
      <c r="DO24" s="671"/>
      <c r="DP24" s="671"/>
      <c r="DQ24" s="671"/>
      <c r="DR24" s="671"/>
      <c r="DS24" s="671"/>
      <c r="DT24" s="671"/>
      <c r="DU24" s="671"/>
      <c r="DV24" s="718"/>
      <c r="DW24" s="719">
        <v>46.3</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1184094</v>
      </c>
      <c r="S25" s="621"/>
      <c r="T25" s="621"/>
      <c r="U25" s="621"/>
      <c r="V25" s="621"/>
      <c r="W25" s="621"/>
      <c r="X25" s="621"/>
      <c r="Y25" s="622"/>
      <c r="Z25" s="673">
        <v>10</v>
      </c>
      <c r="AA25" s="673"/>
      <c r="AB25" s="673"/>
      <c r="AC25" s="673"/>
      <c r="AD25" s="674" t="s">
        <v>224</v>
      </c>
      <c r="AE25" s="674"/>
      <c r="AF25" s="674"/>
      <c r="AG25" s="674"/>
      <c r="AH25" s="674"/>
      <c r="AI25" s="674"/>
      <c r="AJ25" s="674"/>
      <c r="AK25" s="674"/>
      <c r="AL25" s="643" t="s">
        <v>224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224</v>
      </c>
      <c r="BH25" s="621"/>
      <c r="BI25" s="621"/>
      <c r="BJ25" s="621"/>
      <c r="BK25" s="621"/>
      <c r="BL25" s="621"/>
      <c r="BM25" s="621"/>
      <c r="BN25" s="622"/>
      <c r="BO25" s="673" t="s">
        <v>224</v>
      </c>
      <c r="BP25" s="673"/>
      <c r="BQ25" s="673"/>
      <c r="BR25" s="673"/>
      <c r="BS25" s="626" t="s">
        <v>224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1200844</v>
      </c>
      <c r="CS25" s="639"/>
      <c r="CT25" s="639"/>
      <c r="CU25" s="639"/>
      <c r="CV25" s="639"/>
      <c r="CW25" s="639"/>
      <c r="CX25" s="639"/>
      <c r="CY25" s="640"/>
      <c r="CZ25" s="623">
        <v>10.3</v>
      </c>
      <c r="DA25" s="641"/>
      <c r="DB25" s="641"/>
      <c r="DC25" s="642"/>
      <c r="DD25" s="626">
        <v>1122538</v>
      </c>
      <c r="DE25" s="639"/>
      <c r="DF25" s="639"/>
      <c r="DG25" s="639"/>
      <c r="DH25" s="639"/>
      <c r="DI25" s="639"/>
      <c r="DJ25" s="639"/>
      <c r="DK25" s="640"/>
      <c r="DL25" s="626">
        <v>1097500</v>
      </c>
      <c r="DM25" s="639"/>
      <c r="DN25" s="639"/>
      <c r="DO25" s="639"/>
      <c r="DP25" s="639"/>
      <c r="DQ25" s="639"/>
      <c r="DR25" s="639"/>
      <c r="DS25" s="639"/>
      <c r="DT25" s="639"/>
      <c r="DU25" s="639"/>
      <c r="DV25" s="640"/>
      <c r="DW25" s="643">
        <v>16.100000000000001</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224</v>
      </c>
      <c r="S26" s="621"/>
      <c r="T26" s="621"/>
      <c r="U26" s="621"/>
      <c r="V26" s="621"/>
      <c r="W26" s="621"/>
      <c r="X26" s="621"/>
      <c r="Y26" s="622"/>
      <c r="Z26" s="673" t="s">
        <v>224</v>
      </c>
      <c r="AA26" s="673"/>
      <c r="AB26" s="673"/>
      <c r="AC26" s="673"/>
      <c r="AD26" s="674" t="s">
        <v>224</v>
      </c>
      <c r="AE26" s="674"/>
      <c r="AF26" s="674"/>
      <c r="AG26" s="674"/>
      <c r="AH26" s="674"/>
      <c r="AI26" s="674"/>
      <c r="AJ26" s="674"/>
      <c r="AK26" s="674"/>
      <c r="AL26" s="643" t="s">
        <v>224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224</v>
      </c>
      <c r="BH26" s="621"/>
      <c r="BI26" s="621"/>
      <c r="BJ26" s="621"/>
      <c r="BK26" s="621"/>
      <c r="BL26" s="621"/>
      <c r="BM26" s="621"/>
      <c r="BN26" s="622"/>
      <c r="BO26" s="673" t="s">
        <v>224</v>
      </c>
      <c r="BP26" s="673"/>
      <c r="BQ26" s="673"/>
      <c r="BR26" s="673"/>
      <c r="BS26" s="626" t="s">
        <v>224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766291</v>
      </c>
      <c r="CS26" s="621"/>
      <c r="CT26" s="621"/>
      <c r="CU26" s="621"/>
      <c r="CV26" s="621"/>
      <c r="CW26" s="621"/>
      <c r="CX26" s="621"/>
      <c r="CY26" s="622"/>
      <c r="CZ26" s="623">
        <v>6.6</v>
      </c>
      <c r="DA26" s="641"/>
      <c r="DB26" s="641"/>
      <c r="DC26" s="642"/>
      <c r="DD26" s="626">
        <v>693807</v>
      </c>
      <c r="DE26" s="621"/>
      <c r="DF26" s="621"/>
      <c r="DG26" s="621"/>
      <c r="DH26" s="621"/>
      <c r="DI26" s="621"/>
      <c r="DJ26" s="621"/>
      <c r="DK26" s="622"/>
      <c r="DL26" s="626" t="s">
        <v>283</v>
      </c>
      <c r="DM26" s="621"/>
      <c r="DN26" s="621"/>
      <c r="DO26" s="621"/>
      <c r="DP26" s="621"/>
      <c r="DQ26" s="621"/>
      <c r="DR26" s="621"/>
      <c r="DS26" s="621"/>
      <c r="DT26" s="621"/>
      <c r="DU26" s="621"/>
      <c r="DV26" s="622"/>
      <c r="DW26" s="643" t="s">
        <v>283</v>
      </c>
      <c r="DX26" s="644"/>
      <c r="DY26" s="644"/>
      <c r="DZ26" s="644"/>
      <c r="EA26" s="644"/>
      <c r="EB26" s="644"/>
      <c r="EC26" s="645"/>
    </row>
    <row r="27" spans="2:133" ht="11.25" customHeight="1" x14ac:dyDescent="0.15">
      <c r="B27" s="617" t="s">
        <v>284</v>
      </c>
      <c r="C27" s="618"/>
      <c r="D27" s="618"/>
      <c r="E27" s="618"/>
      <c r="F27" s="618"/>
      <c r="G27" s="618"/>
      <c r="H27" s="618"/>
      <c r="I27" s="618"/>
      <c r="J27" s="618"/>
      <c r="K27" s="618"/>
      <c r="L27" s="618"/>
      <c r="M27" s="618"/>
      <c r="N27" s="618"/>
      <c r="O27" s="618"/>
      <c r="P27" s="618"/>
      <c r="Q27" s="619"/>
      <c r="R27" s="620">
        <v>724289</v>
      </c>
      <c r="S27" s="621"/>
      <c r="T27" s="621"/>
      <c r="U27" s="621"/>
      <c r="V27" s="621"/>
      <c r="W27" s="621"/>
      <c r="X27" s="621"/>
      <c r="Y27" s="622"/>
      <c r="Z27" s="673">
        <v>6.1</v>
      </c>
      <c r="AA27" s="673"/>
      <c r="AB27" s="673"/>
      <c r="AC27" s="673"/>
      <c r="AD27" s="674" t="s">
        <v>224</v>
      </c>
      <c r="AE27" s="674"/>
      <c r="AF27" s="674"/>
      <c r="AG27" s="674"/>
      <c r="AH27" s="674"/>
      <c r="AI27" s="674"/>
      <c r="AJ27" s="674"/>
      <c r="AK27" s="674"/>
      <c r="AL27" s="643" t="s">
        <v>224</v>
      </c>
      <c r="AM27" s="675"/>
      <c r="AN27" s="675"/>
      <c r="AO27" s="676"/>
      <c r="AP27" s="617" t="s">
        <v>285</v>
      </c>
      <c r="AQ27" s="618"/>
      <c r="AR27" s="618"/>
      <c r="AS27" s="618"/>
      <c r="AT27" s="618"/>
      <c r="AU27" s="618"/>
      <c r="AV27" s="618"/>
      <c r="AW27" s="618"/>
      <c r="AX27" s="618"/>
      <c r="AY27" s="618"/>
      <c r="AZ27" s="618"/>
      <c r="BA27" s="618"/>
      <c r="BB27" s="618"/>
      <c r="BC27" s="618"/>
      <c r="BD27" s="618"/>
      <c r="BE27" s="618"/>
      <c r="BF27" s="619"/>
      <c r="BG27" s="620">
        <v>2672319</v>
      </c>
      <c r="BH27" s="621"/>
      <c r="BI27" s="621"/>
      <c r="BJ27" s="621"/>
      <c r="BK27" s="621"/>
      <c r="BL27" s="621"/>
      <c r="BM27" s="621"/>
      <c r="BN27" s="622"/>
      <c r="BO27" s="673">
        <v>100</v>
      </c>
      <c r="BP27" s="673"/>
      <c r="BQ27" s="673"/>
      <c r="BR27" s="673"/>
      <c r="BS27" s="626">
        <v>26574</v>
      </c>
      <c r="BT27" s="621"/>
      <c r="BU27" s="621"/>
      <c r="BV27" s="621"/>
      <c r="BW27" s="621"/>
      <c r="BX27" s="621"/>
      <c r="BY27" s="621"/>
      <c r="BZ27" s="621"/>
      <c r="CA27" s="621"/>
      <c r="CB27" s="656"/>
      <c r="CD27" s="657" t="s">
        <v>286</v>
      </c>
      <c r="CE27" s="654"/>
      <c r="CF27" s="654"/>
      <c r="CG27" s="654"/>
      <c r="CH27" s="654"/>
      <c r="CI27" s="654"/>
      <c r="CJ27" s="654"/>
      <c r="CK27" s="654"/>
      <c r="CL27" s="654"/>
      <c r="CM27" s="654"/>
      <c r="CN27" s="654"/>
      <c r="CO27" s="654"/>
      <c r="CP27" s="654"/>
      <c r="CQ27" s="655"/>
      <c r="CR27" s="620">
        <v>1673798</v>
      </c>
      <c r="CS27" s="639"/>
      <c r="CT27" s="639"/>
      <c r="CU27" s="639"/>
      <c r="CV27" s="639"/>
      <c r="CW27" s="639"/>
      <c r="CX27" s="639"/>
      <c r="CY27" s="640"/>
      <c r="CZ27" s="623">
        <v>14.4</v>
      </c>
      <c r="DA27" s="641"/>
      <c r="DB27" s="641"/>
      <c r="DC27" s="642"/>
      <c r="DD27" s="626">
        <v>691555</v>
      </c>
      <c r="DE27" s="639"/>
      <c r="DF27" s="639"/>
      <c r="DG27" s="639"/>
      <c r="DH27" s="639"/>
      <c r="DI27" s="639"/>
      <c r="DJ27" s="639"/>
      <c r="DK27" s="640"/>
      <c r="DL27" s="626">
        <v>690856</v>
      </c>
      <c r="DM27" s="639"/>
      <c r="DN27" s="639"/>
      <c r="DO27" s="639"/>
      <c r="DP27" s="639"/>
      <c r="DQ27" s="639"/>
      <c r="DR27" s="639"/>
      <c r="DS27" s="639"/>
      <c r="DT27" s="639"/>
      <c r="DU27" s="639"/>
      <c r="DV27" s="640"/>
      <c r="DW27" s="643">
        <v>10.1</v>
      </c>
      <c r="DX27" s="644"/>
      <c r="DY27" s="644"/>
      <c r="DZ27" s="644"/>
      <c r="EA27" s="644"/>
      <c r="EB27" s="644"/>
      <c r="EC27" s="645"/>
    </row>
    <row r="28" spans="2:133" ht="11.25" customHeight="1" x14ac:dyDescent="0.15">
      <c r="B28" s="617" t="s">
        <v>287</v>
      </c>
      <c r="C28" s="618"/>
      <c r="D28" s="618"/>
      <c r="E28" s="618"/>
      <c r="F28" s="618"/>
      <c r="G28" s="618"/>
      <c r="H28" s="618"/>
      <c r="I28" s="618"/>
      <c r="J28" s="618"/>
      <c r="K28" s="618"/>
      <c r="L28" s="618"/>
      <c r="M28" s="618"/>
      <c r="N28" s="618"/>
      <c r="O28" s="618"/>
      <c r="P28" s="618"/>
      <c r="Q28" s="619"/>
      <c r="R28" s="620">
        <v>32068</v>
      </c>
      <c r="S28" s="621"/>
      <c r="T28" s="621"/>
      <c r="U28" s="621"/>
      <c r="V28" s="621"/>
      <c r="W28" s="621"/>
      <c r="X28" s="621"/>
      <c r="Y28" s="622"/>
      <c r="Z28" s="673">
        <v>0.3</v>
      </c>
      <c r="AA28" s="673"/>
      <c r="AB28" s="673"/>
      <c r="AC28" s="673"/>
      <c r="AD28" s="674">
        <v>8323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288</v>
      </c>
      <c r="CE28" s="654"/>
      <c r="CF28" s="654"/>
      <c r="CG28" s="654"/>
      <c r="CH28" s="654"/>
      <c r="CI28" s="654"/>
      <c r="CJ28" s="654"/>
      <c r="CK28" s="654"/>
      <c r="CL28" s="654"/>
      <c r="CM28" s="654"/>
      <c r="CN28" s="654"/>
      <c r="CO28" s="654"/>
      <c r="CP28" s="654"/>
      <c r="CQ28" s="655"/>
      <c r="CR28" s="620">
        <v>1851347</v>
      </c>
      <c r="CS28" s="621"/>
      <c r="CT28" s="621"/>
      <c r="CU28" s="621"/>
      <c r="CV28" s="621"/>
      <c r="CW28" s="621"/>
      <c r="CX28" s="621"/>
      <c r="CY28" s="622"/>
      <c r="CZ28" s="623">
        <v>15.9</v>
      </c>
      <c r="DA28" s="641"/>
      <c r="DB28" s="641"/>
      <c r="DC28" s="642"/>
      <c r="DD28" s="626">
        <v>1609568</v>
      </c>
      <c r="DE28" s="621"/>
      <c r="DF28" s="621"/>
      <c r="DG28" s="621"/>
      <c r="DH28" s="621"/>
      <c r="DI28" s="621"/>
      <c r="DJ28" s="621"/>
      <c r="DK28" s="622"/>
      <c r="DL28" s="626">
        <v>1363110</v>
      </c>
      <c r="DM28" s="621"/>
      <c r="DN28" s="621"/>
      <c r="DO28" s="621"/>
      <c r="DP28" s="621"/>
      <c r="DQ28" s="621"/>
      <c r="DR28" s="621"/>
      <c r="DS28" s="621"/>
      <c r="DT28" s="621"/>
      <c r="DU28" s="621"/>
      <c r="DV28" s="622"/>
      <c r="DW28" s="643">
        <v>20</v>
      </c>
      <c r="DX28" s="644"/>
      <c r="DY28" s="644"/>
      <c r="DZ28" s="644"/>
      <c r="EA28" s="644"/>
      <c r="EB28" s="644"/>
      <c r="EC28" s="645"/>
    </row>
    <row r="29" spans="2:133" ht="11.25" customHeight="1" x14ac:dyDescent="0.15">
      <c r="B29" s="617" t="s">
        <v>289</v>
      </c>
      <c r="C29" s="618"/>
      <c r="D29" s="618"/>
      <c r="E29" s="618"/>
      <c r="F29" s="618"/>
      <c r="G29" s="618"/>
      <c r="H29" s="618"/>
      <c r="I29" s="618"/>
      <c r="J29" s="618"/>
      <c r="K29" s="618"/>
      <c r="L29" s="618"/>
      <c r="M29" s="618"/>
      <c r="N29" s="618"/>
      <c r="O29" s="618"/>
      <c r="P29" s="618"/>
      <c r="Q29" s="619"/>
      <c r="R29" s="620">
        <v>229019</v>
      </c>
      <c r="S29" s="621"/>
      <c r="T29" s="621"/>
      <c r="U29" s="621"/>
      <c r="V29" s="621"/>
      <c r="W29" s="621"/>
      <c r="X29" s="621"/>
      <c r="Y29" s="622"/>
      <c r="Z29" s="673">
        <v>1.9</v>
      </c>
      <c r="AA29" s="673"/>
      <c r="AB29" s="673"/>
      <c r="AC29" s="673"/>
      <c r="AD29" s="674" t="s">
        <v>224</v>
      </c>
      <c r="AE29" s="674"/>
      <c r="AF29" s="674"/>
      <c r="AG29" s="674"/>
      <c r="AH29" s="674"/>
      <c r="AI29" s="674"/>
      <c r="AJ29" s="674"/>
      <c r="AK29" s="674"/>
      <c r="AL29" s="643" t="s">
        <v>224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290</v>
      </c>
      <c r="BH29" s="696"/>
      <c r="BI29" s="696"/>
      <c r="BJ29" s="696"/>
      <c r="BK29" s="696"/>
      <c r="BL29" s="696"/>
      <c r="BM29" s="696"/>
      <c r="BN29" s="696"/>
      <c r="BO29" s="696"/>
      <c r="BP29" s="696"/>
      <c r="BQ29" s="697"/>
      <c r="BR29" s="680" t="s">
        <v>291</v>
      </c>
      <c r="BS29" s="696"/>
      <c r="BT29" s="696"/>
      <c r="BU29" s="696"/>
      <c r="BV29" s="696"/>
      <c r="BW29" s="696"/>
      <c r="BX29" s="696"/>
      <c r="BY29" s="696"/>
      <c r="BZ29" s="696"/>
      <c r="CA29" s="696"/>
      <c r="CB29" s="697"/>
      <c r="CD29" s="690" t="s">
        <v>292</v>
      </c>
      <c r="CE29" s="691"/>
      <c r="CF29" s="657" t="s">
        <v>59</v>
      </c>
      <c r="CG29" s="654"/>
      <c r="CH29" s="654"/>
      <c r="CI29" s="654"/>
      <c r="CJ29" s="654"/>
      <c r="CK29" s="654"/>
      <c r="CL29" s="654"/>
      <c r="CM29" s="654"/>
      <c r="CN29" s="654"/>
      <c r="CO29" s="654"/>
      <c r="CP29" s="654"/>
      <c r="CQ29" s="655"/>
      <c r="CR29" s="620">
        <v>1851290</v>
      </c>
      <c r="CS29" s="639"/>
      <c r="CT29" s="639"/>
      <c r="CU29" s="639"/>
      <c r="CV29" s="639"/>
      <c r="CW29" s="639"/>
      <c r="CX29" s="639"/>
      <c r="CY29" s="640"/>
      <c r="CZ29" s="623">
        <v>15.9</v>
      </c>
      <c r="DA29" s="641"/>
      <c r="DB29" s="641"/>
      <c r="DC29" s="642"/>
      <c r="DD29" s="626">
        <v>1609511</v>
      </c>
      <c r="DE29" s="639"/>
      <c r="DF29" s="639"/>
      <c r="DG29" s="639"/>
      <c r="DH29" s="639"/>
      <c r="DI29" s="639"/>
      <c r="DJ29" s="639"/>
      <c r="DK29" s="640"/>
      <c r="DL29" s="626">
        <v>1363053</v>
      </c>
      <c r="DM29" s="639"/>
      <c r="DN29" s="639"/>
      <c r="DO29" s="639"/>
      <c r="DP29" s="639"/>
      <c r="DQ29" s="639"/>
      <c r="DR29" s="639"/>
      <c r="DS29" s="639"/>
      <c r="DT29" s="639"/>
      <c r="DU29" s="639"/>
      <c r="DV29" s="640"/>
      <c r="DW29" s="643">
        <v>20</v>
      </c>
      <c r="DX29" s="644"/>
      <c r="DY29" s="644"/>
      <c r="DZ29" s="644"/>
      <c r="EA29" s="644"/>
      <c r="EB29" s="644"/>
      <c r="EC29" s="645"/>
    </row>
    <row r="30" spans="2:133" ht="11.25" customHeight="1" x14ac:dyDescent="0.15">
      <c r="B30" s="617" t="s">
        <v>293</v>
      </c>
      <c r="C30" s="618"/>
      <c r="D30" s="618"/>
      <c r="E30" s="618"/>
      <c r="F30" s="618"/>
      <c r="G30" s="618"/>
      <c r="H30" s="618"/>
      <c r="I30" s="618"/>
      <c r="J30" s="618"/>
      <c r="K30" s="618"/>
      <c r="L30" s="618"/>
      <c r="M30" s="618"/>
      <c r="N30" s="618"/>
      <c r="O30" s="618"/>
      <c r="P30" s="618"/>
      <c r="Q30" s="619"/>
      <c r="R30" s="620">
        <v>23575</v>
      </c>
      <c r="S30" s="621"/>
      <c r="T30" s="621"/>
      <c r="U30" s="621"/>
      <c r="V30" s="621"/>
      <c r="W30" s="621"/>
      <c r="X30" s="621"/>
      <c r="Y30" s="622"/>
      <c r="Z30" s="673">
        <v>0.2</v>
      </c>
      <c r="AA30" s="673"/>
      <c r="AB30" s="673"/>
      <c r="AC30" s="673"/>
      <c r="AD30" s="674" t="s">
        <v>224</v>
      </c>
      <c r="AE30" s="674"/>
      <c r="AF30" s="674"/>
      <c r="AG30" s="674"/>
      <c r="AH30" s="674"/>
      <c r="AI30" s="674"/>
      <c r="AJ30" s="674"/>
      <c r="AK30" s="674"/>
      <c r="AL30" s="643" t="s">
        <v>224</v>
      </c>
      <c r="AM30" s="675"/>
      <c r="AN30" s="675"/>
      <c r="AO30" s="676"/>
      <c r="AP30" s="698" t="s">
        <v>294</v>
      </c>
      <c r="AQ30" s="699"/>
      <c r="AR30" s="699"/>
      <c r="AS30" s="699"/>
      <c r="AT30" s="704" t="s">
        <v>295</v>
      </c>
      <c r="AU30" s="184"/>
      <c r="AV30" s="184"/>
      <c r="AW30" s="184"/>
      <c r="AX30" s="707" t="s">
        <v>173</v>
      </c>
      <c r="AY30" s="708"/>
      <c r="AZ30" s="708"/>
      <c r="BA30" s="708"/>
      <c r="BB30" s="708"/>
      <c r="BC30" s="708"/>
      <c r="BD30" s="708"/>
      <c r="BE30" s="708"/>
      <c r="BF30" s="709"/>
      <c r="BG30" s="686">
        <v>98.8</v>
      </c>
      <c r="BH30" s="687"/>
      <c r="BI30" s="687"/>
      <c r="BJ30" s="687"/>
      <c r="BK30" s="687"/>
      <c r="BL30" s="687"/>
      <c r="BM30" s="688">
        <v>96.3</v>
      </c>
      <c r="BN30" s="687"/>
      <c r="BO30" s="687"/>
      <c r="BP30" s="687"/>
      <c r="BQ30" s="689"/>
      <c r="BR30" s="686">
        <v>98.6</v>
      </c>
      <c r="BS30" s="687"/>
      <c r="BT30" s="687"/>
      <c r="BU30" s="687"/>
      <c r="BV30" s="687"/>
      <c r="BW30" s="687"/>
      <c r="BX30" s="688">
        <v>96.1</v>
      </c>
      <c r="BY30" s="687"/>
      <c r="BZ30" s="687"/>
      <c r="CA30" s="687"/>
      <c r="CB30" s="689"/>
      <c r="CD30" s="692"/>
      <c r="CE30" s="693"/>
      <c r="CF30" s="657" t="s">
        <v>296</v>
      </c>
      <c r="CG30" s="654"/>
      <c r="CH30" s="654"/>
      <c r="CI30" s="654"/>
      <c r="CJ30" s="654"/>
      <c r="CK30" s="654"/>
      <c r="CL30" s="654"/>
      <c r="CM30" s="654"/>
      <c r="CN30" s="654"/>
      <c r="CO30" s="654"/>
      <c r="CP30" s="654"/>
      <c r="CQ30" s="655"/>
      <c r="CR30" s="620">
        <v>1748991</v>
      </c>
      <c r="CS30" s="621"/>
      <c r="CT30" s="621"/>
      <c r="CU30" s="621"/>
      <c r="CV30" s="621"/>
      <c r="CW30" s="621"/>
      <c r="CX30" s="621"/>
      <c r="CY30" s="622"/>
      <c r="CZ30" s="623">
        <v>15</v>
      </c>
      <c r="DA30" s="641"/>
      <c r="DB30" s="641"/>
      <c r="DC30" s="642"/>
      <c r="DD30" s="626">
        <v>1507212</v>
      </c>
      <c r="DE30" s="621"/>
      <c r="DF30" s="621"/>
      <c r="DG30" s="621"/>
      <c r="DH30" s="621"/>
      <c r="DI30" s="621"/>
      <c r="DJ30" s="621"/>
      <c r="DK30" s="622"/>
      <c r="DL30" s="626">
        <v>1260754</v>
      </c>
      <c r="DM30" s="621"/>
      <c r="DN30" s="621"/>
      <c r="DO30" s="621"/>
      <c r="DP30" s="621"/>
      <c r="DQ30" s="621"/>
      <c r="DR30" s="621"/>
      <c r="DS30" s="621"/>
      <c r="DT30" s="621"/>
      <c r="DU30" s="621"/>
      <c r="DV30" s="622"/>
      <c r="DW30" s="643">
        <v>18.5</v>
      </c>
      <c r="DX30" s="644"/>
      <c r="DY30" s="644"/>
      <c r="DZ30" s="644"/>
      <c r="EA30" s="644"/>
      <c r="EB30" s="644"/>
      <c r="EC30" s="645"/>
    </row>
    <row r="31" spans="2:133" ht="11.25" customHeight="1" x14ac:dyDescent="0.15">
      <c r="B31" s="617" t="s">
        <v>297</v>
      </c>
      <c r="C31" s="618"/>
      <c r="D31" s="618"/>
      <c r="E31" s="618"/>
      <c r="F31" s="618"/>
      <c r="G31" s="618"/>
      <c r="H31" s="618"/>
      <c r="I31" s="618"/>
      <c r="J31" s="618"/>
      <c r="K31" s="618"/>
      <c r="L31" s="618"/>
      <c r="M31" s="618"/>
      <c r="N31" s="618"/>
      <c r="O31" s="618"/>
      <c r="P31" s="618"/>
      <c r="Q31" s="619"/>
      <c r="R31" s="620">
        <v>172880</v>
      </c>
      <c r="S31" s="621"/>
      <c r="T31" s="621"/>
      <c r="U31" s="621"/>
      <c r="V31" s="621"/>
      <c r="W31" s="621"/>
      <c r="X31" s="621"/>
      <c r="Y31" s="622"/>
      <c r="Z31" s="673">
        <v>1.5</v>
      </c>
      <c r="AA31" s="673"/>
      <c r="AB31" s="673"/>
      <c r="AC31" s="673"/>
      <c r="AD31" s="674" t="s">
        <v>224</v>
      </c>
      <c r="AE31" s="674"/>
      <c r="AF31" s="674"/>
      <c r="AG31" s="674"/>
      <c r="AH31" s="674"/>
      <c r="AI31" s="674"/>
      <c r="AJ31" s="674"/>
      <c r="AK31" s="674"/>
      <c r="AL31" s="643" t="s">
        <v>224</v>
      </c>
      <c r="AM31" s="675"/>
      <c r="AN31" s="675"/>
      <c r="AO31" s="676"/>
      <c r="AP31" s="700"/>
      <c r="AQ31" s="701"/>
      <c r="AR31" s="701"/>
      <c r="AS31" s="701"/>
      <c r="AT31" s="705"/>
      <c r="AU31" s="183" t="s">
        <v>298</v>
      </c>
      <c r="AV31" s="183"/>
      <c r="AW31" s="183"/>
      <c r="AX31" s="617" t="s">
        <v>299</v>
      </c>
      <c r="AY31" s="618"/>
      <c r="AZ31" s="618"/>
      <c r="BA31" s="618"/>
      <c r="BB31" s="618"/>
      <c r="BC31" s="618"/>
      <c r="BD31" s="618"/>
      <c r="BE31" s="618"/>
      <c r="BF31" s="619"/>
      <c r="BG31" s="684">
        <v>99.5</v>
      </c>
      <c r="BH31" s="639"/>
      <c r="BI31" s="639"/>
      <c r="BJ31" s="639"/>
      <c r="BK31" s="639"/>
      <c r="BL31" s="639"/>
      <c r="BM31" s="675">
        <v>98.6</v>
      </c>
      <c r="BN31" s="685"/>
      <c r="BO31" s="685"/>
      <c r="BP31" s="685"/>
      <c r="BQ31" s="649"/>
      <c r="BR31" s="684">
        <v>99.3</v>
      </c>
      <c r="BS31" s="639"/>
      <c r="BT31" s="639"/>
      <c r="BU31" s="639"/>
      <c r="BV31" s="639"/>
      <c r="BW31" s="639"/>
      <c r="BX31" s="675">
        <v>98.5</v>
      </c>
      <c r="BY31" s="685"/>
      <c r="BZ31" s="685"/>
      <c r="CA31" s="685"/>
      <c r="CB31" s="649"/>
      <c r="CD31" s="692"/>
      <c r="CE31" s="693"/>
      <c r="CF31" s="657" t="s">
        <v>300</v>
      </c>
      <c r="CG31" s="654"/>
      <c r="CH31" s="654"/>
      <c r="CI31" s="654"/>
      <c r="CJ31" s="654"/>
      <c r="CK31" s="654"/>
      <c r="CL31" s="654"/>
      <c r="CM31" s="654"/>
      <c r="CN31" s="654"/>
      <c r="CO31" s="654"/>
      <c r="CP31" s="654"/>
      <c r="CQ31" s="655"/>
      <c r="CR31" s="620">
        <v>102299</v>
      </c>
      <c r="CS31" s="639"/>
      <c r="CT31" s="639"/>
      <c r="CU31" s="639"/>
      <c r="CV31" s="639"/>
      <c r="CW31" s="639"/>
      <c r="CX31" s="639"/>
      <c r="CY31" s="640"/>
      <c r="CZ31" s="623">
        <v>0.9</v>
      </c>
      <c r="DA31" s="641"/>
      <c r="DB31" s="641"/>
      <c r="DC31" s="642"/>
      <c r="DD31" s="626">
        <v>102299</v>
      </c>
      <c r="DE31" s="639"/>
      <c r="DF31" s="639"/>
      <c r="DG31" s="639"/>
      <c r="DH31" s="639"/>
      <c r="DI31" s="639"/>
      <c r="DJ31" s="639"/>
      <c r="DK31" s="640"/>
      <c r="DL31" s="626">
        <v>102299</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301</v>
      </c>
      <c r="C32" s="618"/>
      <c r="D32" s="618"/>
      <c r="E32" s="618"/>
      <c r="F32" s="618"/>
      <c r="G32" s="618"/>
      <c r="H32" s="618"/>
      <c r="I32" s="618"/>
      <c r="J32" s="618"/>
      <c r="K32" s="618"/>
      <c r="L32" s="618"/>
      <c r="M32" s="618"/>
      <c r="N32" s="618"/>
      <c r="O32" s="618"/>
      <c r="P32" s="618"/>
      <c r="Q32" s="619"/>
      <c r="R32" s="620">
        <v>367363</v>
      </c>
      <c r="S32" s="621"/>
      <c r="T32" s="621"/>
      <c r="U32" s="621"/>
      <c r="V32" s="621"/>
      <c r="W32" s="621"/>
      <c r="X32" s="621"/>
      <c r="Y32" s="622"/>
      <c r="Z32" s="673">
        <v>3.1</v>
      </c>
      <c r="AA32" s="673"/>
      <c r="AB32" s="673"/>
      <c r="AC32" s="673"/>
      <c r="AD32" s="674">
        <v>13640</v>
      </c>
      <c r="AE32" s="674"/>
      <c r="AF32" s="674"/>
      <c r="AG32" s="674"/>
      <c r="AH32" s="674"/>
      <c r="AI32" s="674"/>
      <c r="AJ32" s="674"/>
      <c r="AK32" s="674"/>
      <c r="AL32" s="643">
        <v>0.2</v>
      </c>
      <c r="AM32" s="675"/>
      <c r="AN32" s="675"/>
      <c r="AO32" s="676"/>
      <c r="AP32" s="702"/>
      <c r="AQ32" s="703"/>
      <c r="AR32" s="703"/>
      <c r="AS32" s="703"/>
      <c r="AT32" s="706"/>
      <c r="AU32" s="185"/>
      <c r="AV32" s="185"/>
      <c r="AW32" s="185"/>
      <c r="AX32" s="601" t="s">
        <v>302</v>
      </c>
      <c r="AY32" s="602"/>
      <c r="AZ32" s="602"/>
      <c r="BA32" s="602"/>
      <c r="BB32" s="602"/>
      <c r="BC32" s="602"/>
      <c r="BD32" s="602"/>
      <c r="BE32" s="602"/>
      <c r="BF32" s="603"/>
      <c r="BG32" s="683">
        <v>98.3</v>
      </c>
      <c r="BH32" s="605"/>
      <c r="BI32" s="605"/>
      <c r="BJ32" s="605"/>
      <c r="BK32" s="605"/>
      <c r="BL32" s="605"/>
      <c r="BM32" s="668">
        <v>94.8</v>
      </c>
      <c r="BN32" s="605"/>
      <c r="BO32" s="605"/>
      <c r="BP32" s="605"/>
      <c r="BQ32" s="662"/>
      <c r="BR32" s="683">
        <v>97.9</v>
      </c>
      <c r="BS32" s="605"/>
      <c r="BT32" s="605"/>
      <c r="BU32" s="605"/>
      <c r="BV32" s="605"/>
      <c r="BW32" s="605"/>
      <c r="BX32" s="668">
        <v>94.2</v>
      </c>
      <c r="BY32" s="605"/>
      <c r="BZ32" s="605"/>
      <c r="CA32" s="605"/>
      <c r="CB32" s="662"/>
      <c r="CD32" s="694"/>
      <c r="CE32" s="695"/>
      <c r="CF32" s="657" t="s">
        <v>303</v>
      </c>
      <c r="CG32" s="654"/>
      <c r="CH32" s="654"/>
      <c r="CI32" s="654"/>
      <c r="CJ32" s="654"/>
      <c r="CK32" s="654"/>
      <c r="CL32" s="654"/>
      <c r="CM32" s="654"/>
      <c r="CN32" s="654"/>
      <c r="CO32" s="654"/>
      <c r="CP32" s="654"/>
      <c r="CQ32" s="655"/>
      <c r="CR32" s="620">
        <v>57</v>
      </c>
      <c r="CS32" s="621"/>
      <c r="CT32" s="621"/>
      <c r="CU32" s="621"/>
      <c r="CV32" s="621"/>
      <c r="CW32" s="621"/>
      <c r="CX32" s="621"/>
      <c r="CY32" s="622"/>
      <c r="CZ32" s="623">
        <v>0</v>
      </c>
      <c r="DA32" s="641"/>
      <c r="DB32" s="641"/>
      <c r="DC32" s="642"/>
      <c r="DD32" s="626">
        <v>57</v>
      </c>
      <c r="DE32" s="621"/>
      <c r="DF32" s="621"/>
      <c r="DG32" s="621"/>
      <c r="DH32" s="621"/>
      <c r="DI32" s="621"/>
      <c r="DJ32" s="621"/>
      <c r="DK32" s="622"/>
      <c r="DL32" s="626">
        <v>57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304</v>
      </c>
      <c r="C33" s="618"/>
      <c r="D33" s="618"/>
      <c r="E33" s="618"/>
      <c r="F33" s="618"/>
      <c r="G33" s="618"/>
      <c r="H33" s="618"/>
      <c r="I33" s="618"/>
      <c r="J33" s="618"/>
      <c r="K33" s="618"/>
      <c r="L33" s="618"/>
      <c r="M33" s="618"/>
      <c r="N33" s="618"/>
      <c r="O33" s="618"/>
      <c r="P33" s="618"/>
      <c r="Q33" s="619"/>
      <c r="R33" s="620">
        <v>1778466</v>
      </c>
      <c r="S33" s="621"/>
      <c r="T33" s="621"/>
      <c r="U33" s="621"/>
      <c r="V33" s="621"/>
      <c r="W33" s="621"/>
      <c r="X33" s="621"/>
      <c r="Y33" s="622"/>
      <c r="Z33" s="673">
        <v>15</v>
      </c>
      <c r="AA33" s="673"/>
      <c r="AB33" s="673"/>
      <c r="AC33" s="673"/>
      <c r="AD33" s="674" t="s">
        <v>224</v>
      </c>
      <c r="AE33" s="674"/>
      <c r="AF33" s="674"/>
      <c r="AG33" s="674"/>
      <c r="AH33" s="674"/>
      <c r="AI33" s="674"/>
      <c r="AJ33" s="674"/>
      <c r="AK33" s="674"/>
      <c r="AL33" s="643" t="s">
        <v>224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305</v>
      </c>
      <c r="CE33" s="654"/>
      <c r="CF33" s="654"/>
      <c r="CG33" s="654"/>
      <c r="CH33" s="654"/>
      <c r="CI33" s="654"/>
      <c r="CJ33" s="654"/>
      <c r="CK33" s="654"/>
      <c r="CL33" s="654"/>
      <c r="CM33" s="654"/>
      <c r="CN33" s="654"/>
      <c r="CO33" s="654"/>
      <c r="CP33" s="654"/>
      <c r="CQ33" s="655"/>
      <c r="CR33" s="620">
        <v>5655621</v>
      </c>
      <c r="CS33" s="639"/>
      <c r="CT33" s="639"/>
      <c r="CU33" s="639"/>
      <c r="CV33" s="639"/>
      <c r="CW33" s="639"/>
      <c r="CX33" s="639"/>
      <c r="CY33" s="640"/>
      <c r="CZ33" s="623">
        <v>48.6</v>
      </c>
      <c r="DA33" s="641"/>
      <c r="DB33" s="641"/>
      <c r="DC33" s="642"/>
      <c r="DD33" s="626">
        <v>3954139</v>
      </c>
      <c r="DE33" s="639"/>
      <c r="DF33" s="639"/>
      <c r="DG33" s="639"/>
      <c r="DH33" s="639"/>
      <c r="DI33" s="639"/>
      <c r="DJ33" s="639"/>
      <c r="DK33" s="640"/>
      <c r="DL33" s="626">
        <v>3238329</v>
      </c>
      <c r="DM33" s="639"/>
      <c r="DN33" s="639"/>
      <c r="DO33" s="639"/>
      <c r="DP33" s="639"/>
      <c r="DQ33" s="639"/>
      <c r="DR33" s="639"/>
      <c r="DS33" s="639"/>
      <c r="DT33" s="639"/>
      <c r="DU33" s="639"/>
      <c r="DV33" s="640"/>
      <c r="DW33" s="643">
        <v>47.5</v>
      </c>
      <c r="DX33" s="644"/>
      <c r="DY33" s="644"/>
      <c r="DZ33" s="644"/>
      <c r="EA33" s="644"/>
      <c r="EB33" s="644"/>
      <c r="EC33" s="645"/>
    </row>
    <row r="34" spans="2:133" ht="11.25" customHeight="1" x14ac:dyDescent="0.15">
      <c r="B34" s="617" t="s">
        <v>306</v>
      </c>
      <c r="C34" s="618"/>
      <c r="D34" s="618"/>
      <c r="E34" s="618"/>
      <c r="F34" s="618"/>
      <c r="G34" s="618"/>
      <c r="H34" s="618"/>
      <c r="I34" s="618"/>
      <c r="J34" s="618"/>
      <c r="K34" s="618"/>
      <c r="L34" s="618"/>
      <c r="M34" s="618"/>
      <c r="N34" s="618"/>
      <c r="O34" s="618"/>
      <c r="P34" s="618"/>
      <c r="Q34" s="619"/>
      <c r="R34" s="620" t="s">
        <v>224</v>
      </c>
      <c r="S34" s="621"/>
      <c r="T34" s="621"/>
      <c r="U34" s="621"/>
      <c r="V34" s="621"/>
      <c r="W34" s="621"/>
      <c r="X34" s="621"/>
      <c r="Y34" s="622"/>
      <c r="Z34" s="673" t="s">
        <v>224</v>
      </c>
      <c r="AA34" s="673"/>
      <c r="AB34" s="673"/>
      <c r="AC34" s="673"/>
      <c r="AD34" s="674" t="s">
        <v>224</v>
      </c>
      <c r="AE34" s="674"/>
      <c r="AF34" s="674"/>
      <c r="AG34" s="674"/>
      <c r="AH34" s="674"/>
      <c r="AI34" s="674"/>
      <c r="AJ34" s="674"/>
      <c r="AK34" s="674"/>
      <c r="AL34" s="643" t="s">
        <v>224</v>
      </c>
      <c r="AM34" s="675"/>
      <c r="AN34" s="675"/>
      <c r="AO34" s="676"/>
      <c r="AP34" s="188"/>
      <c r="AQ34" s="680" t="s">
        <v>307</v>
      </c>
      <c r="AR34" s="681"/>
      <c r="AS34" s="681"/>
      <c r="AT34" s="681"/>
      <c r="AU34" s="681"/>
      <c r="AV34" s="681"/>
      <c r="AW34" s="681"/>
      <c r="AX34" s="681"/>
      <c r="AY34" s="681"/>
      <c r="AZ34" s="681"/>
      <c r="BA34" s="681"/>
      <c r="BB34" s="681"/>
      <c r="BC34" s="681"/>
      <c r="BD34" s="681"/>
      <c r="BE34" s="681"/>
      <c r="BF34" s="682"/>
      <c r="BG34" s="680" t="s">
        <v>308</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309</v>
      </c>
      <c r="CE34" s="654"/>
      <c r="CF34" s="654"/>
      <c r="CG34" s="654"/>
      <c r="CH34" s="654"/>
      <c r="CI34" s="654"/>
      <c r="CJ34" s="654"/>
      <c r="CK34" s="654"/>
      <c r="CL34" s="654"/>
      <c r="CM34" s="654"/>
      <c r="CN34" s="654"/>
      <c r="CO34" s="654"/>
      <c r="CP34" s="654"/>
      <c r="CQ34" s="655"/>
      <c r="CR34" s="620">
        <v>1331200</v>
      </c>
      <c r="CS34" s="621"/>
      <c r="CT34" s="621"/>
      <c r="CU34" s="621"/>
      <c r="CV34" s="621"/>
      <c r="CW34" s="621"/>
      <c r="CX34" s="621"/>
      <c r="CY34" s="622"/>
      <c r="CZ34" s="623">
        <v>11.4</v>
      </c>
      <c r="DA34" s="641"/>
      <c r="DB34" s="641"/>
      <c r="DC34" s="642"/>
      <c r="DD34" s="626">
        <v>920035</v>
      </c>
      <c r="DE34" s="621"/>
      <c r="DF34" s="621"/>
      <c r="DG34" s="621"/>
      <c r="DH34" s="621"/>
      <c r="DI34" s="621"/>
      <c r="DJ34" s="621"/>
      <c r="DK34" s="622"/>
      <c r="DL34" s="626">
        <v>715457</v>
      </c>
      <c r="DM34" s="621"/>
      <c r="DN34" s="621"/>
      <c r="DO34" s="621"/>
      <c r="DP34" s="621"/>
      <c r="DQ34" s="621"/>
      <c r="DR34" s="621"/>
      <c r="DS34" s="621"/>
      <c r="DT34" s="621"/>
      <c r="DU34" s="621"/>
      <c r="DV34" s="622"/>
      <c r="DW34" s="643">
        <v>10.5</v>
      </c>
      <c r="DX34" s="644"/>
      <c r="DY34" s="644"/>
      <c r="DZ34" s="644"/>
      <c r="EA34" s="644"/>
      <c r="EB34" s="644"/>
      <c r="EC34" s="645"/>
    </row>
    <row r="35" spans="2:133" ht="11.25" customHeight="1" x14ac:dyDescent="0.15">
      <c r="B35" s="617" t="s">
        <v>310</v>
      </c>
      <c r="C35" s="618"/>
      <c r="D35" s="618"/>
      <c r="E35" s="618"/>
      <c r="F35" s="618"/>
      <c r="G35" s="618"/>
      <c r="H35" s="618"/>
      <c r="I35" s="618"/>
      <c r="J35" s="618"/>
      <c r="K35" s="618"/>
      <c r="L35" s="618"/>
      <c r="M35" s="618"/>
      <c r="N35" s="618"/>
      <c r="O35" s="618"/>
      <c r="P35" s="618"/>
      <c r="Q35" s="619"/>
      <c r="R35" s="620">
        <v>356466</v>
      </c>
      <c r="S35" s="621"/>
      <c r="T35" s="621"/>
      <c r="U35" s="621"/>
      <c r="V35" s="621"/>
      <c r="W35" s="621"/>
      <c r="X35" s="621"/>
      <c r="Y35" s="622"/>
      <c r="Z35" s="673">
        <v>3</v>
      </c>
      <c r="AA35" s="673"/>
      <c r="AB35" s="673"/>
      <c r="AC35" s="673"/>
      <c r="AD35" s="674" t="s">
        <v>224</v>
      </c>
      <c r="AE35" s="674"/>
      <c r="AF35" s="674"/>
      <c r="AG35" s="674"/>
      <c r="AH35" s="674"/>
      <c r="AI35" s="674"/>
      <c r="AJ35" s="674"/>
      <c r="AK35" s="674"/>
      <c r="AL35" s="643" t="s">
        <v>224</v>
      </c>
      <c r="AM35" s="675"/>
      <c r="AN35" s="675"/>
      <c r="AO35" s="676"/>
      <c r="AP35" s="188"/>
      <c r="AQ35" s="677" t="s">
        <v>311</v>
      </c>
      <c r="AR35" s="678"/>
      <c r="AS35" s="678"/>
      <c r="AT35" s="678"/>
      <c r="AU35" s="678"/>
      <c r="AV35" s="678"/>
      <c r="AW35" s="678"/>
      <c r="AX35" s="678"/>
      <c r="AY35" s="679"/>
      <c r="AZ35" s="670">
        <v>1744617</v>
      </c>
      <c r="BA35" s="671"/>
      <c r="BB35" s="671"/>
      <c r="BC35" s="671"/>
      <c r="BD35" s="671"/>
      <c r="BE35" s="671"/>
      <c r="BF35" s="672"/>
      <c r="BG35" s="677" t="s">
        <v>312</v>
      </c>
      <c r="BH35" s="678"/>
      <c r="BI35" s="678"/>
      <c r="BJ35" s="678"/>
      <c r="BK35" s="678"/>
      <c r="BL35" s="678"/>
      <c r="BM35" s="678"/>
      <c r="BN35" s="678"/>
      <c r="BO35" s="678"/>
      <c r="BP35" s="678"/>
      <c r="BQ35" s="678"/>
      <c r="BR35" s="678"/>
      <c r="BS35" s="678"/>
      <c r="BT35" s="678"/>
      <c r="BU35" s="679"/>
      <c r="BV35" s="670">
        <v>8797</v>
      </c>
      <c r="BW35" s="671"/>
      <c r="BX35" s="671"/>
      <c r="BY35" s="671"/>
      <c r="BZ35" s="671"/>
      <c r="CA35" s="671"/>
      <c r="CB35" s="672"/>
      <c r="CD35" s="657" t="s">
        <v>313</v>
      </c>
      <c r="CE35" s="654"/>
      <c r="CF35" s="654"/>
      <c r="CG35" s="654"/>
      <c r="CH35" s="654"/>
      <c r="CI35" s="654"/>
      <c r="CJ35" s="654"/>
      <c r="CK35" s="654"/>
      <c r="CL35" s="654"/>
      <c r="CM35" s="654"/>
      <c r="CN35" s="654"/>
      <c r="CO35" s="654"/>
      <c r="CP35" s="654"/>
      <c r="CQ35" s="655"/>
      <c r="CR35" s="620">
        <v>64294</v>
      </c>
      <c r="CS35" s="639"/>
      <c r="CT35" s="639"/>
      <c r="CU35" s="639"/>
      <c r="CV35" s="639"/>
      <c r="CW35" s="639"/>
      <c r="CX35" s="639"/>
      <c r="CY35" s="640"/>
      <c r="CZ35" s="623">
        <v>0.6</v>
      </c>
      <c r="DA35" s="641"/>
      <c r="DB35" s="641"/>
      <c r="DC35" s="642"/>
      <c r="DD35" s="626">
        <v>37971</v>
      </c>
      <c r="DE35" s="639"/>
      <c r="DF35" s="639"/>
      <c r="DG35" s="639"/>
      <c r="DH35" s="639"/>
      <c r="DI35" s="639"/>
      <c r="DJ35" s="639"/>
      <c r="DK35" s="640"/>
      <c r="DL35" s="626">
        <v>32306</v>
      </c>
      <c r="DM35" s="639"/>
      <c r="DN35" s="639"/>
      <c r="DO35" s="639"/>
      <c r="DP35" s="639"/>
      <c r="DQ35" s="639"/>
      <c r="DR35" s="639"/>
      <c r="DS35" s="639"/>
      <c r="DT35" s="639"/>
      <c r="DU35" s="639"/>
      <c r="DV35" s="640"/>
      <c r="DW35" s="643">
        <v>0.5</v>
      </c>
      <c r="DX35" s="644"/>
      <c r="DY35" s="644"/>
      <c r="DZ35" s="644"/>
      <c r="EA35" s="644"/>
      <c r="EB35" s="644"/>
      <c r="EC35" s="645"/>
    </row>
    <row r="36" spans="2:133" ht="11.25" customHeight="1" x14ac:dyDescent="0.15">
      <c r="B36" s="601" t="s">
        <v>314</v>
      </c>
      <c r="C36" s="602"/>
      <c r="D36" s="602"/>
      <c r="E36" s="602"/>
      <c r="F36" s="602"/>
      <c r="G36" s="602"/>
      <c r="H36" s="602"/>
      <c r="I36" s="602"/>
      <c r="J36" s="602"/>
      <c r="K36" s="602"/>
      <c r="L36" s="602"/>
      <c r="M36" s="602"/>
      <c r="N36" s="602"/>
      <c r="O36" s="602"/>
      <c r="P36" s="602"/>
      <c r="Q36" s="603"/>
      <c r="R36" s="604">
        <v>11837113</v>
      </c>
      <c r="S36" s="661"/>
      <c r="T36" s="661"/>
      <c r="U36" s="661"/>
      <c r="V36" s="661"/>
      <c r="W36" s="661"/>
      <c r="X36" s="661"/>
      <c r="Y36" s="664"/>
      <c r="Z36" s="665">
        <v>100</v>
      </c>
      <c r="AA36" s="665"/>
      <c r="AB36" s="665"/>
      <c r="AC36" s="665"/>
      <c r="AD36" s="666">
        <v>6454443</v>
      </c>
      <c r="AE36" s="666"/>
      <c r="AF36" s="666"/>
      <c r="AG36" s="666"/>
      <c r="AH36" s="666"/>
      <c r="AI36" s="666"/>
      <c r="AJ36" s="666"/>
      <c r="AK36" s="666"/>
      <c r="AL36" s="667">
        <v>100</v>
      </c>
      <c r="AM36" s="668"/>
      <c r="AN36" s="668"/>
      <c r="AO36" s="669"/>
      <c r="AQ36" s="646" t="s">
        <v>315</v>
      </c>
      <c r="AR36" s="647"/>
      <c r="AS36" s="647"/>
      <c r="AT36" s="647"/>
      <c r="AU36" s="647"/>
      <c r="AV36" s="647"/>
      <c r="AW36" s="647"/>
      <c r="AX36" s="647"/>
      <c r="AY36" s="648"/>
      <c r="AZ36" s="620">
        <v>596890</v>
      </c>
      <c r="BA36" s="621"/>
      <c r="BB36" s="621"/>
      <c r="BC36" s="621"/>
      <c r="BD36" s="639"/>
      <c r="BE36" s="639"/>
      <c r="BF36" s="649"/>
      <c r="BG36" s="657" t="s">
        <v>316</v>
      </c>
      <c r="BH36" s="654"/>
      <c r="BI36" s="654"/>
      <c r="BJ36" s="654"/>
      <c r="BK36" s="654"/>
      <c r="BL36" s="654"/>
      <c r="BM36" s="654"/>
      <c r="BN36" s="654"/>
      <c r="BO36" s="654"/>
      <c r="BP36" s="654"/>
      <c r="BQ36" s="654"/>
      <c r="BR36" s="654"/>
      <c r="BS36" s="654"/>
      <c r="BT36" s="654"/>
      <c r="BU36" s="655"/>
      <c r="BV36" s="620">
        <v>-42029</v>
      </c>
      <c r="BW36" s="621"/>
      <c r="BX36" s="621"/>
      <c r="BY36" s="621"/>
      <c r="BZ36" s="621"/>
      <c r="CA36" s="621"/>
      <c r="CB36" s="656"/>
      <c r="CD36" s="657" t="s">
        <v>317</v>
      </c>
      <c r="CE36" s="654"/>
      <c r="CF36" s="654"/>
      <c r="CG36" s="654"/>
      <c r="CH36" s="654"/>
      <c r="CI36" s="654"/>
      <c r="CJ36" s="654"/>
      <c r="CK36" s="654"/>
      <c r="CL36" s="654"/>
      <c r="CM36" s="654"/>
      <c r="CN36" s="654"/>
      <c r="CO36" s="654"/>
      <c r="CP36" s="654"/>
      <c r="CQ36" s="655"/>
      <c r="CR36" s="620">
        <v>2771110</v>
      </c>
      <c r="CS36" s="621"/>
      <c r="CT36" s="621"/>
      <c r="CU36" s="621"/>
      <c r="CV36" s="621"/>
      <c r="CW36" s="621"/>
      <c r="CX36" s="621"/>
      <c r="CY36" s="622"/>
      <c r="CZ36" s="623">
        <v>23.8</v>
      </c>
      <c r="DA36" s="641"/>
      <c r="DB36" s="641"/>
      <c r="DC36" s="642"/>
      <c r="DD36" s="626">
        <v>2029292</v>
      </c>
      <c r="DE36" s="621"/>
      <c r="DF36" s="621"/>
      <c r="DG36" s="621"/>
      <c r="DH36" s="621"/>
      <c r="DI36" s="621"/>
      <c r="DJ36" s="621"/>
      <c r="DK36" s="622"/>
      <c r="DL36" s="626">
        <v>1739011</v>
      </c>
      <c r="DM36" s="621"/>
      <c r="DN36" s="621"/>
      <c r="DO36" s="621"/>
      <c r="DP36" s="621"/>
      <c r="DQ36" s="621"/>
      <c r="DR36" s="621"/>
      <c r="DS36" s="621"/>
      <c r="DT36" s="621"/>
      <c r="DU36" s="621"/>
      <c r="DV36" s="622"/>
      <c r="DW36" s="643">
        <v>25.5</v>
      </c>
      <c r="DX36" s="644"/>
      <c r="DY36" s="644"/>
      <c r="DZ36" s="644"/>
      <c r="EA36" s="644"/>
      <c r="EB36" s="644"/>
      <c r="EC36" s="645"/>
    </row>
    <row r="37" spans="2:133" ht="11.25" customHeight="1" x14ac:dyDescent="0.15">
      <c r="AQ37" s="646" t="s">
        <v>318</v>
      </c>
      <c r="AR37" s="647"/>
      <c r="AS37" s="647"/>
      <c r="AT37" s="647"/>
      <c r="AU37" s="647"/>
      <c r="AV37" s="647"/>
      <c r="AW37" s="647"/>
      <c r="AX37" s="647"/>
      <c r="AY37" s="648"/>
      <c r="AZ37" s="620">
        <v>194775</v>
      </c>
      <c r="BA37" s="621"/>
      <c r="BB37" s="621"/>
      <c r="BC37" s="621"/>
      <c r="BD37" s="639"/>
      <c r="BE37" s="639"/>
      <c r="BF37" s="649"/>
      <c r="BG37" s="657" t="s">
        <v>319</v>
      </c>
      <c r="BH37" s="654"/>
      <c r="BI37" s="654"/>
      <c r="BJ37" s="654"/>
      <c r="BK37" s="654"/>
      <c r="BL37" s="654"/>
      <c r="BM37" s="654"/>
      <c r="BN37" s="654"/>
      <c r="BO37" s="654"/>
      <c r="BP37" s="654"/>
      <c r="BQ37" s="654"/>
      <c r="BR37" s="654"/>
      <c r="BS37" s="654"/>
      <c r="BT37" s="654"/>
      <c r="BU37" s="655"/>
      <c r="BV37" s="620">
        <v>3276</v>
      </c>
      <c r="BW37" s="621"/>
      <c r="BX37" s="621"/>
      <c r="BY37" s="621"/>
      <c r="BZ37" s="621"/>
      <c r="CA37" s="621"/>
      <c r="CB37" s="656"/>
      <c r="CD37" s="657" t="s">
        <v>320</v>
      </c>
      <c r="CE37" s="654"/>
      <c r="CF37" s="654"/>
      <c r="CG37" s="654"/>
      <c r="CH37" s="654"/>
      <c r="CI37" s="654"/>
      <c r="CJ37" s="654"/>
      <c r="CK37" s="654"/>
      <c r="CL37" s="654"/>
      <c r="CM37" s="654"/>
      <c r="CN37" s="654"/>
      <c r="CO37" s="654"/>
      <c r="CP37" s="654"/>
      <c r="CQ37" s="655"/>
      <c r="CR37" s="620">
        <v>1257880</v>
      </c>
      <c r="CS37" s="639"/>
      <c r="CT37" s="639"/>
      <c r="CU37" s="639"/>
      <c r="CV37" s="639"/>
      <c r="CW37" s="639"/>
      <c r="CX37" s="639"/>
      <c r="CY37" s="640"/>
      <c r="CZ37" s="623">
        <v>10.8</v>
      </c>
      <c r="DA37" s="641"/>
      <c r="DB37" s="641"/>
      <c r="DC37" s="642"/>
      <c r="DD37" s="626">
        <v>853480</v>
      </c>
      <c r="DE37" s="639"/>
      <c r="DF37" s="639"/>
      <c r="DG37" s="639"/>
      <c r="DH37" s="639"/>
      <c r="DI37" s="639"/>
      <c r="DJ37" s="639"/>
      <c r="DK37" s="640"/>
      <c r="DL37" s="626">
        <v>835433</v>
      </c>
      <c r="DM37" s="639"/>
      <c r="DN37" s="639"/>
      <c r="DO37" s="639"/>
      <c r="DP37" s="639"/>
      <c r="DQ37" s="639"/>
      <c r="DR37" s="639"/>
      <c r="DS37" s="639"/>
      <c r="DT37" s="639"/>
      <c r="DU37" s="639"/>
      <c r="DV37" s="640"/>
      <c r="DW37" s="643">
        <v>12.3</v>
      </c>
      <c r="DX37" s="644"/>
      <c r="DY37" s="644"/>
      <c r="DZ37" s="644"/>
      <c r="EA37" s="644"/>
      <c r="EB37" s="644"/>
      <c r="EC37" s="645"/>
    </row>
    <row r="38" spans="2:133" ht="11.25" customHeight="1" x14ac:dyDescent="0.15">
      <c r="AQ38" s="646" t="s">
        <v>321</v>
      </c>
      <c r="AR38" s="647"/>
      <c r="AS38" s="647"/>
      <c r="AT38" s="647"/>
      <c r="AU38" s="647"/>
      <c r="AV38" s="647"/>
      <c r="AW38" s="647"/>
      <c r="AX38" s="647"/>
      <c r="AY38" s="648"/>
      <c r="AZ38" s="620">
        <v>7540</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5303</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948630</v>
      </c>
      <c r="CS38" s="621"/>
      <c r="CT38" s="621"/>
      <c r="CU38" s="621"/>
      <c r="CV38" s="621"/>
      <c r="CW38" s="621"/>
      <c r="CX38" s="621"/>
      <c r="CY38" s="622"/>
      <c r="CZ38" s="623">
        <v>8.1</v>
      </c>
      <c r="DA38" s="641"/>
      <c r="DB38" s="641"/>
      <c r="DC38" s="642"/>
      <c r="DD38" s="626">
        <v>792075</v>
      </c>
      <c r="DE38" s="621"/>
      <c r="DF38" s="621"/>
      <c r="DG38" s="621"/>
      <c r="DH38" s="621"/>
      <c r="DI38" s="621"/>
      <c r="DJ38" s="621"/>
      <c r="DK38" s="622"/>
      <c r="DL38" s="626">
        <v>751555</v>
      </c>
      <c r="DM38" s="621"/>
      <c r="DN38" s="621"/>
      <c r="DO38" s="621"/>
      <c r="DP38" s="621"/>
      <c r="DQ38" s="621"/>
      <c r="DR38" s="621"/>
      <c r="DS38" s="621"/>
      <c r="DT38" s="621"/>
      <c r="DU38" s="621"/>
      <c r="DV38" s="622"/>
      <c r="DW38" s="643">
        <v>11</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v>4322</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86</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227037</v>
      </c>
      <c r="CS39" s="639"/>
      <c r="CT39" s="639"/>
      <c r="CU39" s="639"/>
      <c r="CV39" s="639"/>
      <c r="CW39" s="639"/>
      <c r="CX39" s="639"/>
      <c r="CY39" s="640"/>
      <c r="CZ39" s="623">
        <v>1.9</v>
      </c>
      <c r="DA39" s="641"/>
      <c r="DB39" s="641"/>
      <c r="DC39" s="642"/>
      <c r="DD39" s="626">
        <v>174766</v>
      </c>
      <c r="DE39" s="639"/>
      <c r="DF39" s="639"/>
      <c r="DG39" s="639"/>
      <c r="DH39" s="639"/>
      <c r="DI39" s="639"/>
      <c r="DJ39" s="639"/>
      <c r="DK39" s="640"/>
      <c r="DL39" s="626" t="s">
        <v>328</v>
      </c>
      <c r="DM39" s="639"/>
      <c r="DN39" s="639"/>
      <c r="DO39" s="639"/>
      <c r="DP39" s="639"/>
      <c r="DQ39" s="639"/>
      <c r="DR39" s="639"/>
      <c r="DS39" s="639"/>
      <c r="DT39" s="639"/>
      <c r="DU39" s="639"/>
      <c r="DV39" s="640"/>
      <c r="DW39" s="643" t="s">
        <v>328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329</v>
      </c>
      <c r="AR40" s="647"/>
      <c r="AS40" s="647"/>
      <c r="AT40" s="647"/>
      <c r="AU40" s="647"/>
      <c r="AV40" s="647"/>
      <c r="AW40" s="647"/>
      <c r="AX40" s="647"/>
      <c r="AY40" s="648"/>
      <c r="AZ40" s="620">
        <v>198520</v>
      </c>
      <c r="BA40" s="621"/>
      <c r="BB40" s="621"/>
      <c r="BC40" s="621"/>
      <c r="BD40" s="639"/>
      <c r="BE40" s="639"/>
      <c r="BF40" s="649"/>
      <c r="BG40" s="650"/>
      <c r="BH40" s="651"/>
      <c r="BI40" s="651"/>
      <c r="BJ40" s="651"/>
      <c r="BK40" s="651"/>
      <c r="BL40" s="189"/>
      <c r="BM40" s="654" t="s">
        <v>330</v>
      </c>
      <c r="BN40" s="654"/>
      <c r="BO40" s="654"/>
      <c r="BP40" s="654"/>
      <c r="BQ40" s="654"/>
      <c r="BR40" s="654"/>
      <c r="BS40" s="654"/>
      <c r="BT40" s="654"/>
      <c r="BU40" s="655"/>
      <c r="BV40" s="620">
        <v>112</v>
      </c>
      <c r="BW40" s="621"/>
      <c r="BX40" s="621"/>
      <c r="BY40" s="621"/>
      <c r="BZ40" s="621"/>
      <c r="CA40" s="621"/>
      <c r="CB40" s="656"/>
      <c r="CD40" s="657" t="s">
        <v>331</v>
      </c>
      <c r="CE40" s="654"/>
      <c r="CF40" s="654"/>
      <c r="CG40" s="654"/>
      <c r="CH40" s="654"/>
      <c r="CI40" s="654"/>
      <c r="CJ40" s="654"/>
      <c r="CK40" s="654"/>
      <c r="CL40" s="654"/>
      <c r="CM40" s="654"/>
      <c r="CN40" s="654"/>
      <c r="CO40" s="654"/>
      <c r="CP40" s="654"/>
      <c r="CQ40" s="655"/>
      <c r="CR40" s="620">
        <v>313350</v>
      </c>
      <c r="CS40" s="621"/>
      <c r="CT40" s="621"/>
      <c r="CU40" s="621"/>
      <c r="CV40" s="621"/>
      <c r="CW40" s="621"/>
      <c r="CX40" s="621"/>
      <c r="CY40" s="622"/>
      <c r="CZ40" s="623">
        <v>2.7</v>
      </c>
      <c r="DA40" s="641"/>
      <c r="DB40" s="641"/>
      <c r="DC40" s="642"/>
      <c r="DD40" s="626" t="s">
        <v>328</v>
      </c>
      <c r="DE40" s="621"/>
      <c r="DF40" s="621"/>
      <c r="DG40" s="621"/>
      <c r="DH40" s="621"/>
      <c r="DI40" s="621"/>
      <c r="DJ40" s="621"/>
      <c r="DK40" s="622"/>
      <c r="DL40" s="626" t="s">
        <v>328</v>
      </c>
      <c r="DM40" s="621"/>
      <c r="DN40" s="621"/>
      <c r="DO40" s="621"/>
      <c r="DP40" s="621"/>
      <c r="DQ40" s="621"/>
      <c r="DR40" s="621"/>
      <c r="DS40" s="621"/>
      <c r="DT40" s="621"/>
      <c r="DU40" s="621"/>
      <c r="DV40" s="622"/>
      <c r="DW40" s="643" t="s">
        <v>328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332</v>
      </c>
      <c r="AR41" s="659"/>
      <c r="AS41" s="659"/>
      <c r="AT41" s="659"/>
      <c r="AU41" s="659"/>
      <c r="AV41" s="659"/>
      <c r="AW41" s="659"/>
      <c r="AX41" s="659"/>
      <c r="AY41" s="660"/>
      <c r="AZ41" s="604">
        <v>742570</v>
      </c>
      <c r="BA41" s="661"/>
      <c r="BB41" s="661"/>
      <c r="BC41" s="661"/>
      <c r="BD41" s="605"/>
      <c r="BE41" s="605"/>
      <c r="BF41" s="662"/>
      <c r="BG41" s="652"/>
      <c r="BH41" s="653"/>
      <c r="BI41" s="653"/>
      <c r="BJ41" s="653"/>
      <c r="BK41" s="653"/>
      <c r="BL41" s="191"/>
      <c r="BM41" s="659" t="s">
        <v>333</v>
      </c>
      <c r="BN41" s="659"/>
      <c r="BO41" s="659"/>
      <c r="BP41" s="659"/>
      <c r="BQ41" s="659"/>
      <c r="BR41" s="659"/>
      <c r="BS41" s="659"/>
      <c r="BT41" s="659"/>
      <c r="BU41" s="660"/>
      <c r="BV41" s="604">
        <v>354</v>
      </c>
      <c r="BW41" s="661"/>
      <c r="BX41" s="661"/>
      <c r="BY41" s="661"/>
      <c r="BZ41" s="661"/>
      <c r="CA41" s="661"/>
      <c r="CB41" s="663"/>
      <c r="CD41" s="657" t="s">
        <v>334</v>
      </c>
      <c r="CE41" s="654"/>
      <c r="CF41" s="654"/>
      <c r="CG41" s="654"/>
      <c r="CH41" s="654"/>
      <c r="CI41" s="654"/>
      <c r="CJ41" s="654"/>
      <c r="CK41" s="654"/>
      <c r="CL41" s="654"/>
      <c r="CM41" s="654"/>
      <c r="CN41" s="654"/>
      <c r="CO41" s="654"/>
      <c r="CP41" s="654"/>
      <c r="CQ41" s="655"/>
      <c r="CR41" s="620" t="s">
        <v>335</v>
      </c>
      <c r="CS41" s="639"/>
      <c r="CT41" s="639"/>
      <c r="CU41" s="639"/>
      <c r="CV41" s="639"/>
      <c r="CW41" s="639"/>
      <c r="CX41" s="639"/>
      <c r="CY41" s="640"/>
      <c r="CZ41" s="623" t="s">
        <v>335</v>
      </c>
      <c r="DA41" s="641"/>
      <c r="DB41" s="641"/>
      <c r="DC41" s="642"/>
      <c r="DD41" s="626" t="s">
        <v>335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337</v>
      </c>
      <c r="CE42" s="618"/>
      <c r="CF42" s="618"/>
      <c r="CG42" s="618"/>
      <c r="CH42" s="618"/>
      <c r="CI42" s="618"/>
      <c r="CJ42" s="618"/>
      <c r="CK42" s="618"/>
      <c r="CL42" s="618"/>
      <c r="CM42" s="618"/>
      <c r="CN42" s="618"/>
      <c r="CO42" s="618"/>
      <c r="CP42" s="618"/>
      <c r="CQ42" s="619"/>
      <c r="CR42" s="620">
        <v>1261631</v>
      </c>
      <c r="CS42" s="621"/>
      <c r="CT42" s="621"/>
      <c r="CU42" s="621"/>
      <c r="CV42" s="621"/>
      <c r="CW42" s="621"/>
      <c r="CX42" s="621"/>
      <c r="CY42" s="622"/>
      <c r="CZ42" s="623">
        <v>10.8</v>
      </c>
      <c r="DA42" s="624"/>
      <c r="DB42" s="624"/>
      <c r="DC42" s="625"/>
      <c r="DD42" s="626">
        <v>152344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339</v>
      </c>
      <c r="CE43" s="618"/>
      <c r="CF43" s="618"/>
      <c r="CG43" s="618"/>
      <c r="CH43" s="618"/>
      <c r="CI43" s="618"/>
      <c r="CJ43" s="618"/>
      <c r="CK43" s="618"/>
      <c r="CL43" s="618"/>
      <c r="CM43" s="618"/>
      <c r="CN43" s="618"/>
      <c r="CO43" s="618"/>
      <c r="CP43" s="618"/>
      <c r="CQ43" s="619"/>
      <c r="CR43" s="620">
        <v>28369</v>
      </c>
      <c r="CS43" s="639"/>
      <c r="CT43" s="639"/>
      <c r="CU43" s="639"/>
      <c r="CV43" s="639"/>
      <c r="CW43" s="639"/>
      <c r="CX43" s="639"/>
      <c r="CY43" s="640"/>
      <c r="CZ43" s="623">
        <v>0.2</v>
      </c>
      <c r="DA43" s="641"/>
      <c r="DB43" s="641"/>
      <c r="DC43" s="642"/>
      <c r="DD43" s="626">
        <v>25874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340</v>
      </c>
      <c r="CD44" s="633" t="s">
        <v>292</v>
      </c>
      <c r="CE44" s="634"/>
      <c r="CF44" s="617" t="s">
        <v>341</v>
      </c>
      <c r="CG44" s="618"/>
      <c r="CH44" s="618"/>
      <c r="CI44" s="618"/>
      <c r="CJ44" s="618"/>
      <c r="CK44" s="618"/>
      <c r="CL44" s="618"/>
      <c r="CM44" s="618"/>
      <c r="CN44" s="618"/>
      <c r="CO44" s="618"/>
      <c r="CP44" s="618"/>
      <c r="CQ44" s="619"/>
      <c r="CR44" s="620">
        <v>1261631</v>
      </c>
      <c r="CS44" s="621"/>
      <c r="CT44" s="621"/>
      <c r="CU44" s="621"/>
      <c r="CV44" s="621"/>
      <c r="CW44" s="621"/>
      <c r="CX44" s="621"/>
      <c r="CY44" s="622"/>
      <c r="CZ44" s="623">
        <v>10.8</v>
      </c>
      <c r="DA44" s="624"/>
      <c r="DB44" s="624"/>
      <c r="DC44" s="625"/>
      <c r="DD44" s="626">
        <v>152344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342</v>
      </c>
      <c r="CG45" s="618"/>
      <c r="CH45" s="618"/>
      <c r="CI45" s="618"/>
      <c r="CJ45" s="618"/>
      <c r="CK45" s="618"/>
      <c r="CL45" s="618"/>
      <c r="CM45" s="618"/>
      <c r="CN45" s="618"/>
      <c r="CO45" s="618"/>
      <c r="CP45" s="618"/>
      <c r="CQ45" s="619"/>
      <c r="CR45" s="620">
        <v>946621</v>
      </c>
      <c r="CS45" s="639"/>
      <c r="CT45" s="639"/>
      <c r="CU45" s="639"/>
      <c r="CV45" s="639"/>
      <c r="CW45" s="639"/>
      <c r="CX45" s="639"/>
      <c r="CY45" s="640"/>
      <c r="CZ45" s="623">
        <v>8.1</v>
      </c>
      <c r="DA45" s="641"/>
      <c r="DB45" s="641"/>
      <c r="DC45" s="642"/>
      <c r="DD45" s="626">
        <v>47594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343</v>
      </c>
      <c r="CG46" s="618"/>
      <c r="CH46" s="618"/>
      <c r="CI46" s="618"/>
      <c r="CJ46" s="618"/>
      <c r="CK46" s="618"/>
      <c r="CL46" s="618"/>
      <c r="CM46" s="618"/>
      <c r="CN46" s="618"/>
      <c r="CO46" s="618"/>
      <c r="CP46" s="618"/>
      <c r="CQ46" s="619"/>
      <c r="CR46" s="620">
        <v>246282</v>
      </c>
      <c r="CS46" s="621"/>
      <c r="CT46" s="621"/>
      <c r="CU46" s="621"/>
      <c r="CV46" s="621"/>
      <c r="CW46" s="621"/>
      <c r="CX46" s="621"/>
      <c r="CY46" s="622"/>
      <c r="CZ46" s="623">
        <v>2.1</v>
      </c>
      <c r="DA46" s="624"/>
      <c r="DB46" s="624"/>
      <c r="DC46" s="625"/>
      <c r="DD46" s="626">
        <v>101371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344</v>
      </c>
      <c r="CG47" s="618"/>
      <c r="CH47" s="618"/>
      <c r="CI47" s="618"/>
      <c r="CJ47" s="618"/>
      <c r="CK47" s="618"/>
      <c r="CL47" s="618"/>
      <c r="CM47" s="618"/>
      <c r="CN47" s="618"/>
      <c r="CO47" s="618"/>
      <c r="CP47" s="618"/>
      <c r="CQ47" s="619"/>
      <c r="CR47" s="620" t="s">
        <v>224</v>
      </c>
      <c r="CS47" s="639"/>
      <c r="CT47" s="639"/>
      <c r="CU47" s="639"/>
      <c r="CV47" s="639"/>
      <c r="CW47" s="639"/>
      <c r="CX47" s="639"/>
      <c r="CY47" s="640"/>
      <c r="CZ47" s="623" t="s">
        <v>224</v>
      </c>
      <c r="DA47" s="641"/>
      <c r="DB47" s="641"/>
      <c r="DC47" s="642"/>
      <c r="DD47" s="626" t="s">
        <v>224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345</v>
      </c>
      <c r="CG48" s="618"/>
      <c r="CH48" s="618"/>
      <c r="CI48" s="618"/>
      <c r="CJ48" s="618"/>
      <c r="CK48" s="618"/>
      <c r="CL48" s="618"/>
      <c r="CM48" s="618"/>
      <c r="CN48" s="618"/>
      <c r="CO48" s="618"/>
      <c r="CP48" s="618"/>
      <c r="CQ48" s="619"/>
      <c r="CR48" s="620" t="s">
        <v>224</v>
      </c>
      <c r="CS48" s="621"/>
      <c r="CT48" s="621"/>
      <c r="CU48" s="621"/>
      <c r="CV48" s="621"/>
      <c r="CW48" s="621"/>
      <c r="CX48" s="621"/>
      <c r="CY48" s="622"/>
      <c r="CZ48" s="623" t="s">
        <v>224</v>
      </c>
      <c r="DA48" s="624"/>
      <c r="DB48" s="624"/>
      <c r="DC48" s="625"/>
      <c r="DD48" s="626" t="s">
        <v>224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346</v>
      </c>
      <c r="CE49" s="602"/>
      <c r="CF49" s="602"/>
      <c r="CG49" s="602"/>
      <c r="CH49" s="602"/>
      <c r="CI49" s="602"/>
      <c r="CJ49" s="602"/>
      <c r="CK49" s="602"/>
      <c r="CL49" s="602"/>
      <c r="CM49" s="602"/>
      <c r="CN49" s="602"/>
      <c r="CO49" s="602"/>
      <c r="CP49" s="602"/>
      <c r="CQ49" s="603"/>
      <c r="CR49" s="604">
        <v>11643241</v>
      </c>
      <c r="CS49" s="605"/>
      <c r="CT49" s="605"/>
      <c r="CU49" s="605"/>
      <c r="CV49" s="605"/>
      <c r="CW49" s="605"/>
      <c r="CX49" s="605"/>
      <c r="CY49" s="606"/>
      <c r="CZ49" s="607">
        <v>100</v>
      </c>
      <c r="DA49" s="608"/>
      <c r="DB49" s="608"/>
      <c r="DC49" s="609"/>
      <c r="DD49" s="610">
        <v>7530144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348</v>
      </c>
      <c r="DK2" s="1140"/>
      <c r="DL2" s="1140"/>
      <c r="DM2" s="1140"/>
      <c r="DN2" s="1140"/>
      <c r="DO2" s="1141"/>
      <c r="DP2" s="202"/>
      <c r="DQ2" s="1139" t="s">
        <v>349</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350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352</v>
      </c>
      <c r="B5" s="1025"/>
      <c r="C5" s="1025"/>
      <c r="D5" s="1025"/>
      <c r="E5" s="1025"/>
      <c r="F5" s="1025"/>
      <c r="G5" s="1025"/>
      <c r="H5" s="1025"/>
      <c r="I5" s="1025"/>
      <c r="J5" s="1025"/>
      <c r="K5" s="1025"/>
      <c r="L5" s="1025"/>
      <c r="M5" s="1025"/>
      <c r="N5" s="1025"/>
      <c r="O5" s="1025"/>
      <c r="P5" s="1026"/>
      <c r="Q5" s="1030" t="s">
        <v>353</v>
      </c>
      <c r="R5" s="1031"/>
      <c r="S5" s="1031"/>
      <c r="T5" s="1031"/>
      <c r="U5" s="1032"/>
      <c r="V5" s="1030" t="s">
        <v>354</v>
      </c>
      <c r="W5" s="1031"/>
      <c r="X5" s="1031"/>
      <c r="Y5" s="1031"/>
      <c r="Z5" s="1032"/>
      <c r="AA5" s="1030" t="s">
        <v>355</v>
      </c>
      <c r="AB5" s="1031"/>
      <c r="AC5" s="1031"/>
      <c r="AD5" s="1031"/>
      <c r="AE5" s="1031"/>
      <c r="AF5" s="1142" t="s">
        <v>356</v>
      </c>
      <c r="AG5" s="1031"/>
      <c r="AH5" s="1031"/>
      <c r="AI5" s="1031"/>
      <c r="AJ5" s="1046"/>
      <c r="AK5" s="1031" t="s">
        <v>357</v>
      </c>
      <c r="AL5" s="1031"/>
      <c r="AM5" s="1031"/>
      <c r="AN5" s="1031"/>
      <c r="AO5" s="1032"/>
      <c r="AP5" s="1030" t="s">
        <v>358</v>
      </c>
      <c r="AQ5" s="1031"/>
      <c r="AR5" s="1031"/>
      <c r="AS5" s="1031"/>
      <c r="AT5" s="1032"/>
      <c r="AU5" s="1030" t="s">
        <v>359</v>
      </c>
      <c r="AV5" s="1031"/>
      <c r="AW5" s="1031"/>
      <c r="AX5" s="1031"/>
      <c r="AY5" s="1046"/>
      <c r="AZ5" s="209"/>
      <c r="BA5" s="209"/>
      <c r="BB5" s="209"/>
      <c r="BC5" s="209"/>
      <c r="BD5" s="209"/>
      <c r="BE5" s="210"/>
      <c r="BF5" s="210"/>
      <c r="BG5" s="210"/>
      <c r="BH5" s="210"/>
      <c r="BI5" s="210"/>
      <c r="BJ5" s="210"/>
      <c r="BK5" s="210"/>
      <c r="BL5" s="210"/>
      <c r="BM5" s="210"/>
      <c r="BN5" s="210"/>
      <c r="BO5" s="210"/>
      <c r="BP5" s="210"/>
      <c r="BQ5" s="1024" t="s">
        <v>360</v>
      </c>
      <c r="BR5" s="1025"/>
      <c r="BS5" s="1025"/>
      <c r="BT5" s="1025"/>
      <c r="BU5" s="1025"/>
      <c r="BV5" s="1025"/>
      <c r="BW5" s="1025"/>
      <c r="BX5" s="1025"/>
      <c r="BY5" s="1025"/>
      <c r="BZ5" s="1025"/>
      <c r="CA5" s="1025"/>
      <c r="CB5" s="1025"/>
      <c r="CC5" s="1025"/>
      <c r="CD5" s="1025"/>
      <c r="CE5" s="1025"/>
      <c r="CF5" s="1025"/>
      <c r="CG5" s="1026"/>
      <c r="CH5" s="1030" t="s">
        <v>361</v>
      </c>
      <c r="CI5" s="1031"/>
      <c r="CJ5" s="1031"/>
      <c r="CK5" s="1031"/>
      <c r="CL5" s="1032"/>
      <c r="CM5" s="1030" t="s">
        <v>362</v>
      </c>
      <c r="CN5" s="1031"/>
      <c r="CO5" s="1031"/>
      <c r="CP5" s="1031"/>
      <c r="CQ5" s="1032"/>
      <c r="CR5" s="1030" t="s">
        <v>363</v>
      </c>
      <c r="CS5" s="1031"/>
      <c r="CT5" s="1031"/>
      <c r="CU5" s="1031"/>
      <c r="CV5" s="1032"/>
      <c r="CW5" s="1030" t="s">
        <v>364</v>
      </c>
      <c r="CX5" s="1031"/>
      <c r="CY5" s="1031"/>
      <c r="CZ5" s="1031"/>
      <c r="DA5" s="1032"/>
      <c r="DB5" s="1030" t="s">
        <v>365</v>
      </c>
      <c r="DC5" s="1031"/>
      <c r="DD5" s="1031"/>
      <c r="DE5" s="1031"/>
      <c r="DF5" s="1032"/>
      <c r="DG5" s="1127" t="s">
        <v>366</v>
      </c>
      <c r="DH5" s="1128"/>
      <c r="DI5" s="1128"/>
      <c r="DJ5" s="1128"/>
      <c r="DK5" s="1129"/>
      <c r="DL5" s="1127" t="s">
        <v>367</v>
      </c>
      <c r="DM5" s="1128"/>
      <c r="DN5" s="1128"/>
      <c r="DO5" s="1128"/>
      <c r="DP5" s="1129"/>
      <c r="DQ5" s="1030" t="s">
        <v>368</v>
      </c>
      <c r="DR5" s="1031"/>
      <c r="DS5" s="1031"/>
      <c r="DT5" s="1031"/>
      <c r="DU5" s="1032"/>
      <c r="DV5" s="1030" t="s">
        <v>359</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369</v>
      </c>
      <c r="C7" s="1080"/>
      <c r="D7" s="1080"/>
      <c r="E7" s="1080"/>
      <c r="F7" s="1080"/>
      <c r="G7" s="1080"/>
      <c r="H7" s="1080"/>
      <c r="I7" s="1080"/>
      <c r="J7" s="1080"/>
      <c r="K7" s="1080"/>
      <c r="L7" s="1080"/>
      <c r="M7" s="1080"/>
      <c r="N7" s="1080"/>
      <c r="O7" s="1080"/>
      <c r="P7" s="1081"/>
      <c r="Q7" s="1133">
        <v>11837</v>
      </c>
      <c r="R7" s="1134"/>
      <c r="S7" s="1134"/>
      <c r="T7" s="1134"/>
      <c r="U7" s="1134"/>
      <c r="V7" s="1134">
        <v>11643</v>
      </c>
      <c r="W7" s="1134"/>
      <c r="X7" s="1134"/>
      <c r="Y7" s="1134"/>
      <c r="Z7" s="1134"/>
      <c r="AA7" s="1134">
        <v>194</v>
      </c>
      <c r="AB7" s="1134"/>
      <c r="AC7" s="1134"/>
      <c r="AD7" s="1134"/>
      <c r="AE7" s="1135"/>
      <c r="AF7" s="1136">
        <v>88</v>
      </c>
      <c r="AG7" s="1137"/>
      <c r="AH7" s="1137"/>
      <c r="AI7" s="1137"/>
      <c r="AJ7" s="1138"/>
      <c r="AK7" s="1120">
        <v>24</v>
      </c>
      <c r="AL7" s="1121"/>
      <c r="AM7" s="1121"/>
      <c r="AN7" s="1121"/>
      <c r="AO7" s="1121"/>
      <c r="AP7" s="1121">
        <v>13698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c r="R23" s="1098"/>
      <c r="S23" s="1098"/>
      <c r="T23" s="1098"/>
      <c r="U23" s="1098"/>
      <c r="V23" s="1098"/>
      <c r="W23" s="1098"/>
      <c r="X23" s="1098"/>
      <c r="Y23" s="1098"/>
      <c r="Z23" s="1098"/>
      <c r="AA23" s="1098"/>
      <c r="AB23" s="1098"/>
      <c r="AC23" s="1098"/>
      <c r="AD23" s="1098"/>
      <c r="AE23" s="1099"/>
      <c r="AF23" s="1100">
        <v>88</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224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352</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359</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3078</v>
      </c>
      <c r="R28" s="1083"/>
      <c r="S28" s="1083"/>
      <c r="T28" s="1083"/>
      <c r="U28" s="1083"/>
      <c r="V28" s="1083">
        <v>3069</v>
      </c>
      <c r="W28" s="1083"/>
      <c r="X28" s="1083"/>
      <c r="Y28" s="1083"/>
      <c r="Z28" s="1083"/>
      <c r="AA28" s="1083">
        <v>9</v>
      </c>
      <c r="AB28" s="1083"/>
      <c r="AC28" s="1083"/>
      <c r="AD28" s="1083"/>
      <c r="AE28" s="1084"/>
      <c r="AF28" s="1085">
        <v>9</v>
      </c>
      <c r="AG28" s="1083"/>
      <c r="AH28" s="1083"/>
      <c r="AI28" s="1083"/>
      <c r="AJ28" s="1086"/>
      <c r="AK28" s="1087">
        <v>199</v>
      </c>
      <c r="AL28" s="1075"/>
      <c r="AM28" s="1075"/>
      <c r="AN28" s="1075"/>
      <c r="AO28" s="1075"/>
      <c r="AP28" s="1075" t="s">
        <v>533</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2534</v>
      </c>
      <c r="R29" s="1073"/>
      <c r="S29" s="1073"/>
      <c r="T29" s="1073"/>
      <c r="U29" s="1073"/>
      <c r="V29" s="1073">
        <v>2516</v>
      </c>
      <c r="W29" s="1073"/>
      <c r="X29" s="1073"/>
      <c r="Y29" s="1073"/>
      <c r="Z29" s="1073"/>
      <c r="AA29" s="1073">
        <v>18</v>
      </c>
      <c r="AB29" s="1073"/>
      <c r="AC29" s="1073"/>
      <c r="AD29" s="1073"/>
      <c r="AE29" s="1074"/>
      <c r="AF29" s="1048">
        <v>18</v>
      </c>
      <c r="AG29" s="1049"/>
      <c r="AH29" s="1049"/>
      <c r="AI29" s="1049"/>
      <c r="AJ29" s="1050"/>
      <c r="AK29" s="1009">
        <v>342</v>
      </c>
      <c r="AL29" s="1000"/>
      <c r="AM29" s="1000"/>
      <c r="AN29" s="1000"/>
      <c r="AO29" s="1000"/>
      <c r="AP29" s="1000" t="s">
        <v>534</v>
      </c>
      <c r="AQ29" s="1000"/>
      <c r="AR29" s="1000"/>
      <c r="AS29" s="1000"/>
      <c r="AT29" s="1000"/>
      <c r="AU29" s="1000" t="s">
        <v>534</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330</v>
      </c>
      <c r="R30" s="1073"/>
      <c r="S30" s="1073"/>
      <c r="T30" s="1073"/>
      <c r="U30" s="1073"/>
      <c r="V30" s="1073">
        <v>330</v>
      </c>
      <c r="W30" s="1073"/>
      <c r="X30" s="1073"/>
      <c r="Y30" s="1073"/>
      <c r="Z30" s="1073"/>
      <c r="AA30" s="1073">
        <v>0</v>
      </c>
      <c r="AB30" s="1073"/>
      <c r="AC30" s="1073"/>
      <c r="AD30" s="1073"/>
      <c r="AE30" s="1074"/>
      <c r="AF30" s="1048">
        <v>0</v>
      </c>
      <c r="AG30" s="1049"/>
      <c r="AH30" s="1049"/>
      <c r="AI30" s="1049"/>
      <c r="AJ30" s="1050"/>
      <c r="AK30" s="1009">
        <v>94</v>
      </c>
      <c r="AL30" s="1000"/>
      <c r="AM30" s="1000"/>
      <c r="AN30" s="1000"/>
      <c r="AO30" s="1000"/>
      <c r="AP30" s="1000" t="s">
        <v>534</v>
      </c>
      <c r="AQ30" s="1000"/>
      <c r="AR30" s="1000"/>
      <c r="AS30" s="1000"/>
      <c r="AT30" s="1000"/>
      <c r="AU30" s="1000" t="s">
        <v>535</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601</v>
      </c>
      <c r="R31" s="1073"/>
      <c r="S31" s="1073"/>
      <c r="T31" s="1073"/>
      <c r="U31" s="1073"/>
      <c r="V31" s="1073">
        <v>547</v>
      </c>
      <c r="W31" s="1073"/>
      <c r="X31" s="1073"/>
      <c r="Y31" s="1073"/>
      <c r="Z31" s="1073"/>
      <c r="AA31" s="1073">
        <v>54</v>
      </c>
      <c r="AB31" s="1073"/>
      <c r="AC31" s="1073"/>
      <c r="AD31" s="1073"/>
      <c r="AE31" s="1074"/>
      <c r="AF31" s="1048">
        <v>700</v>
      </c>
      <c r="AG31" s="1049"/>
      <c r="AH31" s="1049"/>
      <c r="AI31" s="1049"/>
      <c r="AJ31" s="1050"/>
      <c r="AK31" s="1009">
        <v>4</v>
      </c>
      <c r="AL31" s="1000"/>
      <c r="AM31" s="1000"/>
      <c r="AN31" s="1000"/>
      <c r="AO31" s="1000"/>
      <c r="AP31" s="1000">
        <v>2573</v>
      </c>
      <c r="AQ31" s="1000"/>
      <c r="AR31" s="1000"/>
      <c r="AS31" s="1000"/>
      <c r="AT31" s="1000"/>
      <c r="AU31" s="1000">
        <v>21</v>
      </c>
      <c r="AV31" s="1000"/>
      <c r="AW31" s="1000"/>
      <c r="AX31" s="1000"/>
      <c r="AY31" s="1000"/>
      <c r="AZ31" s="1071" t="s">
        <v>534</v>
      </c>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912</v>
      </c>
      <c r="R32" s="1073"/>
      <c r="S32" s="1073"/>
      <c r="T32" s="1073"/>
      <c r="U32" s="1073"/>
      <c r="V32" s="1073">
        <v>897</v>
      </c>
      <c r="W32" s="1073"/>
      <c r="X32" s="1073"/>
      <c r="Y32" s="1073"/>
      <c r="Z32" s="1073"/>
      <c r="AA32" s="1073">
        <v>15</v>
      </c>
      <c r="AB32" s="1073"/>
      <c r="AC32" s="1073"/>
      <c r="AD32" s="1073"/>
      <c r="AE32" s="1074"/>
      <c r="AF32" s="1048">
        <v>143</v>
      </c>
      <c r="AG32" s="1049"/>
      <c r="AH32" s="1049"/>
      <c r="AI32" s="1049"/>
      <c r="AJ32" s="1050"/>
      <c r="AK32" s="1009">
        <v>597</v>
      </c>
      <c r="AL32" s="1000"/>
      <c r="AM32" s="1000"/>
      <c r="AN32" s="1000"/>
      <c r="AO32" s="1000"/>
      <c r="AP32" s="1000">
        <v>10812</v>
      </c>
      <c r="AQ32" s="1000"/>
      <c r="AR32" s="1000"/>
      <c r="AS32" s="1000"/>
      <c r="AT32" s="1000"/>
      <c r="AU32" s="1000">
        <v>8714</v>
      </c>
      <c r="AV32" s="1000"/>
      <c r="AW32" s="1000"/>
      <c r="AX32" s="1000"/>
      <c r="AY32" s="1000"/>
      <c r="AZ32" s="1071" t="s">
        <v>536</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870</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393</v>
      </c>
      <c r="AV66" s="1031"/>
      <c r="AW66" s="1031"/>
      <c r="AX66" s="1031"/>
      <c r="AY66" s="1032"/>
      <c r="AZ66" s="1030" t="s">
        <v>359</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3925</v>
      </c>
      <c r="R68" s="1011"/>
      <c r="S68" s="1011"/>
      <c r="T68" s="1011"/>
      <c r="U68" s="1011"/>
      <c r="V68" s="1011">
        <v>3821</v>
      </c>
      <c r="W68" s="1011"/>
      <c r="X68" s="1011"/>
      <c r="Y68" s="1011"/>
      <c r="Z68" s="1011"/>
      <c r="AA68" s="1011">
        <v>105</v>
      </c>
      <c r="AB68" s="1011"/>
      <c r="AC68" s="1011"/>
      <c r="AD68" s="1011"/>
      <c r="AE68" s="1011"/>
      <c r="AF68" s="1011">
        <v>105</v>
      </c>
      <c r="AG68" s="1011"/>
      <c r="AH68" s="1011"/>
      <c r="AI68" s="1011"/>
      <c r="AJ68" s="1011"/>
      <c r="AK68" s="1011"/>
      <c r="AL68" s="1011"/>
      <c r="AM68" s="1011"/>
      <c r="AN68" s="1011"/>
      <c r="AO68" s="1011"/>
      <c r="AP68" s="1011"/>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538</v>
      </c>
      <c r="C69" s="1004"/>
      <c r="D69" s="1004"/>
      <c r="E69" s="1004"/>
      <c r="F69" s="1004"/>
      <c r="G69" s="1004"/>
      <c r="H69" s="1004"/>
      <c r="I69" s="1004"/>
      <c r="J69" s="1004"/>
      <c r="K69" s="1004"/>
      <c r="L69" s="1004"/>
      <c r="M69" s="1004"/>
      <c r="N69" s="1004"/>
      <c r="O69" s="1004"/>
      <c r="P69" s="1005"/>
      <c r="Q69" s="1006">
        <v>3561</v>
      </c>
      <c r="R69" s="1000"/>
      <c r="S69" s="1000"/>
      <c r="T69" s="1000"/>
      <c r="U69" s="1000"/>
      <c r="V69" s="1000">
        <v>3391</v>
      </c>
      <c r="W69" s="1000"/>
      <c r="X69" s="1000"/>
      <c r="Y69" s="1000"/>
      <c r="Z69" s="1000"/>
      <c r="AA69" s="1000">
        <v>170</v>
      </c>
      <c r="AB69" s="1000"/>
      <c r="AC69" s="1000"/>
      <c r="AD69" s="1000"/>
      <c r="AE69" s="1000"/>
      <c r="AF69" s="1000">
        <v>2316</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539</v>
      </c>
      <c r="C70" s="1004"/>
      <c r="D70" s="1004"/>
      <c r="E70" s="1004"/>
      <c r="F70" s="1004"/>
      <c r="G70" s="1004"/>
      <c r="H70" s="1004"/>
      <c r="I70" s="1004"/>
      <c r="J70" s="1004"/>
      <c r="K70" s="1004"/>
      <c r="L70" s="1004"/>
      <c r="M70" s="1004"/>
      <c r="N70" s="1004"/>
      <c r="O70" s="1004"/>
      <c r="P70" s="1005"/>
      <c r="Q70" s="1006">
        <v>22</v>
      </c>
      <c r="R70" s="1000"/>
      <c r="S70" s="1000"/>
      <c r="T70" s="1000"/>
      <c r="U70" s="1000"/>
      <c r="V70" s="1000">
        <v>22</v>
      </c>
      <c r="W70" s="1000"/>
      <c r="X70" s="1000"/>
      <c r="Y70" s="1000"/>
      <c r="Z70" s="1000"/>
      <c r="AA70" s="1000">
        <v>0</v>
      </c>
      <c r="AB70" s="1000"/>
      <c r="AC70" s="1000"/>
      <c r="AD70" s="1000"/>
      <c r="AE70" s="1000"/>
      <c r="AF70" s="1000">
        <v>0</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540</v>
      </c>
      <c r="C71" s="1004"/>
      <c r="D71" s="1004"/>
      <c r="E71" s="1004"/>
      <c r="F71" s="1004"/>
      <c r="G71" s="1004"/>
      <c r="H71" s="1004"/>
      <c r="I71" s="1004"/>
      <c r="J71" s="1004"/>
      <c r="K71" s="1004"/>
      <c r="L71" s="1004"/>
      <c r="M71" s="1004"/>
      <c r="N71" s="1004"/>
      <c r="O71" s="1004"/>
      <c r="P71" s="1005"/>
      <c r="Q71" s="1006">
        <v>452</v>
      </c>
      <c r="R71" s="1000"/>
      <c r="S71" s="1000"/>
      <c r="T71" s="1000"/>
      <c r="U71" s="1000"/>
      <c r="V71" s="1000">
        <v>448</v>
      </c>
      <c r="W71" s="1000"/>
      <c r="X71" s="1000"/>
      <c r="Y71" s="1000"/>
      <c r="Z71" s="1000"/>
      <c r="AA71" s="1000">
        <v>4</v>
      </c>
      <c r="AB71" s="1000"/>
      <c r="AC71" s="1000"/>
      <c r="AD71" s="1000"/>
      <c r="AE71" s="1000"/>
      <c r="AF71" s="1000">
        <v>4</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150502</v>
      </c>
      <c r="R72" s="1000"/>
      <c r="S72" s="1000"/>
      <c r="T72" s="1000"/>
      <c r="U72" s="1000"/>
      <c r="V72" s="1000">
        <v>147713</v>
      </c>
      <c r="W72" s="1000"/>
      <c r="X72" s="1000"/>
      <c r="Y72" s="1000"/>
      <c r="Z72" s="1000"/>
      <c r="AA72" s="1000">
        <v>2789</v>
      </c>
      <c r="AB72" s="1000"/>
      <c r="AC72" s="1000"/>
      <c r="AD72" s="1000"/>
      <c r="AE72" s="1000"/>
      <c r="AF72" s="1000">
        <v>2789</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542</v>
      </c>
      <c r="C73" s="1004"/>
      <c r="D73" s="1004"/>
      <c r="E73" s="1004"/>
      <c r="F73" s="1004"/>
      <c r="G73" s="1004"/>
      <c r="H73" s="1004"/>
      <c r="I73" s="1004"/>
      <c r="J73" s="1004"/>
      <c r="K73" s="1004"/>
      <c r="L73" s="1004"/>
      <c r="M73" s="1004"/>
      <c r="N73" s="1004"/>
      <c r="O73" s="1004"/>
      <c r="P73" s="1005"/>
      <c r="Q73" s="1006">
        <v>0</v>
      </c>
      <c r="R73" s="1000"/>
      <c r="S73" s="1000"/>
      <c r="T73" s="1000"/>
      <c r="U73" s="1000"/>
      <c r="V73" s="1000">
        <v>0</v>
      </c>
      <c r="W73" s="1000"/>
      <c r="X73" s="1000"/>
      <c r="Y73" s="1000"/>
      <c r="Z73" s="1000"/>
      <c r="AA73" s="1000">
        <v>0</v>
      </c>
      <c r="AB73" s="1000"/>
      <c r="AC73" s="1000"/>
      <c r="AD73" s="1000"/>
      <c r="AE73" s="1000"/>
      <c r="AF73" s="1000">
        <v>0</v>
      </c>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543</v>
      </c>
      <c r="C74" s="1004"/>
      <c r="D74" s="1004"/>
      <c r="E74" s="1004"/>
      <c r="F74" s="1004"/>
      <c r="G74" s="1004"/>
      <c r="H74" s="1004"/>
      <c r="I74" s="1004"/>
      <c r="J74" s="1004"/>
      <c r="K74" s="1004"/>
      <c r="L74" s="1004"/>
      <c r="M74" s="1004"/>
      <c r="N74" s="1004"/>
      <c r="O74" s="1004"/>
      <c r="P74" s="1005"/>
      <c r="Q74" s="1006">
        <v>0</v>
      </c>
      <c r="R74" s="1000"/>
      <c r="S74" s="1000"/>
      <c r="T74" s="1000"/>
      <c r="U74" s="1000"/>
      <c r="V74" s="1000">
        <v>0</v>
      </c>
      <c r="W74" s="1000"/>
      <c r="X74" s="1000"/>
      <c r="Y74" s="1000"/>
      <c r="Z74" s="1000"/>
      <c r="AA74" s="1000">
        <v>0</v>
      </c>
      <c r="AB74" s="1000"/>
      <c r="AC74" s="1000"/>
      <c r="AD74" s="1000"/>
      <c r="AE74" s="1000"/>
      <c r="AF74" s="1000">
        <v>0</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544</v>
      </c>
      <c r="C75" s="1004"/>
      <c r="D75" s="1004"/>
      <c r="E75" s="1004"/>
      <c r="F75" s="1004"/>
      <c r="G75" s="1004"/>
      <c r="H75" s="1004"/>
      <c r="I75" s="1004"/>
      <c r="J75" s="1004"/>
      <c r="K75" s="1004"/>
      <c r="L75" s="1004"/>
      <c r="M75" s="1004"/>
      <c r="N75" s="1004"/>
      <c r="O75" s="1004"/>
      <c r="P75" s="1005"/>
      <c r="Q75" s="1007">
        <v>185</v>
      </c>
      <c r="R75" s="1008"/>
      <c r="S75" s="1008"/>
      <c r="T75" s="1008"/>
      <c r="U75" s="1009"/>
      <c r="V75" s="1010">
        <v>181</v>
      </c>
      <c r="W75" s="1008"/>
      <c r="X75" s="1008"/>
      <c r="Y75" s="1008"/>
      <c r="Z75" s="1009"/>
      <c r="AA75" s="1010">
        <v>4</v>
      </c>
      <c r="AB75" s="1008"/>
      <c r="AC75" s="1008"/>
      <c r="AD75" s="1008"/>
      <c r="AE75" s="1009"/>
      <c r="AF75" s="1010">
        <v>4</v>
      </c>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291</v>
      </c>
      <c r="AG109" s="923"/>
      <c r="AH109" s="923"/>
      <c r="AI109" s="923"/>
      <c r="AJ109" s="924"/>
      <c r="AK109" s="925" t="s">
        <v>290</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291</v>
      </c>
      <c r="BW109" s="923"/>
      <c r="BX109" s="923"/>
      <c r="BY109" s="923"/>
      <c r="BZ109" s="924"/>
      <c r="CA109" s="925" t="s">
        <v>290</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291</v>
      </c>
      <c r="DM109" s="923"/>
      <c r="DN109" s="923"/>
      <c r="DO109" s="923"/>
      <c r="DP109" s="924"/>
      <c r="DQ109" s="925" t="s">
        <v>290</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1364163</v>
      </c>
      <c r="AB110" s="916"/>
      <c r="AC110" s="916"/>
      <c r="AD110" s="916"/>
      <c r="AE110" s="917"/>
      <c r="AF110" s="918">
        <v>1361975</v>
      </c>
      <c r="AG110" s="916"/>
      <c r="AH110" s="916"/>
      <c r="AI110" s="916"/>
      <c r="AJ110" s="917"/>
      <c r="AK110" s="918">
        <v>1612372</v>
      </c>
      <c r="AL110" s="916"/>
      <c r="AM110" s="916"/>
      <c r="AN110" s="916"/>
      <c r="AO110" s="917"/>
      <c r="AP110" s="919">
        <v>29.5</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13868742</v>
      </c>
      <c r="BR110" s="863"/>
      <c r="BS110" s="863"/>
      <c r="BT110" s="863"/>
      <c r="BU110" s="863"/>
      <c r="BV110" s="863">
        <v>13716215</v>
      </c>
      <c r="BW110" s="863"/>
      <c r="BX110" s="863"/>
      <c r="BY110" s="863"/>
      <c r="BZ110" s="863"/>
      <c r="CA110" s="863">
        <v>13738810</v>
      </c>
      <c r="CB110" s="863"/>
      <c r="CC110" s="863"/>
      <c r="CD110" s="863"/>
      <c r="CE110" s="863"/>
      <c r="CF110" s="887">
        <v>251.4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224</v>
      </c>
      <c r="DH110" s="863"/>
      <c r="DI110" s="863"/>
      <c r="DJ110" s="863"/>
      <c r="DK110" s="863"/>
      <c r="DL110" s="863" t="s">
        <v>224</v>
      </c>
      <c r="DM110" s="863"/>
      <c r="DN110" s="863"/>
      <c r="DO110" s="863"/>
      <c r="DP110" s="863"/>
      <c r="DQ110" s="863" t="s">
        <v>224</v>
      </c>
      <c r="DR110" s="863"/>
      <c r="DS110" s="863"/>
      <c r="DT110" s="863"/>
      <c r="DU110" s="863"/>
      <c r="DV110" s="864" t="s">
        <v>224</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224</v>
      </c>
      <c r="AB111" s="944"/>
      <c r="AC111" s="944"/>
      <c r="AD111" s="944"/>
      <c r="AE111" s="945"/>
      <c r="AF111" s="946" t="s">
        <v>224</v>
      </c>
      <c r="AG111" s="944"/>
      <c r="AH111" s="944"/>
      <c r="AI111" s="944"/>
      <c r="AJ111" s="945"/>
      <c r="AK111" s="946" t="s">
        <v>224</v>
      </c>
      <c r="AL111" s="944"/>
      <c r="AM111" s="944"/>
      <c r="AN111" s="944"/>
      <c r="AO111" s="945"/>
      <c r="AP111" s="947" t="s">
        <v>224</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167468</v>
      </c>
      <c r="BR111" s="835"/>
      <c r="BS111" s="835"/>
      <c r="BT111" s="835"/>
      <c r="BU111" s="835"/>
      <c r="BV111" s="835">
        <v>124712</v>
      </c>
      <c r="BW111" s="835"/>
      <c r="BX111" s="835"/>
      <c r="BY111" s="835"/>
      <c r="BZ111" s="835"/>
      <c r="CA111" s="835">
        <v>83886</v>
      </c>
      <c r="CB111" s="835"/>
      <c r="CC111" s="835"/>
      <c r="CD111" s="835"/>
      <c r="CE111" s="835"/>
      <c r="CF111" s="896">
        <v>1.5</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413</v>
      </c>
      <c r="DH111" s="835"/>
      <c r="DI111" s="835"/>
      <c r="DJ111" s="835"/>
      <c r="DK111" s="835"/>
      <c r="DL111" s="835" t="s">
        <v>413</v>
      </c>
      <c r="DM111" s="835"/>
      <c r="DN111" s="835"/>
      <c r="DO111" s="835"/>
      <c r="DP111" s="835"/>
      <c r="DQ111" s="835" t="s">
        <v>413</v>
      </c>
      <c r="DR111" s="835"/>
      <c r="DS111" s="835"/>
      <c r="DT111" s="835"/>
      <c r="DU111" s="835"/>
      <c r="DV111" s="812" t="s">
        <v>413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224</v>
      </c>
      <c r="AB112" s="798"/>
      <c r="AC112" s="798"/>
      <c r="AD112" s="798"/>
      <c r="AE112" s="799"/>
      <c r="AF112" s="800" t="s">
        <v>224</v>
      </c>
      <c r="AG112" s="798"/>
      <c r="AH112" s="798"/>
      <c r="AI112" s="798"/>
      <c r="AJ112" s="799"/>
      <c r="AK112" s="800" t="s">
        <v>224</v>
      </c>
      <c r="AL112" s="798"/>
      <c r="AM112" s="798"/>
      <c r="AN112" s="798"/>
      <c r="AO112" s="799"/>
      <c r="AP112" s="845" t="s">
        <v>224</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9532099</v>
      </c>
      <c r="BR112" s="835"/>
      <c r="BS112" s="835"/>
      <c r="BT112" s="835"/>
      <c r="BU112" s="835"/>
      <c r="BV112" s="835">
        <v>9155841</v>
      </c>
      <c r="BW112" s="835"/>
      <c r="BX112" s="835"/>
      <c r="BY112" s="835"/>
      <c r="BZ112" s="835"/>
      <c r="CA112" s="835">
        <v>8734698</v>
      </c>
      <c r="CB112" s="835"/>
      <c r="CC112" s="835"/>
      <c r="CD112" s="835"/>
      <c r="CE112" s="835"/>
      <c r="CF112" s="896">
        <v>159.9</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224</v>
      </c>
      <c r="DH112" s="835"/>
      <c r="DI112" s="835"/>
      <c r="DJ112" s="835"/>
      <c r="DK112" s="835"/>
      <c r="DL112" s="835" t="s">
        <v>224</v>
      </c>
      <c r="DM112" s="835"/>
      <c r="DN112" s="835"/>
      <c r="DO112" s="835"/>
      <c r="DP112" s="835"/>
      <c r="DQ112" s="835" t="s">
        <v>224</v>
      </c>
      <c r="DR112" s="835"/>
      <c r="DS112" s="835"/>
      <c r="DT112" s="835"/>
      <c r="DU112" s="835"/>
      <c r="DV112" s="812" t="s">
        <v>224</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591619</v>
      </c>
      <c r="AB113" s="944"/>
      <c r="AC113" s="944"/>
      <c r="AD113" s="944"/>
      <c r="AE113" s="945"/>
      <c r="AF113" s="946">
        <v>572484</v>
      </c>
      <c r="AG113" s="944"/>
      <c r="AH113" s="944"/>
      <c r="AI113" s="944"/>
      <c r="AJ113" s="945"/>
      <c r="AK113" s="946">
        <v>589494</v>
      </c>
      <c r="AL113" s="944"/>
      <c r="AM113" s="944"/>
      <c r="AN113" s="944"/>
      <c r="AO113" s="945"/>
      <c r="AP113" s="947">
        <v>10.8</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1306079</v>
      </c>
      <c r="BR113" s="835"/>
      <c r="BS113" s="835"/>
      <c r="BT113" s="835"/>
      <c r="BU113" s="835"/>
      <c r="BV113" s="835">
        <v>1088133</v>
      </c>
      <c r="BW113" s="835"/>
      <c r="BX113" s="835"/>
      <c r="BY113" s="835"/>
      <c r="BZ113" s="835"/>
      <c r="CA113" s="835">
        <v>963025</v>
      </c>
      <c r="CB113" s="835"/>
      <c r="CC113" s="835"/>
      <c r="CD113" s="835"/>
      <c r="CE113" s="835"/>
      <c r="CF113" s="896">
        <v>17.600000000000001</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162468</v>
      </c>
      <c r="DH113" s="798"/>
      <c r="DI113" s="798"/>
      <c r="DJ113" s="798"/>
      <c r="DK113" s="799"/>
      <c r="DL113" s="800">
        <v>120962</v>
      </c>
      <c r="DM113" s="798"/>
      <c r="DN113" s="798"/>
      <c r="DO113" s="798"/>
      <c r="DP113" s="799"/>
      <c r="DQ113" s="800">
        <v>81386</v>
      </c>
      <c r="DR113" s="798"/>
      <c r="DS113" s="798"/>
      <c r="DT113" s="798"/>
      <c r="DU113" s="799"/>
      <c r="DV113" s="845">
        <v>1.5</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273221</v>
      </c>
      <c r="AB114" s="798"/>
      <c r="AC114" s="798"/>
      <c r="AD114" s="798"/>
      <c r="AE114" s="799"/>
      <c r="AF114" s="800">
        <v>261163</v>
      </c>
      <c r="AG114" s="798"/>
      <c r="AH114" s="798"/>
      <c r="AI114" s="798"/>
      <c r="AJ114" s="799"/>
      <c r="AK114" s="800">
        <v>276652</v>
      </c>
      <c r="AL114" s="798"/>
      <c r="AM114" s="798"/>
      <c r="AN114" s="798"/>
      <c r="AO114" s="799"/>
      <c r="AP114" s="845">
        <v>5.0999999999999996</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1307311</v>
      </c>
      <c r="BR114" s="835"/>
      <c r="BS114" s="835"/>
      <c r="BT114" s="835"/>
      <c r="BU114" s="835"/>
      <c r="BV114" s="835">
        <v>1182498</v>
      </c>
      <c r="BW114" s="835"/>
      <c r="BX114" s="835"/>
      <c r="BY114" s="835"/>
      <c r="BZ114" s="835"/>
      <c r="CA114" s="835">
        <v>1215390</v>
      </c>
      <c r="CB114" s="835"/>
      <c r="CC114" s="835"/>
      <c r="CD114" s="835"/>
      <c r="CE114" s="835"/>
      <c r="CF114" s="896">
        <v>22.2</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224</v>
      </c>
      <c r="DH114" s="798"/>
      <c r="DI114" s="798"/>
      <c r="DJ114" s="798"/>
      <c r="DK114" s="799"/>
      <c r="DL114" s="800" t="s">
        <v>224</v>
      </c>
      <c r="DM114" s="798"/>
      <c r="DN114" s="798"/>
      <c r="DO114" s="798"/>
      <c r="DP114" s="799"/>
      <c r="DQ114" s="800" t="s">
        <v>224</v>
      </c>
      <c r="DR114" s="798"/>
      <c r="DS114" s="798"/>
      <c r="DT114" s="798"/>
      <c r="DU114" s="799"/>
      <c r="DV114" s="845" t="s">
        <v>224</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45929</v>
      </c>
      <c r="AB115" s="944"/>
      <c r="AC115" s="944"/>
      <c r="AD115" s="944"/>
      <c r="AE115" s="945"/>
      <c r="AF115" s="946">
        <v>45903</v>
      </c>
      <c r="AG115" s="944"/>
      <c r="AH115" s="944"/>
      <c r="AI115" s="944"/>
      <c r="AJ115" s="945"/>
      <c r="AK115" s="946">
        <v>43167</v>
      </c>
      <c r="AL115" s="944"/>
      <c r="AM115" s="944"/>
      <c r="AN115" s="944"/>
      <c r="AO115" s="945"/>
      <c r="AP115" s="947">
        <v>0.8</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v>261121</v>
      </c>
      <c r="BR115" s="835"/>
      <c r="BS115" s="835"/>
      <c r="BT115" s="835"/>
      <c r="BU115" s="835"/>
      <c r="BV115" s="835">
        <v>60455</v>
      </c>
      <c r="BW115" s="835"/>
      <c r="BX115" s="835"/>
      <c r="BY115" s="835"/>
      <c r="BZ115" s="835"/>
      <c r="CA115" s="835">
        <v>54016</v>
      </c>
      <c r="CB115" s="835"/>
      <c r="CC115" s="835"/>
      <c r="CD115" s="835"/>
      <c r="CE115" s="835"/>
      <c r="CF115" s="896">
        <v>1</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224</v>
      </c>
      <c r="DH115" s="798"/>
      <c r="DI115" s="798"/>
      <c r="DJ115" s="798"/>
      <c r="DK115" s="799"/>
      <c r="DL115" s="800" t="s">
        <v>224</v>
      </c>
      <c r="DM115" s="798"/>
      <c r="DN115" s="798"/>
      <c r="DO115" s="798"/>
      <c r="DP115" s="799"/>
      <c r="DQ115" s="800" t="s">
        <v>224</v>
      </c>
      <c r="DR115" s="798"/>
      <c r="DS115" s="798"/>
      <c r="DT115" s="798"/>
      <c r="DU115" s="799"/>
      <c r="DV115" s="845" t="s">
        <v>224</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137</v>
      </c>
      <c r="AB116" s="798"/>
      <c r="AC116" s="798"/>
      <c r="AD116" s="798"/>
      <c r="AE116" s="799"/>
      <c r="AF116" s="800">
        <v>67</v>
      </c>
      <c r="AG116" s="798"/>
      <c r="AH116" s="798"/>
      <c r="AI116" s="798"/>
      <c r="AJ116" s="799"/>
      <c r="AK116" s="800">
        <v>57</v>
      </c>
      <c r="AL116" s="798"/>
      <c r="AM116" s="798"/>
      <c r="AN116" s="798"/>
      <c r="AO116" s="799"/>
      <c r="AP116" s="845">
        <v>0</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224</v>
      </c>
      <c r="BR116" s="835"/>
      <c r="BS116" s="835"/>
      <c r="BT116" s="835"/>
      <c r="BU116" s="835"/>
      <c r="BV116" s="835" t="s">
        <v>224</v>
      </c>
      <c r="BW116" s="835"/>
      <c r="BX116" s="835"/>
      <c r="BY116" s="835"/>
      <c r="BZ116" s="835"/>
      <c r="CA116" s="835" t="s">
        <v>224</v>
      </c>
      <c r="CB116" s="835"/>
      <c r="CC116" s="835"/>
      <c r="CD116" s="835"/>
      <c r="CE116" s="835"/>
      <c r="CF116" s="896" t="s">
        <v>224</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5000</v>
      </c>
      <c r="DH116" s="798"/>
      <c r="DI116" s="798"/>
      <c r="DJ116" s="798"/>
      <c r="DK116" s="799"/>
      <c r="DL116" s="800">
        <v>3750</v>
      </c>
      <c r="DM116" s="798"/>
      <c r="DN116" s="798"/>
      <c r="DO116" s="798"/>
      <c r="DP116" s="799"/>
      <c r="DQ116" s="800">
        <v>2500</v>
      </c>
      <c r="DR116" s="798"/>
      <c r="DS116" s="798"/>
      <c r="DT116" s="798"/>
      <c r="DU116" s="799"/>
      <c r="DV116" s="845">
        <v>0</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2275069</v>
      </c>
      <c r="AB117" s="930"/>
      <c r="AC117" s="930"/>
      <c r="AD117" s="930"/>
      <c r="AE117" s="931"/>
      <c r="AF117" s="932">
        <v>2241592</v>
      </c>
      <c r="AG117" s="930"/>
      <c r="AH117" s="930"/>
      <c r="AI117" s="930"/>
      <c r="AJ117" s="931"/>
      <c r="AK117" s="932">
        <v>2521742</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224</v>
      </c>
      <c r="BR117" s="835"/>
      <c r="BS117" s="835"/>
      <c r="BT117" s="835"/>
      <c r="BU117" s="835"/>
      <c r="BV117" s="835" t="s">
        <v>224</v>
      </c>
      <c r="BW117" s="835"/>
      <c r="BX117" s="835"/>
      <c r="BY117" s="835"/>
      <c r="BZ117" s="835"/>
      <c r="CA117" s="835" t="s">
        <v>224</v>
      </c>
      <c r="CB117" s="835"/>
      <c r="CC117" s="835"/>
      <c r="CD117" s="835"/>
      <c r="CE117" s="835"/>
      <c r="CF117" s="896" t="s">
        <v>224</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224</v>
      </c>
      <c r="DH117" s="798"/>
      <c r="DI117" s="798"/>
      <c r="DJ117" s="798"/>
      <c r="DK117" s="799"/>
      <c r="DL117" s="800" t="s">
        <v>224</v>
      </c>
      <c r="DM117" s="798"/>
      <c r="DN117" s="798"/>
      <c r="DO117" s="798"/>
      <c r="DP117" s="799"/>
      <c r="DQ117" s="800" t="s">
        <v>224</v>
      </c>
      <c r="DR117" s="798"/>
      <c r="DS117" s="798"/>
      <c r="DT117" s="798"/>
      <c r="DU117" s="799"/>
      <c r="DV117" s="845" t="s">
        <v>224</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291</v>
      </c>
      <c r="AG118" s="923"/>
      <c r="AH118" s="923"/>
      <c r="AI118" s="923"/>
      <c r="AJ118" s="924"/>
      <c r="AK118" s="925" t="s">
        <v>290</v>
      </c>
      <c r="AL118" s="923"/>
      <c r="AM118" s="923"/>
      <c r="AN118" s="923"/>
      <c r="AO118" s="924"/>
      <c r="AP118" s="926" t="s">
        <v>404</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224</v>
      </c>
      <c r="BR118" s="866"/>
      <c r="BS118" s="866"/>
      <c r="BT118" s="866"/>
      <c r="BU118" s="866"/>
      <c r="BV118" s="866" t="s">
        <v>224</v>
      </c>
      <c r="BW118" s="866"/>
      <c r="BX118" s="866"/>
      <c r="BY118" s="866"/>
      <c r="BZ118" s="866"/>
      <c r="CA118" s="866" t="s">
        <v>224</v>
      </c>
      <c r="CB118" s="866"/>
      <c r="CC118" s="866"/>
      <c r="CD118" s="866"/>
      <c r="CE118" s="866"/>
      <c r="CF118" s="896" t="s">
        <v>224</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224</v>
      </c>
      <c r="DH118" s="798"/>
      <c r="DI118" s="798"/>
      <c r="DJ118" s="798"/>
      <c r="DK118" s="799"/>
      <c r="DL118" s="800" t="s">
        <v>224</v>
      </c>
      <c r="DM118" s="798"/>
      <c r="DN118" s="798"/>
      <c r="DO118" s="798"/>
      <c r="DP118" s="799"/>
      <c r="DQ118" s="800" t="s">
        <v>224</v>
      </c>
      <c r="DR118" s="798"/>
      <c r="DS118" s="798"/>
      <c r="DT118" s="798"/>
      <c r="DU118" s="799"/>
      <c r="DV118" s="845" t="s">
        <v>224</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224</v>
      </c>
      <c r="AB119" s="916"/>
      <c r="AC119" s="916"/>
      <c r="AD119" s="916"/>
      <c r="AE119" s="917"/>
      <c r="AF119" s="918" t="s">
        <v>224</v>
      </c>
      <c r="AG119" s="916"/>
      <c r="AH119" s="916"/>
      <c r="AI119" s="916"/>
      <c r="AJ119" s="917"/>
      <c r="AK119" s="918" t="s">
        <v>224</v>
      </c>
      <c r="AL119" s="916"/>
      <c r="AM119" s="916"/>
      <c r="AN119" s="916"/>
      <c r="AO119" s="917"/>
      <c r="AP119" s="919" t="s">
        <v>224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435</v>
      </c>
      <c r="BP119" s="899"/>
      <c r="BQ119" s="903">
        <v>26442820</v>
      </c>
      <c r="BR119" s="866"/>
      <c r="BS119" s="866"/>
      <c r="BT119" s="866"/>
      <c r="BU119" s="866"/>
      <c r="BV119" s="866">
        <v>25327854</v>
      </c>
      <c r="BW119" s="866"/>
      <c r="BX119" s="866"/>
      <c r="BY119" s="866"/>
      <c r="BZ119" s="866"/>
      <c r="CA119" s="866">
        <v>24789825</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224</v>
      </c>
      <c r="DH119" s="781"/>
      <c r="DI119" s="781"/>
      <c r="DJ119" s="781"/>
      <c r="DK119" s="782"/>
      <c r="DL119" s="783" t="s">
        <v>224</v>
      </c>
      <c r="DM119" s="781"/>
      <c r="DN119" s="781"/>
      <c r="DO119" s="781"/>
      <c r="DP119" s="782"/>
      <c r="DQ119" s="783" t="s">
        <v>224</v>
      </c>
      <c r="DR119" s="781"/>
      <c r="DS119" s="781"/>
      <c r="DT119" s="781"/>
      <c r="DU119" s="782"/>
      <c r="DV119" s="869" t="s">
        <v>224</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224</v>
      </c>
      <c r="AB120" s="798"/>
      <c r="AC120" s="798"/>
      <c r="AD120" s="798"/>
      <c r="AE120" s="799"/>
      <c r="AF120" s="800" t="s">
        <v>224</v>
      </c>
      <c r="AG120" s="798"/>
      <c r="AH120" s="798"/>
      <c r="AI120" s="798"/>
      <c r="AJ120" s="799"/>
      <c r="AK120" s="800" t="s">
        <v>224</v>
      </c>
      <c r="AL120" s="798"/>
      <c r="AM120" s="798"/>
      <c r="AN120" s="798"/>
      <c r="AO120" s="799"/>
      <c r="AP120" s="845" t="s">
        <v>224</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2358904</v>
      </c>
      <c r="BR120" s="863"/>
      <c r="BS120" s="863"/>
      <c r="BT120" s="863"/>
      <c r="BU120" s="863"/>
      <c r="BV120" s="863">
        <v>2973685</v>
      </c>
      <c r="BW120" s="863"/>
      <c r="BX120" s="863"/>
      <c r="BY120" s="863"/>
      <c r="BZ120" s="863"/>
      <c r="CA120" s="863">
        <v>3315035</v>
      </c>
      <c r="CB120" s="863"/>
      <c r="CC120" s="863"/>
      <c r="CD120" s="863"/>
      <c r="CE120" s="863"/>
      <c r="CF120" s="887">
        <v>60.7</v>
      </c>
      <c r="CG120" s="888"/>
      <c r="CH120" s="888"/>
      <c r="CI120" s="888"/>
      <c r="CJ120" s="888"/>
      <c r="CK120" s="889" t="s">
        <v>439</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9512005</v>
      </c>
      <c r="DH120" s="863"/>
      <c r="DI120" s="863"/>
      <c r="DJ120" s="863"/>
      <c r="DK120" s="863"/>
      <c r="DL120" s="863">
        <v>9134075</v>
      </c>
      <c r="DM120" s="863"/>
      <c r="DN120" s="863"/>
      <c r="DO120" s="863"/>
      <c r="DP120" s="863"/>
      <c r="DQ120" s="863">
        <v>8714081</v>
      </c>
      <c r="DR120" s="863"/>
      <c r="DS120" s="863"/>
      <c r="DT120" s="863"/>
      <c r="DU120" s="863"/>
      <c r="DV120" s="864">
        <v>159.5</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44548</v>
      </c>
      <c r="AB121" s="798"/>
      <c r="AC121" s="798"/>
      <c r="AD121" s="798"/>
      <c r="AE121" s="799"/>
      <c r="AF121" s="800">
        <v>44548</v>
      </c>
      <c r="AG121" s="798"/>
      <c r="AH121" s="798"/>
      <c r="AI121" s="798"/>
      <c r="AJ121" s="799"/>
      <c r="AK121" s="800">
        <v>41838</v>
      </c>
      <c r="AL121" s="798"/>
      <c r="AM121" s="798"/>
      <c r="AN121" s="798"/>
      <c r="AO121" s="799"/>
      <c r="AP121" s="845">
        <v>0.8</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3492792</v>
      </c>
      <c r="BR121" s="835"/>
      <c r="BS121" s="835"/>
      <c r="BT121" s="835"/>
      <c r="BU121" s="835"/>
      <c r="BV121" s="835">
        <v>3334173</v>
      </c>
      <c r="BW121" s="835"/>
      <c r="BX121" s="835"/>
      <c r="BY121" s="835"/>
      <c r="BZ121" s="835"/>
      <c r="CA121" s="835">
        <v>3168501</v>
      </c>
      <c r="CB121" s="835"/>
      <c r="CC121" s="835"/>
      <c r="CD121" s="835"/>
      <c r="CE121" s="835"/>
      <c r="CF121" s="896">
        <v>58</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20094</v>
      </c>
      <c r="DH121" s="835"/>
      <c r="DI121" s="835"/>
      <c r="DJ121" s="835"/>
      <c r="DK121" s="835"/>
      <c r="DL121" s="835">
        <v>21766</v>
      </c>
      <c r="DM121" s="835"/>
      <c r="DN121" s="835"/>
      <c r="DO121" s="835"/>
      <c r="DP121" s="835"/>
      <c r="DQ121" s="835">
        <v>20617</v>
      </c>
      <c r="DR121" s="835"/>
      <c r="DS121" s="835"/>
      <c r="DT121" s="835"/>
      <c r="DU121" s="835"/>
      <c r="DV121" s="812">
        <v>0.4</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224</v>
      </c>
      <c r="AB122" s="798"/>
      <c r="AC122" s="798"/>
      <c r="AD122" s="798"/>
      <c r="AE122" s="799"/>
      <c r="AF122" s="800" t="s">
        <v>224</v>
      </c>
      <c r="AG122" s="798"/>
      <c r="AH122" s="798"/>
      <c r="AI122" s="798"/>
      <c r="AJ122" s="799"/>
      <c r="AK122" s="800" t="s">
        <v>224</v>
      </c>
      <c r="AL122" s="798"/>
      <c r="AM122" s="798"/>
      <c r="AN122" s="798"/>
      <c r="AO122" s="799"/>
      <c r="AP122" s="845" t="s">
        <v>224</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15217702</v>
      </c>
      <c r="BR122" s="866"/>
      <c r="BS122" s="866"/>
      <c r="BT122" s="866"/>
      <c r="BU122" s="866"/>
      <c r="BV122" s="866">
        <v>15048966</v>
      </c>
      <c r="BW122" s="866"/>
      <c r="BX122" s="866"/>
      <c r="BY122" s="866"/>
      <c r="BZ122" s="866"/>
      <c r="CA122" s="866">
        <v>15049104</v>
      </c>
      <c r="CB122" s="866"/>
      <c r="CC122" s="866"/>
      <c r="CD122" s="866"/>
      <c r="CE122" s="866"/>
      <c r="CF122" s="867">
        <v>275.39999999999998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t="s">
        <v>224</v>
      </c>
      <c r="DH122" s="835"/>
      <c r="DI122" s="835"/>
      <c r="DJ122" s="835"/>
      <c r="DK122" s="835"/>
      <c r="DL122" s="835" t="s">
        <v>224</v>
      </c>
      <c r="DM122" s="835"/>
      <c r="DN122" s="835"/>
      <c r="DO122" s="835"/>
      <c r="DP122" s="835"/>
      <c r="DQ122" s="835" t="s">
        <v>224</v>
      </c>
      <c r="DR122" s="835"/>
      <c r="DS122" s="835"/>
      <c r="DT122" s="835"/>
      <c r="DU122" s="835"/>
      <c r="DV122" s="812" t="s">
        <v>224</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1381</v>
      </c>
      <c r="AB123" s="798"/>
      <c r="AC123" s="798"/>
      <c r="AD123" s="798"/>
      <c r="AE123" s="799"/>
      <c r="AF123" s="800">
        <v>1355</v>
      </c>
      <c r="AG123" s="798"/>
      <c r="AH123" s="798"/>
      <c r="AI123" s="798"/>
      <c r="AJ123" s="799"/>
      <c r="AK123" s="800">
        <v>1329</v>
      </c>
      <c r="AL123" s="798"/>
      <c r="AM123" s="798"/>
      <c r="AN123" s="798"/>
      <c r="AO123" s="799"/>
      <c r="AP123" s="845">
        <v>0</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443</v>
      </c>
      <c r="BP123" s="899"/>
      <c r="BQ123" s="853">
        <v>21069398</v>
      </c>
      <c r="BR123" s="854"/>
      <c r="BS123" s="854"/>
      <c r="BT123" s="854"/>
      <c r="BU123" s="854"/>
      <c r="BV123" s="854">
        <v>21356824</v>
      </c>
      <c r="BW123" s="854"/>
      <c r="BX123" s="854"/>
      <c r="BY123" s="854"/>
      <c r="BZ123" s="854"/>
      <c r="CA123" s="854">
        <v>21532640</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t="s">
        <v>224</v>
      </c>
      <c r="DH123" s="798"/>
      <c r="DI123" s="798"/>
      <c r="DJ123" s="798"/>
      <c r="DK123" s="799"/>
      <c r="DL123" s="800" t="s">
        <v>224</v>
      </c>
      <c r="DM123" s="798"/>
      <c r="DN123" s="798"/>
      <c r="DO123" s="798"/>
      <c r="DP123" s="799"/>
      <c r="DQ123" s="800" t="s">
        <v>224</v>
      </c>
      <c r="DR123" s="798"/>
      <c r="DS123" s="798"/>
      <c r="DT123" s="798"/>
      <c r="DU123" s="799"/>
      <c r="DV123" s="845" t="s">
        <v>224</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224</v>
      </c>
      <c r="AB124" s="798"/>
      <c r="AC124" s="798"/>
      <c r="AD124" s="798"/>
      <c r="AE124" s="799"/>
      <c r="AF124" s="800" t="s">
        <v>224</v>
      </c>
      <c r="AG124" s="798"/>
      <c r="AH124" s="798"/>
      <c r="AI124" s="798"/>
      <c r="AJ124" s="799"/>
      <c r="AK124" s="800" t="s">
        <v>224</v>
      </c>
      <c r="AL124" s="798"/>
      <c r="AM124" s="798"/>
      <c r="AN124" s="798"/>
      <c r="AO124" s="799"/>
      <c r="AP124" s="845" t="s">
        <v>224</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102.3</v>
      </c>
      <c r="BR124" s="852"/>
      <c r="BS124" s="852"/>
      <c r="BT124" s="852"/>
      <c r="BU124" s="852"/>
      <c r="BV124" s="852">
        <v>72.3</v>
      </c>
      <c r="BW124" s="852"/>
      <c r="BX124" s="852"/>
      <c r="BY124" s="852"/>
      <c r="BZ124" s="852"/>
      <c r="CA124" s="852">
        <v>59.6</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224</v>
      </c>
      <c r="DH124" s="781"/>
      <c r="DI124" s="781"/>
      <c r="DJ124" s="781"/>
      <c r="DK124" s="782"/>
      <c r="DL124" s="783" t="s">
        <v>224</v>
      </c>
      <c r="DM124" s="781"/>
      <c r="DN124" s="781"/>
      <c r="DO124" s="781"/>
      <c r="DP124" s="782"/>
      <c r="DQ124" s="783" t="s">
        <v>224</v>
      </c>
      <c r="DR124" s="781"/>
      <c r="DS124" s="781"/>
      <c r="DT124" s="781"/>
      <c r="DU124" s="782"/>
      <c r="DV124" s="869" t="s">
        <v>224</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224</v>
      </c>
      <c r="AB125" s="798"/>
      <c r="AC125" s="798"/>
      <c r="AD125" s="798"/>
      <c r="AE125" s="799"/>
      <c r="AF125" s="800" t="s">
        <v>224</v>
      </c>
      <c r="AG125" s="798"/>
      <c r="AH125" s="798"/>
      <c r="AI125" s="798"/>
      <c r="AJ125" s="799"/>
      <c r="AK125" s="800" t="s">
        <v>224</v>
      </c>
      <c r="AL125" s="798"/>
      <c r="AM125" s="798"/>
      <c r="AN125" s="798"/>
      <c r="AO125" s="799"/>
      <c r="AP125" s="845" t="s">
        <v>224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224</v>
      </c>
      <c r="DH125" s="863"/>
      <c r="DI125" s="863"/>
      <c r="DJ125" s="863"/>
      <c r="DK125" s="863"/>
      <c r="DL125" s="863" t="s">
        <v>224</v>
      </c>
      <c r="DM125" s="863"/>
      <c r="DN125" s="863"/>
      <c r="DO125" s="863"/>
      <c r="DP125" s="863"/>
      <c r="DQ125" s="863" t="s">
        <v>224</v>
      </c>
      <c r="DR125" s="863"/>
      <c r="DS125" s="863"/>
      <c r="DT125" s="863"/>
      <c r="DU125" s="863"/>
      <c r="DV125" s="864" t="s">
        <v>224</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224</v>
      </c>
      <c r="AB126" s="798"/>
      <c r="AC126" s="798"/>
      <c r="AD126" s="798"/>
      <c r="AE126" s="799"/>
      <c r="AF126" s="800" t="s">
        <v>224</v>
      </c>
      <c r="AG126" s="798"/>
      <c r="AH126" s="798"/>
      <c r="AI126" s="798"/>
      <c r="AJ126" s="799"/>
      <c r="AK126" s="800" t="s">
        <v>224</v>
      </c>
      <c r="AL126" s="798"/>
      <c r="AM126" s="798"/>
      <c r="AN126" s="798"/>
      <c r="AO126" s="799"/>
      <c r="AP126" s="845" t="s">
        <v>224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v>261121</v>
      </c>
      <c r="DH126" s="835"/>
      <c r="DI126" s="835"/>
      <c r="DJ126" s="835"/>
      <c r="DK126" s="835"/>
      <c r="DL126" s="835">
        <v>60455</v>
      </c>
      <c r="DM126" s="835"/>
      <c r="DN126" s="835"/>
      <c r="DO126" s="835"/>
      <c r="DP126" s="835"/>
      <c r="DQ126" s="835">
        <v>54016</v>
      </c>
      <c r="DR126" s="835"/>
      <c r="DS126" s="835"/>
      <c r="DT126" s="835"/>
      <c r="DU126" s="835"/>
      <c r="DV126" s="812">
        <v>1</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224</v>
      </c>
      <c r="AB127" s="798"/>
      <c r="AC127" s="798"/>
      <c r="AD127" s="798"/>
      <c r="AE127" s="799"/>
      <c r="AF127" s="800" t="s">
        <v>224</v>
      </c>
      <c r="AG127" s="798"/>
      <c r="AH127" s="798"/>
      <c r="AI127" s="798"/>
      <c r="AJ127" s="799"/>
      <c r="AK127" s="800" t="s">
        <v>224</v>
      </c>
      <c r="AL127" s="798"/>
      <c r="AM127" s="798"/>
      <c r="AN127" s="798"/>
      <c r="AO127" s="799"/>
      <c r="AP127" s="845" t="s">
        <v>224</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224</v>
      </c>
      <c r="DH127" s="835"/>
      <c r="DI127" s="835"/>
      <c r="DJ127" s="835"/>
      <c r="DK127" s="835"/>
      <c r="DL127" s="835" t="s">
        <v>224</v>
      </c>
      <c r="DM127" s="835"/>
      <c r="DN127" s="835"/>
      <c r="DO127" s="835"/>
      <c r="DP127" s="835"/>
      <c r="DQ127" s="835" t="s">
        <v>224</v>
      </c>
      <c r="DR127" s="835"/>
      <c r="DS127" s="835"/>
      <c r="DT127" s="835"/>
      <c r="DU127" s="835"/>
      <c r="DV127" s="812" t="s">
        <v>224</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211903</v>
      </c>
      <c r="AB128" s="819"/>
      <c r="AC128" s="819"/>
      <c r="AD128" s="819"/>
      <c r="AE128" s="820"/>
      <c r="AF128" s="821">
        <v>282242</v>
      </c>
      <c r="AG128" s="819"/>
      <c r="AH128" s="819"/>
      <c r="AI128" s="819"/>
      <c r="AJ128" s="820"/>
      <c r="AK128" s="821">
        <v>401892</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224</v>
      </c>
      <c r="BG128" s="805"/>
      <c r="BH128" s="805"/>
      <c r="BI128" s="805"/>
      <c r="BJ128" s="805"/>
      <c r="BK128" s="805"/>
      <c r="BL128" s="828"/>
      <c r="BM128" s="804">
        <v>14.11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224</v>
      </c>
      <c r="DH128" s="809"/>
      <c r="DI128" s="809"/>
      <c r="DJ128" s="809"/>
      <c r="DK128" s="809"/>
      <c r="DL128" s="809" t="s">
        <v>224</v>
      </c>
      <c r="DM128" s="809"/>
      <c r="DN128" s="809"/>
      <c r="DO128" s="809"/>
      <c r="DP128" s="809"/>
      <c r="DQ128" s="809" t="s">
        <v>224</v>
      </c>
      <c r="DR128" s="809"/>
      <c r="DS128" s="809"/>
      <c r="DT128" s="809"/>
      <c r="DU128" s="809"/>
      <c r="DV128" s="810" t="s">
        <v>224</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6556533</v>
      </c>
      <c r="AB129" s="798"/>
      <c r="AC129" s="798"/>
      <c r="AD129" s="798"/>
      <c r="AE129" s="799"/>
      <c r="AF129" s="800">
        <v>6883787</v>
      </c>
      <c r="AG129" s="798"/>
      <c r="AH129" s="798"/>
      <c r="AI129" s="798"/>
      <c r="AJ129" s="799"/>
      <c r="AK129" s="800">
        <v>6832694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224</v>
      </c>
      <c r="BG129" s="788"/>
      <c r="BH129" s="788"/>
      <c r="BI129" s="788"/>
      <c r="BJ129" s="788"/>
      <c r="BK129" s="788"/>
      <c r="BL129" s="789"/>
      <c r="BM129" s="787">
        <v>19.11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1308203</v>
      </c>
      <c r="AB130" s="798"/>
      <c r="AC130" s="798"/>
      <c r="AD130" s="798"/>
      <c r="AE130" s="799"/>
      <c r="AF130" s="800">
        <v>1394615</v>
      </c>
      <c r="AG130" s="798"/>
      <c r="AH130" s="798"/>
      <c r="AI130" s="798"/>
      <c r="AJ130" s="799"/>
      <c r="AK130" s="800">
        <v>1368536</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12.8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5248330</v>
      </c>
      <c r="AB131" s="781"/>
      <c r="AC131" s="781"/>
      <c r="AD131" s="781"/>
      <c r="AE131" s="782"/>
      <c r="AF131" s="783">
        <v>5489172</v>
      </c>
      <c r="AG131" s="781"/>
      <c r="AH131" s="781"/>
      <c r="AI131" s="781"/>
      <c r="AJ131" s="782"/>
      <c r="AK131" s="783">
        <v>5464158</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59.6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14.38482336</v>
      </c>
      <c r="AB132" s="761"/>
      <c r="AC132" s="761"/>
      <c r="AD132" s="761"/>
      <c r="AE132" s="762"/>
      <c r="AF132" s="763">
        <v>10.28816368</v>
      </c>
      <c r="AG132" s="761"/>
      <c r="AH132" s="761"/>
      <c r="AI132" s="761"/>
      <c r="AJ132" s="762"/>
      <c r="AK132" s="763">
        <v>13.749858619999999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16.2</v>
      </c>
      <c r="AB133" s="740"/>
      <c r="AC133" s="740"/>
      <c r="AD133" s="740"/>
      <c r="AE133" s="741"/>
      <c r="AF133" s="739">
        <v>13.7</v>
      </c>
      <c r="AG133" s="740"/>
      <c r="AH133" s="740"/>
      <c r="AI133" s="740"/>
      <c r="AJ133" s="741"/>
      <c r="AK133" s="739">
        <v>12.8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1200844</v>
      </c>
      <c r="L9" s="266">
        <v>53607</v>
      </c>
      <c r="M9" s="267">
        <v>68135</v>
      </c>
      <c r="N9" s="268">
        <v>-21.3</v>
      </c>
    </row>
    <row r="10" spans="1:16" x14ac:dyDescent="0.15">
      <c r="A10" s="250"/>
      <c r="B10" s="246"/>
      <c r="C10" s="246"/>
      <c r="D10" s="246"/>
      <c r="E10" s="246"/>
      <c r="F10" s="246"/>
      <c r="G10" s="1166" t="s">
        <v>477</v>
      </c>
      <c r="H10" s="1167"/>
      <c r="I10" s="1167"/>
      <c r="J10" s="1168"/>
      <c r="K10" s="269">
        <v>151016</v>
      </c>
      <c r="L10" s="270">
        <v>6741</v>
      </c>
      <c r="M10" s="271">
        <v>7843</v>
      </c>
      <c r="N10" s="272">
        <v>-14.1</v>
      </c>
    </row>
    <row r="11" spans="1:16" ht="13.5" customHeight="1" x14ac:dyDescent="0.15">
      <c r="A11" s="250"/>
      <c r="B11" s="246"/>
      <c r="C11" s="246"/>
      <c r="D11" s="246"/>
      <c r="E11" s="246"/>
      <c r="F11" s="246"/>
      <c r="G11" s="1166" t="s">
        <v>478</v>
      </c>
      <c r="H11" s="1167"/>
      <c r="I11" s="1167"/>
      <c r="J11" s="1168"/>
      <c r="K11" s="269">
        <v>284562</v>
      </c>
      <c r="L11" s="270">
        <v>12703</v>
      </c>
      <c r="M11" s="271">
        <v>8431</v>
      </c>
      <c r="N11" s="272">
        <v>50.7</v>
      </c>
    </row>
    <row r="12" spans="1:16" ht="13.5" customHeight="1" x14ac:dyDescent="0.15">
      <c r="A12" s="250"/>
      <c r="B12" s="246"/>
      <c r="C12" s="246"/>
      <c r="D12" s="246"/>
      <c r="E12" s="246"/>
      <c r="F12" s="246"/>
      <c r="G12" s="1166" t="s">
        <v>479</v>
      </c>
      <c r="H12" s="1167"/>
      <c r="I12" s="1167"/>
      <c r="J12" s="1168"/>
      <c r="K12" s="269">
        <v>11390</v>
      </c>
      <c r="L12" s="270">
        <v>508</v>
      </c>
      <c r="M12" s="271">
        <v>1146</v>
      </c>
      <c r="N12" s="272">
        <v>-55.7</v>
      </c>
    </row>
    <row r="13" spans="1:16" ht="13.5" customHeight="1" x14ac:dyDescent="0.15">
      <c r="A13" s="250"/>
      <c r="B13" s="246"/>
      <c r="C13" s="246"/>
      <c r="D13" s="246"/>
      <c r="E13" s="246"/>
      <c r="F13" s="246"/>
      <c r="G13" s="1166" t="s">
        <v>480</v>
      </c>
      <c r="H13" s="1167"/>
      <c r="I13" s="1167"/>
      <c r="J13" s="1168"/>
      <c r="K13" s="269" t="s">
        <v>481</v>
      </c>
      <c r="L13" s="270" t="s">
        <v>481</v>
      </c>
      <c r="M13" s="271">
        <v>13</v>
      </c>
      <c r="N13" s="272" t="s">
        <v>481</v>
      </c>
    </row>
    <row r="14" spans="1:16" ht="13.5" customHeight="1" x14ac:dyDescent="0.15">
      <c r="A14" s="250"/>
      <c r="B14" s="246"/>
      <c r="C14" s="246"/>
      <c r="D14" s="246"/>
      <c r="E14" s="246"/>
      <c r="F14" s="246"/>
      <c r="G14" s="1166" t="s">
        <v>482</v>
      </c>
      <c r="H14" s="1167"/>
      <c r="I14" s="1167"/>
      <c r="J14" s="1168"/>
      <c r="K14" s="269" t="s">
        <v>481</v>
      </c>
      <c r="L14" s="270" t="s">
        <v>481</v>
      </c>
      <c r="M14" s="271">
        <v>2999</v>
      </c>
      <c r="N14" s="272" t="s">
        <v>481</v>
      </c>
    </row>
    <row r="15" spans="1:16" ht="13.5" customHeight="1" x14ac:dyDescent="0.15">
      <c r="A15" s="250"/>
      <c r="B15" s="246"/>
      <c r="C15" s="246"/>
      <c r="D15" s="246"/>
      <c r="E15" s="246"/>
      <c r="F15" s="246"/>
      <c r="G15" s="1166" t="s">
        <v>483</v>
      </c>
      <c r="H15" s="1167"/>
      <c r="I15" s="1167"/>
      <c r="J15" s="1168"/>
      <c r="K15" s="269">
        <v>28369</v>
      </c>
      <c r="L15" s="270">
        <v>1266</v>
      </c>
      <c r="M15" s="271">
        <v>1559</v>
      </c>
      <c r="N15" s="272">
        <v>-18.8</v>
      </c>
    </row>
    <row r="16" spans="1:16" x14ac:dyDescent="0.15">
      <c r="A16" s="250"/>
      <c r="B16" s="246"/>
      <c r="C16" s="246"/>
      <c r="D16" s="246"/>
      <c r="E16" s="246"/>
      <c r="F16" s="246"/>
      <c r="G16" s="1169" t="s">
        <v>484</v>
      </c>
      <c r="H16" s="1170"/>
      <c r="I16" s="1170"/>
      <c r="J16" s="1171"/>
      <c r="K16" s="270">
        <v>-101054</v>
      </c>
      <c r="L16" s="270">
        <v>-4511</v>
      </c>
      <c r="M16" s="271">
        <v>-6577</v>
      </c>
      <c r="N16" s="272">
        <v>-31.4</v>
      </c>
    </row>
    <row r="17" spans="1:16" x14ac:dyDescent="0.15">
      <c r="A17" s="250"/>
      <c r="B17" s="246"/>
      <c r="C17" s="246"/>
      <c r="D17" s="246"/>
      <c r="E17" s="246"/>
      <c r="F17" s="246"/>
      <c r="G17" s="1169" t="s">
        <v>173</v>
      </c>
      <c r="H17" s="1170"/>
      <c r="I17" s="1170"/>
      <c r="J17" s="1171"/>
      <c r="K17" s="270">
        <v>1575127</v>
      </c>
      <c r="L17" s="270">
        <v>70315</v>
      </c>
      <c r="M17" s="271">
        <v>83548</v>
      </c>
      <c r="N17" s="272">
        <v>-15.8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6.43</v>
      </c>
      <c r="L21" s="283">
        <v>8.0299999999999994</v>
      </c>
      <c r="M21" s="284">
        <v>-1.6</v>
      </c>
      <c r="N21" s="251"/>
      <c r="O21" s="285"/>
      <c r="P21" s="281"/>
    </row>
    <row r="22" spans="1:16" s="286" customFormat="1" x14ac:dyDescent="0.15">
      <c r="A22" s="281"/>
      <c r="B22" s="251"/>
      <c r="C22" s="251"/>
      <c r="D22" s="251"/>
      <c r="E22" s="251"/>
      <c r="F22" s="251"/>
      <c r="G22" s="1163" t="s">
        <v>490</v>
      </c>
      <c r="H22" s="1164"/>
      <c r="I22" s="1164"/>
      <c r="J22" s="1165"/>
      <c r="K22" s="287">
        <v>94</v>
      </c>
      <c r="L22" s="288">
        <v>97.6</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1612372</v>
      </c>
      <c r="L32" s="296">
        <v>71978</v>
      </c>
      <c r="M32" s="297">
        <v>50382</v>
      </c>
      <c r="N32" s="298">
        <v>42.9</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67</v>
      </c>
      <c r="N34" s="298" t="s">
        <v>481</v>
      </c>
    </row>
    <row r="35" spans="1:16" ht="27" customHeight="1" x14ac:dyDescent="0.15">
      <c r="A35" s="250"/>
      <c r="B35" s="246"/>
      <c r="C35" s="246"/>
      <c r="D35" s="246"/>
      <c r="E35" s="246"/>
      <c r="F35" s="246"/>
      <c r="G35" s="1154" t="s">
        <v>497</v>
      </c>
      <c r="H35" s="1155"/>
      <c r="I35" s="1155"/>
      <c r="J35" s="1156"/>
      <c r="K35" s="296">
        <v>589494</v>
      </c>
      <c r="L35" s="296">
        <v>26316</v>
      </c>
      <c r="M35" s="297">
        <v>21211</v>
      </c>
      <c r="N35" s="298">
        <v>24.1</v>
      </c>
    </row>
    <row r="36" spans="1:16" ht="27" customHeight="1" x14ac:dyDescent="0.15">
      <c r="A36" s="250"/>
      <c r="B36" s="246"/>
      <c r="C36" s="246"/>
      <c r="D36" s="246"/>
      <c r="E36" s="246"/>
      <c r="F36" s="246"/>
      <c r="G36" s="1154" t="s">
        <v>498</v>
      </c>
      <c r="H36" s="1155"/>
      <c r="I36" s="1155"/>
      <c r="J36" s="1156"/>
      <c r="K36" s="296">
        <v>276652</v>
      </c>
      <c r="L36" s="296">
        <v>12350</v>
      </c>
      <c r="M36" s="297">
        <v>3327</v>
      </c>
      <c r="N36" s="298">
        <v>271.2</v>
      </c>
    </row>
    <row r="37" spans="1:16" ht="13.5" customHeight="1" x14ac:dyDescent="0.15">
      <c r="A37" s="250"/>
      <c r="B37" s="246"/>
      <c r="C37" s="246"/>
      <c r="D37" s="246"/>
      <c r="E37" s="246"/>
      <c r="F37" s="246"/>
      <c r="G37" s="1154" t="s">
        <v>499</v>
      </c>
      <c r="H37" s="1155"/>
      <c r="I37" s="1155"/>
      <c r="J37" s="1156"/>
      <c r="K37" s="296">
        <v>43167</v>
      </c>
      <c r="L37" s="296">
        <v>1927</v>
      </c>
      <c r="M37" s="297">
        <v>797</v>
      </c>
      <c r="N37" s="298">
        <v>141.80000000000001</v>
      </c>
    </row>
    <row r="38" spans="1:16" ht="27" customHeight="1" x14ac:dyDescent="0.15">
      <c r="A38" s="250"/>
      <c r="B38" s="246"/>
      <c r="C38" s="246"/>
      <c r="D38" s="246"/>
      <c r="E38" s="246"/>
      <c r="F38" s="246"/>
      <c r="G38" s="1157" t="s">
        <v>500</v>
      </c>
      <c r="H38" s="1158"/>
      <c r="I38" s="1158"/>
      <c r="J38" s="1159"/>
      <c r="K38" s="299">
        <v>57</v>
      </c>
      <c r="L38" s="299">
        <v>3</v>
      </c>
      <c r="M38" s="300">
        <v>3</v>
      </c>
      <c r="N38" s="301">
        <v>0</v>
      </c>
      <c r="O38" s="295"/>
    </row>
    <row r="39" spans="1:16" x14ac:dyDescent="0.15">
      <c r="A39" s="250"/>
      <c r="B39" s="246"/>
      <c r="C39" s="246"/>
      <c r="D39" s="246"/>
      <c r="E39" s="246"/>
      <c r="F39" s="246"/>
      <c r="G39" s="1157" t="s">
        <v>501</v>
      </c>
      <c r="H39" s="1158"/>
      <c r="I39" s="1158"/>
      <c r="J39" s="1159"/>
      <c r="K39" s="302">
        <v>-401892</v>
      </c>
      <c r="L39" s="302">
        <v>-17941</v>
      </c>
      <c r="M39" s="303">
        <v>-4757</v>
      </c>
      <c r="N39" s="304">
        <v>277.10000000000002</v>
      </c>
      <c r="O39" s="295"/>
    </row>
    <row r="40" spans="1:16" ht="27" customHeight="1" x14ac:dyDescent="0.15">
      <c r="A40" s="250"/>
      <c r="B40" s="246"/>
      <c r="C40" s="246"/>
      <c r="D40" s="246"/>
      <c r="E40" s="246"/>
      <c r="F40" s="246"/>
      <c r="G40" s="1154" t="s">
        <v>502</v>
      </c>
      <c r="H40" s="1155"/>
      <c r="I40" s="1155"/>
      <c r="J40" s="1156"/>
      <c r="K40" s="302">
        <v>-1368536</v>
      </c>
      <c r="L40" s="302">
        <v>-61093</v>
      </c>
      <c r="M40" s="303">
        <v>-48278</v>
      </c>
      <c r="N40" s="304">
        <v>26.5</v>
      </c>
      <c r="O40" s="295"/>
    </row>
    <row r="41" spans="1:16" x14ac:dyDescent="0.15">
      <c r="A41" s="250"/>
      <c r="B41" s="246"/>
      <c r="C41" s="246"/>
      <c r="D41" s="246"/>
      <c r="E41" s="246"/>
      <c r="F41" s="246"/>
      <c r="G41" s="1160" t="s">
        <v>285</v>
      </c>
      <c r="H41" s="1161"/>
      <c r="I41" s="1161"/>
      <c r="J41" s="1162"/>
      <c r="K41" s="296">
        <v>751314</v>
      </c>
      <c r="L41" s="302">
        <v>33539</v>
      </c>
      <c r="M41" s="303">
        <v>22752</v>
      </c>
      <c r="N41" s="304">
        <v>47.4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908689</v>
      </c>
      <c r="J51" s="322">
        <v>38981</v>
      </c>
      <c r="K51" s="323">
        <v>75.900000000000006</v>
      </c>
      <c r="L51" s="324">
        <v>75709</v>
      </c>
      <c r="M51" s="325">
        <v>12.7</v>
      </c>
      <c r="N51" s="326">
        <v>63.2</v>
      </c>
    </row>
    <row r="52" spans="1:14" x14ac:dyDescent="0.15">
      <c r="A52" s="250"/>
      <c r="B52" s="246"/>
      <c r="C52" s="246"/>
      <c r="D52" s="246"/>
      <c r="E52" s="246"/>
      <c r="F52" s="246"/>
      <c r="G52" s="327"/>
      <c r="H52" s="328" t="s">
        <v>513</v>
      </c>
      <c r="I52" s="329">
        <v>288192</v>
      </c>
      <c r="J52" s="330">
        <v>12363</v>
      </c>
      <c r="K52" s="331">
        <v>150.4</v>
      </c>
      <c r="L52" s="332">
        <v>35212</v>
      </c>
      <c r="M52" s="333">
        <v>0</v>
      </c>
      <c r="N52" s="334">
        <v>150.4</v>
      </c>
    </row>
    <row r="53" spans="1:14" x14ac:dyDescent="0.15">
      <c r="A53" s="250"/>
      <c r="B53" s="246"/>
      <c r="C53" s="246"/>
      <c r="D53" s="246"/>
      <c r="E53" s="246"/>
      <c r="F53" s="246"/>
      <c r="G53" s="312" t="s">
        <v>514</v>
      </c>
      <c r="H53" s="313"/>
      <c r="I53" s="321">
        <v>2881448</v>
      </c>
      <c r="J53" s="322">
        <v>124560</v>
      </c>
      <c r="K53" s="323">
        <v>219.5</v>
      </c>
      <c r="L53" s="324">
        <v>90961</v>
      </c>
      <c r="M53" s="325">
        <v>20.100000000000001</v>
      </c>
      <c r="N53" s="326">
        <v>199.4</v>
      </c>
    </row>
    <row r="54" spans="1:14" x14ac:dyDescent="0.15">
      <c r="A54" s="250"/>
      <c r="B54" s="246"/>
      <c r="C54" s="246"/>
      <c r="D54" s="246"/>
      <c r="E54" s="246"/>
      <c r="F54" s="246"/>
      <c r="G54" s="327"/>
      <c r="H54" s="328" t="s">
        <v>513</v>
      </c>
      <c r="I54" s="329">
        <v>930624</v>
      </c>
      <c r="J54" s="330">
        <v>40229</v>
      </c>
      <c r="K54" s="331">
        <v>225.4</v>
      </c>
      <c r="L54" s="332">
        <v>37720</v>
      </c>
      <c r="M54" s="333">
        <v>7.1</v>
      </c>
      <c r="N54" s="334">
        <v>218.3</v>
      </c>
    </row>
    <row r="55" spans="1:14" x14ac:dyDescent="0.15">
      <c r="A55" s="250"/>
      <c r="B55" s="246"/>
      <c r="C55" s="246"/>
      <c r="D55" s="246"/>
      <c r="E55" s="246"/>
      <c r="F55" s="246"/>
      <c r="G55" s="312" t="s">
        <v>515</v>
      </c>
      <c r="H55" s="313"/>
      <c r="I55" s="321">
        <v>2636679</v>
      </c>
      <c r="J55" s="322">
        <v>115487</v>
      </c>
      <c r="K55" s="323">
        <v>-7.3</v>
      </c>
      <c r="L55" s="324">
        <v>106614</v>
      </c>
      <c r="M55" s="325">
        <v>17.2</v>
      </c>
      <c r="N55" s="326">
        <v>-24.5</v>
      </c>
    </row>
    <row r="56" spans="1:14" x14ac:dyDescent="0.15">
      <c r="A56" s="250"/>
      <c r="B56" s="246"/>
      <c r="C56" s="246"/>
      <c r="D56" s="246"/>
      <c r="E56" s="246"/>
      <c r="F56" s="246"/>
      <c r="G56" s="327"/>
      <c r="H56" s="328" t="s">
        <v>513</v>
      </c>
      <c r="I56" s="329">
        <v>937693</v>
      </c>
      <c r="J56" s="330">
        <v>41071</v>
      </c>
      <c r="K56" s="331">
        <v>2.1</v>
      </c>
      <c r="L56" s="332">
        <v>45545</v>
      </c>
      <c r="M56" s="333">
        <v>20.7</v>
      </c>
      <c r="N56" s="334">
        <v>-18.600000000000001</v>
      </c>
    </row>
    <row r="57" spans="1:14" x14ac:dyDescent="0.15">
      <c r="A57" s="250"/>
      <c r="B57" s="246"/>
      <c r="C57" s="246"/>
      <c r="D57" s="246"/>
      <c r="E57" s="246"/>
      <c r="F57" s="246"/>
      <c r="G57" s="312" t="s">
        <v>516</v>
      </c>
      <c r="H57" s="313"/>
      <c r="I57" s="321">
        <v>1022243</v>
      </c>
      <c r="J57" s="322">
        <v>45276</v>
      </c>
      <c r="K57" s="323">
        <v>-60.8</v>
      </c>
      <c r="L57" s="324">
        <v>81768</v>
      </c>
      <c r="M57" s="325">
        <v>-23.3</v>
      </c>
      <c r="N57" s="326">
        <v>-37.5</v>
      </c>
    </row>
    <row r="58" spans="1:14" x14ac:dyDescent="0.15">
      <c r="A58" s="250"/>
      <c r="B58" s="246"/>
      <c r="C58" s="246"/>
      <c r="D58" s="246"/>
      <c r="E58" s="246"/>
      <c r="F58" s="246"/>
      <c r="G58" s="327"/>
      <c r="H58" s="328" t="s">
        <v>513</v>
      </c>
      <c r="I58" s="329">
        <v>186049</v>
      </c>
      <c r="J58" s="330">
        <v>8240</v>
      </c>
      <c r="K58" s="331">
        <v>-79.900000000000006</v>
      </c>
      <c r="L58" s="332">
        <v>37917</v>
      </c>
      <c r="M58" s="333">
        <v>-16.7</v>
      </c>
      <c r="N58" s="334">
        <v>-63.2</v>
      </c>
    </row>
    <row r="59" spans="1:14" x14ac:dyDescent="0.15">
      <c r="A59" s="250"/>
      <c r="B59" s="246"/>
      <c r="C59" s="246"/>
      <c r="D59" s="246"/>
      <c r="E59" s="246"/>
      <c r="F59" s="246"/>
      <c r="G59" s="312" t="s">
        <v>517</v>
      </c>
      <c r="H59" s="313"/>
      <c r="I59" s="321">
        <v>1261631</v>
      </c>
      <c r="J59" s="322">
        <v>56320</v>
      </c>
      <c r="K59" s="323">
        <v>24.4</v>
      </c>
      <c r="L59" s="324">
        <v>65876</v>
      </c>
      <c r="M59" s="325">
        <v>-19.399999999999999</v>
      </c>
      <c r="N59" s="326">
        <v>43.8</v>
      </c>
    </row>
    <row r="60" spans="1:14" x14ac:dyDescent="0.15">
      <c r="A60" s="250"/>
      <c r="B60" s="246"/>
      <c r="C60" s="246"/>
      <c r="D60" s="246"/>
      <c r="E60" s="246"/>
      <c r="F60" s="246"/>
      <c r="G60" s="327"/>
      <c r="H60" s="328" t="s">
        <v>513</v>
      </c>
      <c r="I60" s="335">
        <v>246282</v>
      </c>
      <c r="J60" s="330">
        <v>10994</v>
      </c>
      <c r="K60" s="331">
        <v>33.4</v>
      </c>
      <c r="L60" s="332">
        <v>36484</v>
      </c>
      <c r="M60" s="333">
        <v>-3.8</v>
      </c>
      <c r="N60" s="334">
        <v>37.200000000000003</v>
      </c>
    </row>
    <row r="61" spans="1:14" x14ac:dyDescent="0.15">
      <c r="A61" s="250"/>
      <c r="B61" s="246"/>
      <c r="C61" s="246"/>
      <c r="D61" s="246"/>
      <c r="E61" s="246"/>
      <c r="F61" s="246"/>
      <c r="G61" s="312" t="s">
        <v>518</v>
      </c>
      <c r="H61" s="336"/>
      <c r="I61" s="337">
        <v>1742138</v>
      </c>
      <c r="J61" s="338">
        <v>76125</v>
      </c>
      <c r="K61" s="339">
        <v>50.3</v>
      </c>
      <c r="L61" s="340">
        <v>84186</v>
      </c>
      <c r="M61" s="341">
        <v>1.5</v>
      </c>
      <c r="N61" s="326">
        <v>48.8</v>
      </c>
    </row>
    <row r="62" spans="1:14" x14ac:dyDescent="0.15">
      <c r="A62" s="250"/>
      <c r="B62" s="246"/>
      <c r="C62" s="246"/>
      <c r="D62" s="246"/>
      <c r="E62" s="246"/>
      <c r="F62" s="246"/>
      <c r="G62" s="327"/>
      <c r="H62" s="328" t="s">
        <v>513</v>
      </c>
      <c r="I62" s="329">
        <v>517768</v>
      </c>
      <c r="J62" s="330">
        <v>22579</v>
      </c>
      <c r="K62" s="331">
        <v>66.3</v>
      </c>
      <c r="L62" s="332">
        <v>38576</v>
      </c>
      <c r="M62" s="333">
        <v>1.5</v>
      </c>
      <c r="N62" s="334">
        <v>64.8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4.51</v>
      </c>
      <c r="G47" s="12">
        <v>4.6100000000000003</v>
      </c>
      <c r="H47" s="12">
        <v>4.72</v>
      </c>
      <c r="I47" s="12">
        <v>5.28</v>
      </c>
      <c r="J47" s="13">
        <v>6.27</v>
      </c>
    </row>
    <row r="48" spans="2:10" ht="57.75" customHeight="1" x14ac:dyDescent="0.15">
      <c r="B48" s="14"/>
      <c r="C48" s="1174" t="s">
        <v>4</v>
      </c>
      <c r="D48" s="1174"/>
      <c r="E48" s="1175"/>
      <c r="F48" s="15">
        <v>1.29</v>
      </c>
      <c r="G48" s="16">
        <v>1.03</v>
      </c>
      <c r="H48" s="16">
        <v>0.8</v>
      </c>
      <c r="I48" s="16">
        <v>1.74</v>
      </c>
      <c r="J48" s="17">
        <v>1.28</v>
      </c>
    </row>
    <row r="49" spans="2:10" ht="57.75" customHeight="1" thickBot="1" x14ac:dyDescent="0.2">
      <c r="B49" s="18"/>
      <c r="C49" s="1176" t="s">
        <v>5</v>
      </c>
      <c r="D49" s="1176"/>
      <c r="E49" s="1177"/>
      <c r="F49" s="19">
        <v>2.15</v>
      </c>
      <c r="G49" s="20">
        <v>1.18</v>
      </c>
      <c r="H49" s="20">
        <v>1.46</v>
      </c>
      <c r="I49" s="20">
        <v>3.55</v>
      </c>
      <c r="J49" s="21">
        <v>4.09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2018-10-19T05:08:37Z</cp:lastPrinted>
  <dcterms:created xsi:type="dcterms:W3CDTF">2018-01-24T04:46:12Z</dcterms:created>
  <dcterms:modified xsi:type="dcterms:W3CDTF">2018-12-04T08:12:50Z</dcterms:modified>
  <cp:category/>
</cp:coreProperties>
</file>