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BW34" i="9"/>
  <c r="BW35" i="9" s="1"/>
  <c r="BW36" i="9" s="1"/>
  <c r="BW37" i="9" s="1"/>
  <c r="BW38" i="9" s="1"/>
  <c r="BW39" i="9" s="1"/>
  <c r="BW40" i="9" s="1"/>
  <c r="BW41" i="9" s="1"/>
  <c r="BW42" i="9" s="1"/>
  <c r="C34" i="9"/>
  <c r="U34" i="9" s="1"/>
  <c r="CO34" i="9" l="1"/>
  <c r="CO35" i="9" s="1"/>
  <c r="U35" i="9"/>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<sst xmlns="http://schemas.openxmlformats.org/spreadsheetml/2006/main" count="1023" uniqueCount="562">
  <si>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</si>
  <si>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</si>
  <si>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</si>
  <si>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</si>
  <si>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</si>
  <si>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</si>
  <si>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</si>
  <si>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</si>
  <si>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</si>
  <si>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</si>
  <si>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</si>
  <si>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</si>
  <si>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</si>
  <si>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</si>
  <si>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</si>
  <si>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</si>
  <si>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</si>
  <si>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</si>
  <si>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</si>
  <si>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</si>
  <si>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</si>
  <si>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</si>
  <si>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</si>
  <si>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</si>
  <si>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</si>
  <si>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</si>
  <si>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</si>
  <si>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</si>
  <si>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</si>
  <si>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</si>
  <si>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</si>
  <si>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</si>
  <si>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</si>
  <si>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</si>
  <si>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</si>
  <si>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</si>
  <si>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</si>
  <si>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</si>
  <si>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</si>
  <si>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</si>
  <si>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</si>
  <si>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</si>
  <si>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</si>
  <si>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</si>
  <si>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</si>
  <si>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</si>
  <si>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</si>
  <si>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</si>
  <si>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</si>
  <si>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</si>
  <si>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</si>
  <si>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</si>
  <si>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</si>
  <si>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</si>
  <si>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</si>
  <si>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</si>
  <si>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</si>
  <si>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</si>
  <si>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</si>
  <si>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</si>
  <si>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</si>
  <si>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</si>
  <si>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</si>
  <si>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</si>
  <si>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</si>
  <si>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</si>
  <si>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</si>
  <si>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</si>
  <si>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</si>
  <si>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</si>
  <si>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</si>
  <si>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</si>
  <si>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</si>
  <si>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</si>
  <si>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</si>
  <si>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</si>
  <si>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</si>
  <si>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</si>
  <si>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</si>
  <si>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</si>
  <si>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</si>
  <si>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</si>
  <si>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</si>
  <si>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</si>
  <si>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</si>
  <si>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</si>
  <si>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</si>
  <si>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</si>
  <si>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</si>
  <si>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</si>
  <si>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</si>
  <si>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</si>
  <si>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</si>
  <si>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</si>
  <si>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</si>
  <si>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</si>
  <si>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</si>
  <si>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</si>
  <si>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</si>
  <si>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</si>
  <si>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</si>
  <si>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</si>
  <si>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</si>
  <si>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</si>
  <si>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</si>
  <si>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</si>
  <si>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</si>
  <si>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</si>
  <si>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</si>
  <si>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</si>
  <si>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</si>
  <si>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</si>
  <si>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</si>
  <si>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</si>
  <si>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</si>
  <si>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</si>
  <si>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</si>
  <si>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</si>
  <si>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</si>
  <si>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</si>
  <si>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</si>
  <si>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</si>
  <si>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</si>
  <si>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</si>
  <si>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</si>
  <si>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</si>
  <si>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</si>
  <si>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</si>
  <si>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</si>
  <si>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</si>
  <si>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</si>
  <si>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</si>
  <si>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</si>
  <si>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</si>
  <si>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</si>
  <si>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</si>
  <si>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</si>
  <si>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</si>
  <si>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</si>
  <si>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</si>
  <si>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</si>
  <si>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</si>
  <si>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</si>
  <si>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</si>
  <si>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</si>
  <si>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</si>
  <si>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</si>
  <si>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</si>
  <si>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</si>
  <si>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</si>
  <si>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</si>
  <si>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</si>
  <si>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</si>
  <si>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</si>
  <si>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</si>
  <si>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</si>
  <si>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</si>
  <si>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</si>
  <si>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</si>
  <si>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</si>
  <si>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</si>
  <si>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</si>
  <si>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</si>
  <si>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</si>
  <si>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</si>
  <si>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</si>
  <si>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</si>
  <si>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</si>
  <si>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</si>
  <si>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</si>
  <si>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</si>
  <si>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</si>
  <si>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</si>
  <si>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</si>
  <si>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</si>
  <si>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</si>
  <si>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</si>
  <si>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</si>
  <si>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</si>
  <si>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</si>
  <si>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</si>
  <si>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</si>
  <si>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</si>
  <si>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</si>
  <si>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</si>
  <si>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</si>
  <si>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</si>
  <si>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</si>
  <si>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</si>
  <si>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</si>
  <si>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</si>
  <si>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</si>
  <si>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</si>
  <si>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</si>
  <si>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石川県加賀市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</si>
  <si>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</si>
  <si>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</si>
  <si>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</si>
  <si>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</si>
  <si>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</si>
  <si>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</si>
  <si>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</si>
  <si>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</si>
  <si>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</si>
  <si>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</si>
  <si>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</si>
  <si>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</si>
  <si>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</si>
  <si>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</si>
  <si>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</si>
  <si>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</si>
  <si>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</si>
  <si>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</si>
  <si>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</si>
  <si>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</si>
  <si>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</si>
  <si>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</si>
  <si>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</si>
  <si>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</si>
  <si>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</si>
  <si>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</si>
  <si>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</si>
  <si>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</si>
  <si>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</si>
  <si>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</si>
  <si>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</si>
  <si>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</si>
  <si>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</si>
  <si>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</si>
  <si>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</si>
  <si>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</si>
  <si>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</si>
  <si>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</si>
  <si>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</si>
  <si>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</si>
  <si>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</si>
  <si>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</si>
  <si>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</si>
  <si>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</si>
  <si>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</si>
  <si>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</si>
  <si>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</si>
  <si>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</si>
  <si>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</si>
  <si>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</si>
  <si>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</si>
  <si>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</si>
  <si>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</si>
  <si>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</si>
  <si>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</si>
  <si>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</si>
  <si>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</si>
  <si>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</si>
  <si>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</si>
  <si>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</si>
  <si>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</si>
  <si>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</si>
  <si>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</si>
  <si>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</si>
  <si>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</si>
  <si>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</si>
  <si>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</si>
  <si>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</si>
  <si>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</si>
  <si>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</si>
  <si>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</si>
  <si>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</si>
  <si>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</si>
  <si>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</si>
  <si>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</si>
  <si>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</si>
  <si>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</si>
  <si>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</si>
  <si>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</si>
  <si>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</si>
  <si>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</si>
  <si>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</si>
  <si>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</si>
  <si>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</si>
  <si>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</si>
  <si>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</si>
  <si>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</si>
  <si>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</si>
  <si>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</si>
  <si>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</si>
  <si>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</si>
  <si>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</si>
  <si>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</si>
  <si>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</si>
  <si>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</si>
  <si>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</si>
  <si>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</si>
  <si>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</si>
  <si>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</si>
  <si>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</si>
  <si>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</si>
  <si>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</si>
  <si>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</si>
  <si>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</si>
  <si>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</si>
  <si>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</si>
  <si>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</si>
  <si>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</si>
  <si>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</si>
  <si>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</si>
  <si>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</si>
  <si>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</si>
  <si>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</si>
  <si>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</si>
  <si>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</si>
  <si>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</si>
  <si>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</si>
  <si>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</si>
  <si>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</si>
  <si>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</si>
  <si>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</si>
  <si>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</si>
  <si>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</si>
  <si>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</si>
  <si>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</si>
  <si>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</si>
  <si>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</si>
  <si>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</si>
  <si>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</si>
  <si>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</si>
  <si>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</si>
  <si>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</si>
  <si>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</si>
  <si>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</si>
  <si>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</si>
  <si>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</si>
  <si>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</si>
  <si>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</si>
  <si>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</si>
  <si>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</si>
  <si>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</si>
  <si>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</si>
  <si>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</si>
  <si>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</si>
  <si>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</si>
  <si>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</si>
  <si>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</si>
  <si>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</si>
  <si>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石川県加賀市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</si>
  <si>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</si>
  <si>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</si>
  <si>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</si>
  <si>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</si>
  <si>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</si>
  <si>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</si>
  <si>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</si>
  <si>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</si>
  <si>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</si>
  <si>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</si>
  <si>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</si>
  <si>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</si>
  <si>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</si>
  <si>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</si>
  <si>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</si>
  <si>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</si>
  <si>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</si>
  <si>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</si>
  <si>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</si>
  <si>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</si>
  <si>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</si>
  <si>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</si>
  <si>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</si>
  <si>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</si>
  <si>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</si>
  <si>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</si>
  <si>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</si>
  <si>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</si>
  <si>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</si>
  <si>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</si>
  <si>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</si>
  <si>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</si>
  <si>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</si>
  <si>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</si>
  <si>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</si>
  <si>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</si>
  <si>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</si>
  <si>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</si>
  <si>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</si>
  <si>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加賀市下水道事業特別会計</t>
    <phoneticPr fontId="5"/>
  </si>
  <si>
    <t>-</t>
    <phoneticPr fontId="5"/>
  </si>
  <si>
    <t>法非適用企業</t>
    <phoneticPr fontId="5"/>
  </si>
  <si>
    <t>加賀市土地区画整理事業特別会計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</si>
  <si>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</si>
  <si>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</si>
  <si>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</si>
  <si>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</si>
  <si>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</si>
  <si>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</si>
  <si>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</si>
  <si>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</si>
  <si>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</si>
  <si>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</si>
  <si>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</si>
  <si>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</si>
  <si>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</si>
  <si>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</si>
  <si>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</si>
  <si>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</si>
  <si>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</si>
  <si>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</si>
  <si>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</si>
  <si>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</si>
  <si>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</si>
  <si>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</si>
  <si>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</si>
  <si>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</si>
  <si>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</si>
  <si>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</si>
  <si>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</si>
  <si>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</si>
  <si>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</si>
  <si>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</si>
  <si>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</si>
  <si>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</si>
  <si>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</si>
  <si>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</si>
  <si>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</si>
  <si>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</si>
  <si>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</si>
  <si>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</si>
  <si>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</si>
  <si>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</si>
  <si>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</si>
  <si>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</si>
  <si>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</si>
  <si>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</si>
  <si>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</si>
  <si>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</si>
  <si>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</si>
  <si>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</si>
  <si>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</si>
  <si>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</si>
  <si>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</si>
  <si>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</si>
  <si>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</si>
  <si>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</si>
  <si>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</si>
  <si>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</si>
  <si>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加賀市下水道事業特別会計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</si>
  <si>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</si>
  <si>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</si>
  <si>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加賀市病院事業会計</t>
    <phoneticPr fontId="5"/>
  </si>
  <si>
    <t>(Ｆ)</t>
    <phoneticPr fontId="5"/>
  </si>
  <si>
    <t>加賀市水道事業会計</t>
    <phoneticPr fontId="5"/>
  </si>
  <si>
    <t>将来負担比率（(Ｅ)－(Ｆ)）／（(Ｃ)－(Ｄ)）×１００</t>
    <rPh sb="0" eb="2">
      <t>ショウライ</t>
    </rPh>
    <rPh sb="2" eb="4">
      <t>フタン</t>
    </rPh>
    <rPh sb="4" eb="6">
      <t>ヒリツ</t>
    </rPh>
    <phoneticPr fontId="5"/>
  </si>
  <si>
    <t>加賀市土地区画整理事業特別会計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</si>
  <si>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</si>
  <si>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</si>
  <si>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</si>
  <si>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</si>
  <si>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</si>
  <si>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</si>
  <si>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</si>
  <si>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</si>
  <si>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</si>
  <si>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</si>
  <si>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</si>
  <si>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</si>
  <si>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</si>
  <si>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</si>
  <si>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</si>
  <si>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</si>
  <si>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</si>
  <si>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</si>
  <si>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</si>
  <si>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</si>
  <si>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</si>
  <si>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</si>
  <si>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</si>
  <si>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</si>
  <si>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</si>
  <si>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</si>
  <si>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</si>
  <si>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</si>
  <si>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</si>
  <si>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</si>
  <si>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</si>
  <si>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</si>
  <si>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</si>
  <si>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</si>
  <si>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</si>
  <si>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</si>
  <si>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</si>
  <si>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</si>
  <si>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</si>
  <si>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</si>
  <si>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</si>
  <si>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</si>
  <si>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</si>
  <si>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</si>
  <si>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</si>
  <si>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</si>
  <si>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</si>
  <si>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</si>
  <si>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</si>
  <si>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</si>
  <si>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</si>
  <si>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</si>
  <si>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</si>
  <si>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</si>
  <si>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</si>
  <si>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</si>
  <si>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</si>
  <si>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</si>
  <si>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</si>
  <si>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</si>
  <si>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</si>
  <si>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</si>
  <si>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</si>
  <si>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</si>
  <si>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</si>
  <si>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</si>
  <si>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</si>
  <si>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</si>
  <si>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</si>
  <si>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</si>
  <si>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</si>
  <si>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</si>
  <si>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</si>
  <si>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</si>
  <si>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</si>
  <si>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</si>
  <si>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</si>
  <si>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</si>
  <si>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</si>
  <si>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4.50</t>
  </si>
  <si>
    <t>▲ 3.20</t>
  </si>
  <si>
    <t>▲ 0.49</t>
  </si>
  <si>
    <t>加賀市病院事業会計</t>
  </si>
  <si>
    <t>加賀市水道事業会計</t>
  </si>
  <si>
    <t>一般会計</t>
  </si>
  <si>
    <t>加賀市国民健康保険特別会計</t>
  </si>
  <si>
    <t>加賀市介護保険特別会計</t>
  </si>
  <si>
    <t>加賀市後期高齢者医療特別会計</t>
  </si>
  <si>
    <t>加賀市下水道事業特別会計</t>
  </si>
  <si>
    <t>加賀市土地区画整理事業特別会計</t>
  </si>
  <si>
    <t>その他会計（赤字）</t>
  </si>
  <si>
    <t>その他会計（黒字）</t>
  </si>
  <si>
    <t>加賀市土地開発公社</t>
    <rPh sb="0" eb="3">
      <t>カガシ</t>
    </rPh>
    <rPh sb="3" eb="5">
      <t>トチ</t>
    </rPh>
    <rPh sb="5" eb="7">
      <t>カイハツ</t>
    </rPh>
    <rPh sb="7" eb="9">
      <t>コウシャ</t>
    </rPh>
    <phoneticPr fontId="5"/>
  </si>
  <si>
    <t>加賀市総合サービス株式会社</t>
    <rPh sb="0" eb="3">
      <t>カガシ</t>
    </rPh>
    <rPh sb="3" eb="5">
      <t>ソウゴウ</t>
    </rPh>
    <rPh sb="9" eb="13">
      <t>カブシキガイシャ</t>
    </rPh>
    <phoneticPr fontId="5"/>
  </si>
  <si>
    <t>○</t>
    <phoneticPr fontId="2"/>
  </si>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</sst>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67873</c:v>
                </c:pt>
                <c:pt idx="1">
                  <c:v>49949</c:v>
                </c:pt>
                <c:pt idx="2">
                  <c:v>51703</c:v>
                </c:pt>
                <c:pt idx="3">
                  <c:v>41422</c:v>
                </c:pt>
                <c:pt idx="4">
                  <c:v>44009</c:v>
                </c:pt>
              </c:numCache>
            </c:numRef>
          </c:val>
          <c:smooth val="0"/>
        </c:ser>
        <c:dLbls>
          <c:showLegendKey val="0"/>
          <c:showVal val="0"/>
          <c:showCatName val="0"/>
          <c:showSerName val="0"/>
          <c:showPercent val="0"/>
          <c:showBubbleSize val="0"/>
        </c:dLbls>
        <c:marker val="1"/>
        <c:smooth val="0"/>
        <c:axId val="131441024"/>
        <c:axId val="131442944"/>
      </c:lineChart>
      <c:catAx>
        <c:axId val="131441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442944"/>
        <c:crosses val="autoZero"/>
        <c:auto val="1"/>
        <c:lblAlgn val="ctr"/>
        <c:lblOffset val="100"/>
        <c:tickLblSkip val="1"/>
        <c:tickMarkSkip val="1"/>
        <c:noMultiLvlLbl val="0"/>
      </c:catAx>
      <c:valAx>
        <c:axId val="1314429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44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9.59</c:v>
                </c:pt>
                <c:pt idx="1">
                  <c:v>8.0399999999999991</c:v>
                </c:pt>
                <c:pt idx="2">
                  <c:v>4.76</c:v>
                </c:pt>
                <c:pt idx="3">
                  <c:v>5.26</c:v>
                </c:pt>
                <c:pt idx="4">
                  <c:v>4.75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12.01</c:v>
                </c:pt>
                <c:pt idx="1">
                  <c:v>14.48</c:v>
                </c:pt>
                <c:pt idx="2">
                  <c:v>18.670000000000002</c:v>
                </c:pt>
                <c:pt idx="3">
                  <c:v>20.84</c:v>
                </c:pt>
                <c:pt idx="4">
                  <c:v>23.45</c:v>
                </c:pt>
              </c:numCache>
            </c:numRef>
          </c:val>
        </c:ser>
        <c:dLbls>
          <c:showLegendKey val="0"/>
          <c:showVal val="0"/>
          <c:showCatName val="0"/>
          <c:showSerName val="0"/>
          <c:showPercent val="0"/>
          <c:showBubbleSize val="0"/>
        </c:dLbls>
        <c:gapWidth val="250"/>
        <c:overlap val="100"/>
        <c:axId val="145067008"/>
        <c:axId val="145069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2.86</c:v>
                </c:pt>
                <c:pt idx="1">
                  <c:v>-4.5</c:v>
                </c:pt>
                <c:pt idx="2">
                  <c:v>-3.2</c:v>
                </c:pt>
                <c:pt idx="3">
                  <c:v>0.56000000000000005</c:v>
                </c:pt>
                <c:pt idx="4">
                  <c:v>-0.49</c:v>
                </c:pt>
              </c:numCache>
            </c:numRef>
          </c:val>
          <c:smooth val="0"/>
        </c:ser>
        <c:dLbls>
          <c:showLegendKey val="0"/>
          <c:showVal val="0"/>
          <c:showCatName val="0"/>
          <c:showSerName val="0"/>
          <c:showPercent val="0"/>
          <c:showBubbleSize val="0"/>
        </c:dLbls>
        <c:marker val="1"/>
        <c:smooth val="0"/>
        <c:axId val="145067008"/>
        <c:axId val="145069184"/>
      </c:lineChart>
      <c:catAx>
        <c:axId val="1450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069184"/>
        <c:crosses val="autoZero"/>
        <c:auto val="1"/>
        <c:lblAlgn val="ctr"/>
        <c:lblOffset val="100"/>
        <c:tickLblSkip val="1"/>
        <c:tickMarkSkip val="1"/>
        <c:noMultiLvlLbl val="0"/>
      </c:catAx>
      <c:valAx>
        <c:axId val="14506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06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加賀市土地区画整理事業特別会計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加賀市下水道事業特別会計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加賀市後期高齢者医療特別会計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c:v>
                </c:pt>
                <c:pt idx="8">
                  <c:v>#N/A</c:v>
                </c:pt>
                <c:pt idx="9">
                  <c:v>0.02</c:v>
                </c:pt>
              </c:numCache>
            </c:numRef>
          </c:val>
        </c:ser>
        <c:ser>
          <c:idx val="5"/>
          <c:order val="5"/>
          <c:tx>
            <c:strRef>
              <c:f>データシート!$A$32</c:f>
              <c:strCache>
                <c:ptCount val="1"/>
                <c:pt idx="0">
                  <c:v>加賀市介護保険特別会計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0.04</c:v>
                </c:pt>
                <c:pt idx="4">
                  <c:v>#N/A</c:v>
                </c:pt>
                <c:pt idx="5">
                  <c:v>0.52</c:v>
                </c:pt>
                <c:pt idx="6">
                  <c:v>#N/A</c:v>
                </c:pt>
                <c:pt idx="7">
                  <c:v>0.28000000000000003</c:v>
                </c:pt>
                <c:pt idx="8">
                  <c:v>#N/A</c:v>
                </c:pt>
                <c:pt idx="9">
                  <c:v>0.32</c:v>
                </c:pt>
              </c:numCache>
            </c:numRef>
          </c:val>
        </c:ser>
        <c:ser>
          <c:idx val="6"/>
          <c:order val="6"/>
          <c:tx>
            <c:strRef>
              <c:f>データシート!$A$33</c:f>
              <c:strCache>
                <c:ptCount val="1"/>
                <c:pt idx="0">
                  <c:v>加賀市国民健康保険特別会計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0.54</c:v>
                </c:pt>
                <c:pt idx="2">
                  <c:v>#N/A</c:v>
                </c:pt>
                <c:pt idx="3">
                  <c:v>2.1800000000000002</c:v>
                </c:pt>
                <c:pt idx="4">
                  <c:v>#N/A</c:v>
                </c:pt>
                <c:pt idx="5">
                  <c:v>2.42</c:v>
                </c:pt>
                <c:pt idx="6">
                  <c:v>#N/A</c:v>
                </c:pt>
                <c:pt idx="7">
                  <c:v>1.31</c:v>
                </c:pt>
                <c:pt idx="8">
                  <c:v>#N/A</c:v>
                </c:pt>
                <c:pt idx="9">
                  <c:v>0.63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9.58</c:v>
                </c:pt>
                <c:pt idx="2">
                  <c:v>#N/A</c:v>
                </c:pt>
                <c:pt idx="3">
                  <c:v>8.0399999999999991</c:v>
                </c:pt>
                <c:pt idx="4">
                  <c:v>#N/A</c:v>
                </c:pt>
                <c:pt idx="5">
                  <c:v>4.76</c:v>
                </c:pt>
                <c:pt idx="6">
                  <c:v>#N/A</c:v>
                </c:pt>
                <c:pt idx="7">
                  <c:v>5.25</c:v>
                </c:pt>
                <c:pt idx="8">
                  <c:v>#N/A</c:v>
                </c:pt>
                <c:pt idx="9">
                  <c:v>4.75</c:v>
                </c:pt>
              </c:numCache>
            </c:numRef>
          </c:val>
        </c:ser>
        <c:ser>
          <c:idx val="8"/>
          <c:order val="8"/>
          <c:tx>
            <c:strRef>
              <c:f>データシート!$A$35</c:f>
              <c:strCache>
                <c:ptCount val="1"/>
                <c:pt idx="0">
                  <c:v>加賀市水道事業会計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4.24</c:v>
                </c:pt>
                <c:pt idx="2">
                  <c:v>#N/A</c:v>
                </c:pt>
                <c:pt idx="3">
                  <c:v>4.3</c:v>
                </c:pt>
                <c:pt idx="4">
                  <c:v>#N/A</c:v>
                </c:pt>
                <c:pt idx="5">
                  <c:v>5.01</c:v>
                </c:pt>
                <c:pt idx="6">
                  <c:v>#N/A</c:v>
                </c:pt>
                <c:pt idx="7">
                  <c:v>5.55</c:v>
                </c:pt>
                <c:pt idx="8">
                  <c:v>#N/A</c:v>
                </c:pt>
                <c:pt idx="9">
                  <c:v>6.62</c:v>
                </c:pt>
              </c:numCache>
            </c:numRef>
          </c:val>
        </c:ser>
        <c:ser>
          <c:idx val="9"/>
          <c:order val="9"/>
          <c:tx>
            <c:strRef>
              <c:f>データシート!$A$36</c:f>
              <c:strCache>
                <c:ptCount val="1"/>
                <c:pt idx="0">
                  <c:v>加賀市病院事業会計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7.36</c:v>
                </c:pt>
                <c:pt idx="2">
                  <c:v>#N/A</c:v>
                </c:pt>
                <c:pt idx="3">
                  <c:v>9.16</c:v>
                </c:pt>
                <c:pt idx="4">
                  <c:v>#N/A</c:v>
                </c:pt>
                <c:pt idx="5">
                  <c:v>10.8</c:v>
                </c:pt>
                <c:pt idx="6">
                  <c:v>#N/A</c:v>
                </c:pt>
                <c:pt idx="7">
                  <c:v>11.69</c:v>
                </c:pt>
                <c:pt idx="8">
                  <c:v>#N/A</c:v>
                </c:pt>
                <c:pt idx="9">
                  <c:v>11.37</c:v>
                </c:pt>
              </c:numCache>
            </c:numRef>
          </c:val>
        </c:ser>
        <c:dLbls>
          <c:showLegendKey val="0"/>
          <c:showVal val="0"/>
          <c:showCatName val="0"/>
          <c:showSerName val="0"/>
          <c:showPercent val="0"/>
          <c:showBubbleSize val="0"/>
        </c:dLbls>
        <c:gapWidth val="150"/>
        <c:overlap val="100"/>
        <c:axId val="145253504"/>
        <c:axId val="145255040"/>
      </c:barChart>
      <c:catAx>
        <c:axId val="1452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255040"/>
        <c:crosses val="autoZero"/>
        <c:auto val="1"/>
        <c:lblAlgn val="ctr"/>
        <c:lblOffset val="100"/>
        <c:tickLblSkip val="1"/>
        <c:tickMarkSkip val="1"/>
        <c:noMultiLvlLbl val="0"/>
      </c:catAx>
      <c:valAx>
        <c:axId val="14525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25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3620</c:v>
                </c:pt>
                <c:pt idx="5">
                  <c:v>3521</c:v>
                </c:pt>
                <c:pt idx="8">
                  <c:v>3469</c:v>
                </c:pt>
                <c:pt idx="11">
                  <c:v>3567</c:v>
                </c:pt>
                <c:pt idx="14">
                  <c:v>3742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69</c:v>
                </c:pt>
                <c:pt idx="3">
                  <c:v>51</c:v>
                </c:pt>
                <c:pt idx="6">
                  <c:v>49</c:v>
                </c:pt>
                <c:pt idx="9">
                  <c:v>56</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1294</c:v>
                </c:pt>
                <c:pt idx="3">
                  <c:v>1333</c:v>
                </c:pt>
                <c:pt idx="6">
                  <c:v>1205</c:v>
                </c:pt>
                <c:pt idx="9">
                  <c:v>1288</c:v>
                </c:pt>
                <c:pt idx="12">
                  <c:v>1229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4131</c:v>
                </c:pt>
                <c:pt idx="3">
                  <c:v>3669</c:v>
                </c:pt>
                <c:pt idx="6">
                  <c:v>3693</c:v>
                </c:pt>
                <c:pt idx="9">
                  <c:v>3801</c:v>
                </c:pt>
                <c:pt idx="12">
                  <c:v>3828</c:v>
                </c:pt>
              </c:numCache>
            </c:numRef>
          </c:val>
        </c:ser>
        <c:dLbls>
          <c:showLegendKey val="0"/>
          <c:showVal val="0"/>
          <c:showCatName val="0"/>
          <c:showSerName val="0"/>
          <c:showPercent val="0"/>
          <c:showBubbleSize val="0"/>
        </c:dLbls>
        <c:gapWidth val="100"/>
        <c:overlap val="100"/>
        <c:axId val="146016128"/>
        <c:axId val="14602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1875</c:v>
                </c:pt>
                <c:pt idx="2">
                  <c:v>#N/A</c:v>
                </c:pt>
                <c:pt idx="3">
                  <c:v>#N/A</c:v>
                </c:pt>
                <c:pt idx="4">
                  <c:v>1533</c:v>
                </c:pt>
                <c:pt idx="5">
                  <c:v>#N/A</c:v>
                </c:pt>
                <c:pt idx="6">
                  <c:v>#N/A</c:v>
                </c:pt>
                <c:pt idx="7">
                  <c:v>1479</c:v>
                </c:pt>
                <c:pt idx="8">
                  <c:v>#N/A</c:v>
                </c:pt>
                <c:pt idx="9">
                  <c:v>#N/A</c:v>
                </c:pt>
                <c:pt idx="10">
                  <c:v>1579</c:v>
                </c:pt>
                <c:pt idx="11">
                  <c:v>#N/A</c:v>
                </c:pt>
                <c:pt idx="12">
                  <c:v>#N/A</c:v>
                </c:pt>
                <c:pt idx="13">
                  <c:v>1357</c:v>
                </c:pt>
                <c:pt idx="14">
                  <c:v>#N/A</c:v>
                </c:pt>
              </c:numCache>
            </c:numRef>
          </c:val>
          <c:smooth val="0"/>
        </c:ser>
        <c:dLbls>
          <c:showLegendKey val="0"/>
          <c:showVal val="0"/>
          <c:showCatName val="0"/>
          <c:showSerName val="0"/>
          <c:showPercent val="0"/>
          <c:showBubbleSize val="0"/>
        </c:dLbls>
        <c:marker val="1"/>
        <c:smooth val="0"/>
        <c:axId val="146016128"/>
        <c:axId val="146022400"/>
      </c:lineChart>
      <c:catAx>
        <c:axId val="1460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022400"/>
        <c:crosses val="autoZero"/>
        <c:auto val="1"/>
        <c:lblAlgn val="ctr"/>
        <c:lblOffset val="100"/>
        <c:tickLblSkip val="1"/>
        <c:tickMarkSkip val="1"/>
        <c:noMultiLvlLbl val="0"/>
      </c:catAx>
      <c:valAx>
        <c:axId val="14602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35827</c:v>
                </c:pt>
                <c:pt idx="5">
                  <c:v>36678</c:v>
                </c:pt>
                <c:pt idx="8">
                  <c:v>37106</c:v>
                </c:pt>
                <c:pt idx="11">
                  <c:v>37249</c:v>
                </c:pt>
                <c:pt idx="14">
                  <c:v>37431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6330</c:v>
                </c:pt>
                <c:pt idx="5">
                  <c:v>6515</c:v>
                </c:pt>
                <c:pt idx="8">
                  <c:v>6021</c:v>
                </c:pt>
                <c:pt idx="11">
                  <c:v>5805</c:v>
                </c:pt>
                <c:pt idx="14">
                  <c:v>5245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3519</c:v>
                </c:pt>
                <c:pt idx="5">
                  <c:v>4562</c:v>
                </c:pt>
                <c:pt idx="8">
                  <c:v>5928</c:v>
                </c:pt>
                <c:pt idx="11">
                  <c:v>6804</c:v>
                </c:pt>
                <c:pt idx="14">
                  <c:v>7565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5626</c:v>
                </c:pt>
                <c:pt idx="3">
                  <c:v>5173</c:v>
                </c:pt>
                <c:pt idx="6">
                  <c:v>5062</c:v>
                </c:pt>
                <c:pt idx="9">
                  <c:v>4769</c:v>
                </c:pt>
                <c:pt idx="12">
                  <c:v>4365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c:v>
                </c:pt>
                <c:pt idx="3">
                  <c:v>4</c:v>
                </c:pt>
                <c:pt idx="6">
                  <c:v>4</c:v>
                </c:pt>
                <c:pt idx="9">
                  <c:v>3</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17623</c:v>
                </c:pt>
                <c:pt idx="3">
                  <c:v>17550</c:v>
                </c:pt>
                <c:pt idx="6">
                  <c:v>17690</c:v>
                </c:pt>
                <c:pt idx="9">
                  <c:v>18211</c:v>
                </c:pt>
                <c:pt idx="12">
                  <c:v>18532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214</c:v>
                </c:pt>
                <c:pt idx="3">
                  <c:v>743</c:v>
                </c:pt>
                <c:pt idx="6">
                  <c:v>227</c:v>
                </c:pt>
                <c:pt idx="9">
                  <c:v>173</c:v>
                </c:pt>
                <c:pt idx="12">
                  <c:v>135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37729</c:v>
                </c:pt>
                <c:pt idx="3">
                  <c:v>37987</c:v>
                </c:pt>
                <c:pt idx="6">
                  <c:v>38106</c:v>
                </c:pt>
                <c:pt idx="9">
                  <c:v>37670</c:v>
                </c:pt>
                <c:pt idx="12">
                  <c:v>37506</c:v>
                </c:pt>
              </c:numCache>
            </c:numRef>
          </c:val>
        </c:ser>
        <c:dLbls>
          <c:showLegendKey val="0"/>
          <c:showVal val="0"/>
          <c:showCatName val="0"/>
          <c:showSerName val="0"/>
          <c:showPercent val="0"/>
          <c:showBubbleSize val="0"/>
        </c:dLbls>
        <c:gapWidth val="100"/>
        <c:overlap val="100"/>
        <c:axId val="146862848"/>
        <c:axId val="14686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15521</c:v>
                </c:pt>
                <c:pt idx="2">
                  <c:v>#N/A</c:v>
                </c:pt>
                <c:pt idx="3">
                  <c:v>#N/A</c:v>
                </c:pt>
                <c:pt idx="4">
                  <c:v>13702</c:v>
                </c:pt>
                <c:pt idx="5">
                  <c:v>#N/A</c:v>
                </c:pt>
                <c:pt idx="6">
                  <c:v>#N/A</c:v>
                </c:pt>
                <c:pt idx="7">
                  <c:v>12034</c:v>
                </c:pt>
                <c:pt idx="8">
                  <c:v>#N/A</c:v>
                </c:pt>
                <c:pt idx="9">
                  <c:v>#N/A</c:v>
                </c:pt>
                <c:pt idx="10">
                  <c:v>10968</c:v>
                </c:pt>
                <c:pt idx="11">
                  <c:v>#N/A</c:v>
                </c:pt>
                <c:pt idx="12">
                  <c:v>#N/A</c:v>
                </c:pt>
                <c:pt idx="13">
                  <c:v>10301</c:v>
                </c:pt>
                <c:pt idx="14">
                  <c:v>#N/A</c:v>
                </c:pt>
              </c:numCache>
            </c:numRef>
          </c:val>
          <c:smooth val="0"/>
        </c:ser>
        <c:dLbls>
          <c:showLegendKey val="0"/>
          <c:showVal val="0"/>
          <c:showCatName val="0"/>
          <c:showSerName val="0"/>
          <c:showPercent val="0"/>
          <c:showBubbleSize val="0"/>
        </c:dLbls>
        <c:marker val="1"/>
        <c:smooth val="0"/>
        <c:axId val="146862848"/>
        <c:axId val="146864768"/>
      </c:lineChart>
      <c:catAx>
        <c:axId val="1468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864768"/>
        <c:crosses val="autoZero"/>
        <c:auto val="1"/>
        <c:lblAlgn val="ctr"/>
        <c:lblOffset val="100"/>
        <c:tickLblSkip val="1"/>
        <c:tickMarkSkip val="1"/>
        <c:noMultiLvlLbl val="0"/>
      </c:catAx>
      <c:valAx>
        <c:axId val="14686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6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70,273
69,609
305.87
30,174,860
29,279,388
862,286
18,152,531
37,505,811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前年度と比較すると、法人税において製造業等からの増収、固定資産税においては、設備投資等による家屋、償却資産の増加により市税が増加したため、財政力指数は現状維持となった。</a:t>
          </a:r>
          <a:endParaRPr kumimoji="1" lang="en-US" altLang="ja-JP" sz="1200">
            <a:latin typeface="ＭＳ Ｐゴシック"/>
          </a:endParaRPr>
        </a:p>
        <a:p>
          <a:r>
            <a:rPr kumimoji="1" lang="ja-JP" altLang="en-US" sz="1200">
              <a:latin typeface="ＭＳ Ｐゴシック"/>
            </a:rPr>
            <a:t>　しかし、近年の人口減少などにより、財政力指数は減少傾向にあるため、「加賀市まち・ひと・しごと総合戦略」等による雇用の確保や、安心して暮らせる環境づくりなどを行うことで、人口減少に歯止めをかけ税収の確保に努める。また、公共施設マネジメントで施設の分野別の削減目標を設定し、再配置（統合、機能転換、複合化など）に取り組むことなどにより、歳出の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96157</xdr:rowOff>
    </xdr:to>
    <xdr:cxnSp macro="">
      <xdr:nvCxnSpPr>
        <xdr:cNvPr id="72" name="直線コネクタ 71"/>
        <xdr:cNvCxnSpPr/>
      </xdr:nvCxnSpPr>
      <xdr:spPr>
        <a:xfrm>
          <a:off x="3225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61685</xdr:rowOff>
    </xdr:to>
    <xdr:cxnSp macro="">
      <xdr:nvCxnSpPr>
        <xdr:cNvPr id="75" name="直線コネクタ 74"/>
        <xdr:cNvCxnSpPr/>
      </xdr:nvCxnSpPr>
      <xdr:spPr>
        <a:xfrm>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27215</xdr:rowOff>
    </xdr:to>
    <xdr:cxnSp macro="">
      <xdr:nvCxnSpPr>
        <xdr:cNvPr id="78" name="直線コネクタ 77"/>
        <xdr:cNvCxnSpPr/>
      </xdr:nvCxnSpPr>
      <xdr:spPr>
        <a:xfrm>
          <a:off x="1447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前年度と比較すると、市税や地方消費税交付金が増加したことによる経常一般財源の増加、退職者の減少に伴う退職手当の減少、臨時財政対策債の減少などにより、</a:t>
          </a:r>
          <a:r>
            <a:rPr kumimoji="1" lang="en-US" altLang="ja-JP" sz="1300">
              <a:latin typeface="ＭＳ Ｐゴシック"/>
            </a:rPr>
            <a:t>0.3</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長期的にみると横ばいであり、今後は、公共施設マネジメントによる施設の再配置や、歳出のさらなる精査によるムダの排除により、経常経費の抑制に努める。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95250</xdr:rowOff>
    </xdr:to>
    <xdr:cxnSp macro="">
      <xdr:nvCxnSpPr>
        <xdr:cNvPr id="132" name="直線コネクタ 131"/>
        <xdr:cNvCxnSpPr/>
      </xdr:nvCxnSpPr>
      <xdr:spPr>
        <a:xfrm flipV="1">
          <a:off x="4114800" y="1052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63517</xdr:rowOff>
    </xdr:from>
    <xdr:ext cx="762000" cy="259045"/>
    <xdr:sp macro="" textlink="">
      <xdr:nvSpPr>
        <xdr:cNvPr id="133" name="財政構造の弾力性平均値テキスト"/>
        <xdr:cNvSpPr txBox="1"/>
      </xdr:nvSpPr>
      <xdr:spPr>
        <a:xfrm>
          <a:off x="5041900" y="1017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95250</xdr:rowOff>
    </xdr:to>
    <xdr:cxnSp macro="">
      <xdr:nvCxnSpPr>
        <xdr:cNvPr id="135" name="直線コネクタ 134"/>
        <xdr:cNvCxnSpPr/>
      </xdr:nvCxnSpPr>
      <xdr:spPr>
        <a:xfrm>
          <a:off x="3225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37" name="テキスト ボックス 136"/>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87206</xdr:rowOff>
    </xdr:to>
    <xdr:cxnSp macro="">
      <xdr:nvCxnSpPr>
        <xdr:cNvPr id="138" name="直線コネクタ 137"/>
        <xdr:cNvCxnSpPr/>
      </xdr:nvCxnSpPr>
      <xdr:spPr>
        <a:xfrm flipV="1">
          <a:off x="2336800" y="1050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40" name="テキスト ボックス 139"/>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87206</xdr:rowOff>
    </xdr:from>
    <xdr:to>
      <xdr:col>3</xdr:col>
      <xdr:colOff>279400</xdr:colOff>
      <xdr:row>61</xdr:row>
      <xdr:rowOff>95250</xdr:rowOff>
    </xdr:to>
    <xdr:cxnSp macro="">
      <xdr:nvCxnSpPr>
        <xdr:cNvPr id="141" name="直線コネクタ 140"/>
        <xdr:cNvCxnSpPr/>
      </xdr:nvCxnSpPr>
      <xdr:spPr>
        <a:xfrm flipV="1">
          <a:off x="1447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43" name="テキスト ボックス 142"/>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78333</xdr:rowOff>
    </xdr:from>
    <xdr:ext cx="762000" cy="259045"/>
    <xdr:sp macro="" textlink="">
      <xdr:nvSpPr>
        <xdr:cNvPr id="145" name="テキスト ボックス 144"/>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51" name="円/楕円 150"/>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163847</xdr:rowOff>
    </xdr:from>
    <xdr:ext cx="762000" cy="259045"/>
    <xdr:sp macro="" textlink="">
      <xdr:nvSpPr>
        <xdr:cNvPr id="152" name="財政構造の弾力性該当値テキスト"/>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3" name="円/楕円 152"/>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4" name="テキスト ボックス 153"/>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5" name="円/楕円 154"/>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82567</xdr:rowOff>
    </xdr:from>
    <xdr:ext cx="762000" cy="259045"/>
    <xdr:sp macro="" textlink="">
      <xdr:nvSpPr>
        <xdr:cNvPr id="156" name="テキスト ボックス 155"/>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36406</xdr:rowOff>
    </xdr:from>
    <xdr:to>
      <xdr:col>3</xdr:col>
      <xdr:colOff>330200</xdr:colOff>
      <xdr:row>61</xdr:row>
      <xdr:rowOff>138006</xdr:rowOff>
    </xdr:to>
    <xdr:sp macro="" textlink="">
      <xdr:nvSpPr>
        <xdr:cNvPr id="157" name="円/楕円 156"/>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122783</xdr:rowOff>
    </xdr:from>
    <xdr:ext cx="762000" cy="259045"/>
    <xdr:sp macro="" textlink="">
      <xdr:nvSpPr>
        <xdr:cNvPr id="158" name="テキスト ボックス 157"/>
        <xdr:cNvSpPr txBox="1"/>
      </xdr:nvSpPr>
      <xdr:spPr>
        <a:xfrm>
          <a:off x="1955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9" name="円/楕円 158"/>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60" name="テキスト ボックス 159"/>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[121,717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５年度に行われた職員給与の減給支給措置の回復及び平成２６年度の人事院勧告に基づく給与の引き上げにより職員給が増加したこと、また、庁内電算機器使用料や小中学校教師用指導書費の増加したことにより、人件費・物件費の合計は前年度と比較して増加している。</a:t>
          </a:r>
          <a:endParaRPr kumimoji="1" lang="en-US" altLang="ja-JP" sz="1100">
            <a:latin typeface="ＭＳ Ｐゴシック"/>
          </a:endParaRPr>
        </a:p>
        <a:p>
          <a:pPr rtl="0"/>
          <a:r>
            <a:rPr kumimoji="1" lang="ja-JP" altLang="en-US" sz="1100">
              <a:latin typeface="ＭＳ Ｐゴシック"/>
            </a:rPr>
            <a:t>　</a:t>
          </a:r>
          <a:r>
            <a:rPr lang="ja-JP" altLang="ja-JP" sz="1100" b="0" i="0" baseline="0">
              <a:solidFill>
                <a:schemeClr val="dk1"/>
              </a:solidFill>
              <a:effectLst/>
              <a:latin typeface="+mn-lt"/>
              <a:ea typeface="+mn-ea"/>
              <a:cs typeface="+mn-cs"/>
            </a:rPr>
            <a:t>物件費では衛生費（ごみ処理関係費）等が、維持補修費においては、清掃費（ごみ処理施設等）、道路橋りょう費等が大きいため、全体で類似団体平均を上回っている。</a:t>
          </a:r>
          <a:endParaRPr lang="ja-JP" altLang="ja-JP" sz="1100">
            <a:effectLst/>
          </a:endParaRPr>
        </a:p>
        <a:p>
          <a:pPr rtl="0"/>
          <a:r>
            <a:rPr lang="ja-JP" altLang="ja-JP" sz="1100" b="0" i="0" baseline="0">
              <a:solidFill>
                <a:schemeClr val="dk1"/>
              </a:solidFill>
              <a:effectLst/>
              <a:latin typeface="+mn-lt"/>
              <a:ea typeface="+mn-ea"/>
              <a:cs typeface="+mn-cs"/>
            </a:rPr>
            <a:t>　今後とも、</a:t>
          </a:r>
          <a:r>
            <a:rPr lang="ja-JP" altLang="en-US" sz="1100" b="0" i="0" baseline="0">
              <a:solidFill>
                <a:schemeClr val="dk1"/>
              </a:solidFill>
              <a:effectLst/>
              <a:latin typeface="+mn-lt"/>
              <a:ea typeface="+mn-ea"/>
              <a:cs typeface="+mn-cs"/>
            </a:rPr>
            <a:t>公共施設マネジメントによる施設の再配置</a:t>
          </a:r>
          <a:r>
            <a:rPr lang="ja-JP" altLang="ja-JP" sz="1100" b="0" i="0" baseline="0">
              <a:solidFill>
                <a:schemeClr val="dk1"/>
              </a:solidFill>
              <a:effectLst/>
              <a:latin typeface="+mn-lt"/>
              <a:ea typeface="+mn-ea"/>
              <a:cs typeface="+mn-cs"/>
            </a:rPr>
            <a:t>とともに、</a:t>
          </a:r>
          <a:r>
            <a:rPr lang="ja-JP" altLang="en-US" sz="1100" b="0" i="0" baseline="0">
              <a:solidFill>
                <a:schemeClr val="dk1"/>
              </a:solidFill>
              <a:effectLst/>
              <a:latin typeface="+mn-lt"/>
              <a:ea typeface="+mn-ea"/>
              <a:cs typeface="+mn-cs"/>
            </a:rPr>
            <a:t>職員の適正な配置や</a:t>
          </a:r>
          <a:r>
            <a:rPr lang="ja-JP" altLang="ja-JP" sz="1100" b="0" i="0" baseline="0">
              <a:solidFill>
                <a:schemeClr val="dk1"/>
              </a:solidFill>
              <a:effectLst/>
              <a:latin typeface="+mn-lt"/>
              <a:ea typeface="+mn-ea"/>
              <a:cs typeface="+mn-cs"/>
            </a:rPr>
            <a:t>行政経費の節減を図る。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157555</xdr:rowOff>
    </xdr:from>
    <xdr:to>
      <xdr:col>7</xdr:col>
      <xdr:colOff>152400</xdr:colOff>
      <xdr:row>85</xdr:row>
      <xdr:rowOff>66277</xdr:rowOff>
    </xdr:to>
    <xdr:cxnSp macro="">
      <xdr:nvCxnSpPr>
        <xdr:cNvPr id="195" name="直線コネクタ 194"/>
        <xdr:cNvCxnSpPr/>
      </xdr:nvCxnSpPr>
      <xdr:spPr>
        <a:xfrm>
          <a:off x="4114800" y="14559355"/>
          <a:ext cx="838200" cy="8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6"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133203</xdr:rowOff>
    </xdr:from>
    <xdr:to>
      <xdr:col>6</xdr:col>
      <xdr:colOff>0</xdr:colOff>
      <xdr:row>84</xdr:row>
      <xdr:rowOff>157555</xdr:rowOff>
    </xdr:to>
    <xdr:cxnSp macro="">
      <xdr:nvCxnSpPr>
        <xdr:cNvPr id="198" name="直線コネクタ 197"/>
        <xdr:cNvCxnSpPr/>
      </xdr:nvCxnSpPr>
      <xdr:spPr>
        <a:xfrm>
          <a:off x="3225800" y="14535003"/>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5081</xdr:rowOff>
    </xdr:from>
    <xdr:ext cx="736600" cy="259045"/>
    <xdr:sp macro="" textlink="">
      <xdr:nvSpPr>
        <xdr:cNvPr id="200" name="テキスト ボックス 199"/>
        <xdr:cNvSpPr txBox="1"/>
      </xdr:nvSpPr>
      <xdr:spPr>
        <a:xfrm>
          <a:off x="3733800" y="140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133203</xdr:rowOff>
    </xdr:from>
    <xdr:to>
      <xdr:col>4</xdr:col>
      <xdr:colOff>482600</xdr:colOff>
      <xdr:row>85</xdr:row>
      <xdr:rowOff>92900</xdr:rowOff>
    </xdr:to>
    <xdr:cxnSp macro="">
      <xdr:nvCxnSpPr>
        <xdr:cNvPr id="201" name="直線コネクタ 200"/>
        <xdr:cNvCxnSpPr/>
      </xdr:nvCxnSpPr>
      <xdr:spPr>
        <a:xfrm flipV="1">
          <a:off x="2336800" y="14535003"/>
          <a:ext cx="889000" cy="1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203" name="テキスト ボックス 202"/>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39391</xdr:rowOff>
    </xdr:from>
    <xdr:to>
      <xdr:col>3</xdr:col>
      <xdr:colOff>279400</xdr:colOff>
      <xdr:row>85</xdr:row>
      <xdr:rowOff>92900</xdr:rowOff>
    </xdr:to>
    <xdr:cxnSp macro="">
      <xdr:nvCxnSpPr>
        <xdr:cNvPr id="204" name="直線コネクタ 203"/>
        <xdr:cNvCxnSpPr/>
      </xdr:nvCxnSpPr>
      <xdr:spPr>
        <a:xfrm>
          <a:off x="1447800" y="14612641"/>
          <a:ext cx="889000" cy="5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136428</xdr:rowOff>
    </xdr:from>
    <xdr:ext cx="762000" cy="259045"/>
    <xdr:sp macro="" textlink="">
      <xdr:nvSpPr>
        <xdr:cNvPr id="206" name="テキスト ボックス 205"/>
        <xdr:cNvSpPr txBox="1"/>
      </xdr:nvSpPr>
      <xdr:spPr>
        <a:xfrm>
          <a:off x="1955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15477</xdr:rowOff>
    </xdr:from>
    <xdr:to>
      <xdr:col>7</xdr:col>
      <xdr:colOff>203200</xdr:colOff>
      <xdr:row>85</xdr:row>
      <xdr:rowOff>117077</xdr:rowOff>
    </xdr:to>
    <xdr:sp macro="" textlink="">
      <xdr:nvSpPr>
        <xdr:cNvPr id="214" name="円/楕円 213"/>
        <xdr:cNvSpPr/>
      </xdr:nvSpPr>
      <xdr:spPr>
        <a:xfrm>
          <a:off x="4902200" y="145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159004</xdr:rowOff>
    </xdr:from>
    <xdr:ext cx="762000" cy="259045"/>
    <xdr:sp macro="" textlink="">
      <xdr:nvSpPr>
        <xdr:cNvPr id="215" name="人件費・物件費等の状況該当値テキスト"/>
        <xdr:cNvSpPr txBox="1"/>
      </xdr:nvSpPr>
      <xdr:spPr>
        <a:xfrm>
          <a:off x="5041900" y="1456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121,717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106755</xdr:rowOff>
    </xdr:from>
    <xdr:to>
      <xdr:col>6</xdr:col>
      <xdr:colOff>50800</xdr:colOff>
      <xdr:row>85</xdr:row>
      <xdr:rowOff>36905</xdr:rowOff>
    </xdr:to>
    <xdr:sp macro="" textlink="">
      <xdr:nvSpPr>
        <xdr:cNvPr id="216" name="円/楕円 215"/>
        <xdr:cNvSpPr/>
      </xdr:nvSpPr>
      <xdr:spPr>
        <a:xfrm>
          <a:off x="4064000" y="145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21682</xdr:rowOff>
    </xdr:from>
    <xdr:ext cx="736600" cy="259045"/>
    <xdr:sp macro="" textlink="">
      <xdr:nvSpPr>
        <xdr:cNvPr id="217" name="テキスト ボックス 216"/>
        <xdr:cNvSpPr txBox="1"/>
      </xdr:nvSpPr>
      <xdr:spPr>
        <a:xfrm>
          <a:off x="3733800" y="1459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82403</xdr:rowOff>
    </xdr:from>
    <xdr:to>
      <xdr:col>4</xdr:col>
      <xdr:colOff>533400</xdr:colOff>
      <xdr:row>85</xdr:row>
      <xdr:rowOff>12553</xdr:rowOff>
    </xdr:to>
    <xdr:sp macro="" textlink="">
      <xdr:nvSpPr>
        <xdr:cNvPr id="218" name="円/楕円 217"/>
        <xdr:cNvSpPr/>
      </xdr:nvSpPr>
      <xdr:spPr>
        <a:xfrm>
          <a:off x="3175000" y="144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168780</xdr:rowOff>
    </xdr:from>
    <xdr:ext cx="762000" cy="259045"/>
    <xdr:sp macro="" textlink="">
      <xdr:nvSpPr>
        <xdr:cNvPr id="219" name="テキスト ボックス 218"/>
        <xdr:cNvSpPr txBox="1"/>
      </xdr:nvSpPr>
      <xdr:spPr>
        <a:xfrm>
          <a:off x="2844800" y="1457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42100</xdr:rowOff>
    </xdr:from>
    <xdr:to>
      <xdr:col>3</xdr:col>
      <xdr:colOff>330200</xdr:colOff>
      <xdr:row>85</xdr:row>
      <xdr:rowOff>143700</xdr:rowOff>
    </xdr:to>
    <xdr:sp macro="" textlink="">
      <xdr:nvSpPr>
        <xdr:cNvPr id="220" name="円/楕円 219"/>
        <xdr:cNvSpPr/>
      </xdr:nvSpPr>
      <xdr:spPr>
        <a:xfrm>
          <a:off x="2286000" y="146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128477</xdr:rowOff>
    </xdr:from>
    <xdr:ext cx="762000" cy="259045"/>
    <xdr:sp macro="" textlink="">
      <xdr:nvSpPr>
        <xdr:cNvPr id="221" name="テキスト ボックス 220"/>
        <xdr:cNvSpPr txBox="1"/>
      </xdr:nvSpPr>
      <xdr:spPr>
        <a:xfrm>
          <a:off x="1955800" y="1470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160041</xdr:rowOff>
    </xdr:from>
    <xdr:to>
      <xdr:col>2</xdr:col>
      <xdr:colOff>127000</xdr:colOff>
      <xdr:row>85</xdr:row>
      <xdr:rowOff>90191</xdr:rowOff>
    </xdr:to>
    <xdr:sp macro="" textlink="">
      <xdr:nvSpPr>
        <xdr:cNvPr id="222" name="円/楕円 221"/>
        <xdr:cNvSpPr/>
      </xdr:nvSpPr>
      <xdr:spPr>
        <a:xfrm>
          <a:off x="1397000" y="145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74968</xdr:rowOff>
    </xdr:from>
    <xdr:ext cx="762000" cy="259045"/>
    <xdr:sp macro="" textlink="">
      <xdr:nvSpPr>
        <xdr:cNvPr id="223" name="テキスト ボックス 222"/>
        <xdr:cNvSpPr txBox="1"/>
      </xdr:nvSpPr>
      <xdr:spPr>
        <a:xfrm>
          <a:off x="1066800" y="1464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類似団体との比較では、当市は平成１５年度から人事評価制度を採り入れ、類似団体平均を下回っている。</a:t>
          </a:r>
        </a:p>
        <a:p>
          <a:r>
            <a:rPr kumimoji="1" lang="ja-JP" altLang="en-US" sz="1300">
              <a:latin typeface="ＭＳ Ｐゴシック"/>
            </a:rPr>
            <a:t>　引き続き、人事評価制度の見直しを行いながら給与の適正化に努める。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97064</xdr:rowOff>
    </xdr:from>
    <xdr:to>
      <xdr:col>24</xdr:col>
      <xdr:colOff>558800</xdr:colOff>
      <xdr:row>86</xdr:row>
      <xdr:rowOff>9677</xdr:rowOff>
    </xdr:to>
    <xdr:cxnSp macro="">
      <xdr:nvCxnSpPr>
        <xdr:cNvPr id="254" name="直線コネクタ 253"/>
        <xdr:cNvCxnSpPr/>
      </xdr:nvCxnSpPr>
      <xdr:spPr>
        <a:xfrm flipV="1">
          <a:off x="17018000" y="13984514"/>
          <a:ext cx="0" cy="769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5"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6" name="直線コネクタ 255"/>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11991</xdr:rowOff>
    </xdr:from>
    <xdr:ext cx="762000" cy="259045"/>
    <xdr:sp macro="" textlink="">
      <xdr:nvSpPr>
        <xdr:cNvPr id="257" name="給与水準   （国との比較）最大値テキスト"/>
        <xdr:cNvSpPr txBox="1"/>
      </xdr:nvSpPr>
      <xdr:spPr>
        <a:xfrm>
          <a:off x="17106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81</xdr:row>
      <xdr:rowOff>97064</xdr:rowOff>
    </xdr:from>
    <xdr:to>
      <xdr:col>24</xdr:col>
      <xdr:colOff>647700</xdr:colOff>
      <xdr:row>81</xdr:row>
      <xdr:rowOff>97064</xdr:rowOff>
    </xdr:to>
    <xdr:cxnSp macro="">
      <xdr:nvCxnSpPr>
        <xdr:cNvPr id="258" name="直線コネクタ 257"/>
        <xdr:cNvCxnSpPr/>
      </xdr:nvCxnSpPr>
      <xdr:spPr>
        <a:xfrm>
          <a:off x="16929100" y="1398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97064</xdr:rowOff>
    </xdr:to>
    <xdr:cxnSp macro="">
      <xdr:nvCxnSpPr>
        <xdr:cNvPr id="259" name="直線コネクタ 258"/>
        <xdr:cNvCxnSpPr/>
      </xdr:nvCxnSpPr>
      <xdr:spPr>
        <a:xfrm>
          <a:off x="16179800" y="139615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0"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1" name="フローチャート : 判断 260"/>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85</xdr:row>
      <xdr:rowOff>169636</xdr:rowOff>
    </xdr:to>
    <xdr:cxnSp macro="">
      <xdr:nvCxnSpPr>
        <xdr:cNvPr id="262" name="直線コネクタ 261"/>
        <xdr:cNvCxnSpPr/>
      </xdr:nvCxnSpPr>
      <xdr:spPr>
        <a:xfrm flipV="1">
          <a:off x="15290800" y="13961534"/>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3" name="フローチャート : 判断 262"/>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4" name="テキスト ボックス 263"/>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169636</xdr:rowOff>
    </xdr:from>
    <xdr:to>
      <xdr:col>22</xdr:col>
      <xdr:colOff>203200</xdr:colOff>
      <xdr:row>86</xdr:row>
      <xdr:rowOff>55638</xdr:rowOff>
    </xdr:to>
    <xdr:cxnSp macro="">
      <xdr:nvCxnSpPr>
        <xdr:cNvPr id="265" name="直線コネクタ 264"/>
        <xdr:cNvCxnSpPr/>
      </xdr:nvCxnSpPr>
      <xdr:spPr>
        <a:xfrm flipV="1">
          <a:off x="14401800" y="147428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87086</xdr:rowOff>
    </xdr:from>
    <xdr:to>
      <xdr:col>22</xdr:col>
      <xdr:colOff>254000</xdr:colOff>
      <xdr:row>89</xdr:row>
      <xdr:rowOff>17236</xdr:rowOff>
    </xdr:to>
    <xdr:sp macro="" textlink="">
      <xdr:nvSpPr>
        <xdr:cNvPr id="266" name="フローチャート : 判断 265"/>
        <xdr:cNvSpPr/>
      </xdr:nvSpPr>
      <xdr:spPr>
        <a:xfrm>
          <a:off x="15240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2013</xdr:rowOff>
    </xdr:from>
    <xdr:ext cx="762000" cy="259045"/>
    <xdr:sp macro="" textlink="">
      <xdr:nvSpPr>
        <xdr:cNvPr id="267" name="テキスト ボックス 266"/>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84666</xdr:rowOff>
    </xdr:from>
    <xdr:to>
      <xdr:col>21</xdr:col>
      <xdr:colOff>0</xdr:colOff>
      <xdr:row>86</xdr:row>
      <xdr:rowOff>55638</xdr:rowOff>
    </xdr:to>
    <xdr:cxnSp macro="">
      <xdr:nvCxnSpPr>
        <xdr:cNvPr id="268" name="直線コネクタ 267"/>
        <xdr:cNvCxnSpPr/>
      </xdr:nvCxnSpPr>
      <xdr:spPr>
        <a:xfrm>
          <a:off x="13512800" y="13800666"/>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70" name="テキスト ボックス 269"/>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71" name="フローチャート : 判断 270"/>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72" name="テキスト ボックス 271"/>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8" name="円/楕円 277"/>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138991</xdr:rowOff>
    </xdr:from>
    <xdr:ext cx="762000" cy="259045"/>
    <xdr:sp macro="" textlink="">
      <xdr:nvSpPr>
        <xdr:cNvPr id="279"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80" name="円/楕円 279"/>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81" name="テキスト ボックス 280"/>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118836</xdr:rowOff>
    </xdr:from>
    <xdr:to>
      <xdr:col>22</xdr:col>
      <xdr:colOff>254000</xdr:colOff>
      <xdr:row>86</xdr:row>
      <xdr:rowOff>48986</xdr:rowOff>
    </xdr:to>
    <xdr:sp macro="" textlink="">
      <xdr:nvSpPr>
        <xdr:cNvPr id="282" name="円/楕円 281"/>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59163</xdr:rowOff>
    </xdr:from>
    <xdr:ext cx="762000" cy="259045"/>
    <xdr:sp macro="" textlink="">
      <xdr:nvSpPr>
        <xdr:cNvPr id="283" name="テキスト ボックス 282"/>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4838</xdr:rowOff>
    </xdr:from>
    <xdr:to>
      <xdr:col>21</xdr:col>
      <xdr:colOff>50800</xdr:colOff>
      <xdr:row>86</xdr:row>
      <xdr:rowOff>106438</xdr:rowOff>
    </xdr:to>
    <xdr:sp macro="" textlink="">
      <xdr:nvSpPr>
        <xdr:cNvPr id="284" name="円/楕円 283"/>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116615</xdr:rowOff>
    </xdr:from>
    <xdr:ext cx="762000" cy="259045"/>
    <xdr:sp macro="" textlink="">
      <xdr:nvSpPr>
        <xdr:cNvPr id="285" name="テキスト ボックス 284"/>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33866</xdr:rowOff>
    </xdr:from>
    <xdr:to>
      <xdr:col>19</xdr:col>
      <xdr:colOff>533400</xdr:colOff>
      <xdr:row>80</xdr:row>
      <xdr:rowOff>135466</xdr:rowOff>
    </xdr:to>
    <xdr:sp macro="" textlink="">
      <xdr:nvSpPr>
        <xdr:cNvPr id="286" name="円/楕円 285"/>
        <xdr:cNvSpPr/>
      </xdr:nvSpPr>
      <xdr:spPr>
        <a:xfrm>
          <a:off x="13462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145643</xdr:rowOff>
    </xdr:from>
    <xdr:ext cx="762000" cy="259045"/>
    <xdr:sp macro="" textlink="">
      <xdr:nvSpPr>
        <xdr:cNvPr id="287" name="テキスト ボックス 286"/>
        <xdr:cNvSpPr txBox="1"/>
      </xdr:nvSpPr>
      <xdr:spPr>
        <a:xfrm>
          <a:off x="13131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当市は消防業務を単独で行っていることや、公立保育園が多いことなどから、類似団体平均を上回っている。</a:t>
          </a:r>
        </a:p>
        <a:p>
          <a:r>
            <a:rPr kumimoji="1" lang="ja-JP" altLang="en-US" sz="1300">
              <a:latin typeface="ＭＳ Ｐゴシック"/>
            </a:rPr>
            <a:t>　引き続き、指定管理者制度の活用や施設の統廃合、計画的な人事配置等により職員定員の適正化に努める。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21" name="直線コネクタ 320"/>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2"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3" name="直線コネクタ 322"/>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4"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5" name="直線コネクタ 324"/>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635</xdr:rowOff>
    </xdr:from>
    <xdr:to>
      <xdr:col>24</xdr:col>
      <xdr:colOff>558800</xdr:colOff>
      <xdr:row>65</xdr:row>
      <xdr:rowOff>45879</xdr:rowOff>
    </xdr:to>
    <xdr:cxnSp macro="">
      <xdr:nvCxnSpPr>
        <xdr:cNvPr id="326" name="直線コネクタ 325"/>
        <xdr:cNvCxnSpPr/>
      </xdr:nvCxnSpPr>
      <xdr:spPr>
        <a:xfrm>
          <a:off x="16179800" y="11144885"/>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7"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8" name="フローチャート : 判断 327"/>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635</xdr:rowOff>
    </xdr:from>
    <xdr:to>
      <xdr:col>23</xdr:col>
      <xdr:colOff>406400</xdr:colOff>
      <xdr:row>65</xdr:row>
      <xdr:rowOff>15716</xdr:rowOff>
    </xdr:to>
    <xdr:cxnSp macro="">
      <xdr:nvCxnSpPr>
        <xdr:cNvPr id="329" name="直線コネクタ 328"/>
        <xdr:cNvCxnSpPr/>
      </xdr:nvCxnSpPr>
      <xdr:spPr>
        <a:xfrm flipV="1">
          <a:off x="15290800" y="1114488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30" name="フローチャート : 判断 329"/>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42562</xdr:rowOff>
    </xdr:from>
    <xdr:ext cx="736600" cy="259045"/>
    <xdr:sp macro="" textlink="">
      <xdr:nvSpPr>
        <xdr:cNvPr id="331" name="テキスト ボックス 330"/>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138906</xdr:rowOff>
    </xdr:from>
    <xdr:to>
      <xdr:col>22</xdr:col>
      <xdr:colOff>203200</xdr:colOff>
      <xdr:row>65</xdr:row>
      <xdr:rowOff>15716</xdr:rowOff>
    </xdr:to>
    <xdr:cxnSp macro="">
      <xdr:nvCxnSpPr>
        <xdr:cNvPr id="332" name="直線コネクタ 331"/>
        <xdr:cNvCxnSpPr/>
      </xdr:nvCxnSpPr>
      <xdr:spPr>
        <a:xfrm>
          <a:off x="14401800" y="111117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3" name="フローチャート : 判断 332"/>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48595</xdr:rowOff>
    </xdr:from>
    <xdr:ext cx="762000" cy="259045"/>
    <xdr:sp macro="" textlink="">
      <xdr:nvSpPr>
        <xdr:cNvPr id="334" name="テキスト ボックス 333"/>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138906</xdr:rowOff>
    </xdr:from>
    <xdr:to>
      <xdr:col>21</xdr:col>
      <xdr:colOff>0</xdr:colOff>
      <xdr:row>64</xdr:row>
      <xdr:rowOff>166053</xdr:rowOff>
    </xdr:to>
    <xdr:cxnSp macro="">
      <xdr:nvCxnSpPr>
        <xdr:cNvPr id="335" name="直線コネクタ 334"/>
        <xdr:cNvCxnSpPr/>
      </xdr:nvCxnSpPr>
      <xdr:spPr>
        <a:xfrm flipV="1">
          <a:off x="13512800" y="11111706"/>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6" name="フローチャート : 判断 335"/>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7" name="テキスト ボックス 336"/>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8" name="フローチャート : 判断 337"/>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9" name="テキスト ボックス 338"/>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166529</xdr:rowOff>
    </xdr:from>
    <xdr:to>
      <xdr:col>24</xdr:col>
      <xdr:colOff>609600</xdr:colOff>
      <xdr:row>65</xdr:row>
      <xdr:rowOff>96679</xdr:rowOff>
    </xdr:to>
    <xdr:sp macro="" textlink="">
      <xdr:nvSpPr>
        <xdr:cNvPr id="345" name="円/楕円 344"/>
        <xdr:cNvSpPr/>
      </xdr:nvSpPr>
      <xdr:spPr>
        <a:xfrm>
          <a:off x="16967200" y="111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138606</xdr:rowOff>
    </xdr:from>
    <xdr:ext cx="762000" cy="259045"/>
    <xdr:sp macro="" textlink="">
      <xdr:nvSpPr>
        <xdr:cNvPr id="346" name="定員管理の状況該当値テキスト"/>
        <xdr:cNvSpPr txBox="1"/>
      </xdr:nvSpPr>
      <xdr:spPr>
        <a:xfrm>
          <a:off x="17106900" y="1111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121285</xdr:rowOff>
    </xdr:from>
    <xdr:to>
      <xdr:col>23</xdr:col>
      <xdr:colOff>457200</xdr:colOff>
      <xdr:row>65</xdr:row>
      <xdr:rowOff>51435</xdr:rowOff>
    </xdr:to>
    <xdr:sp macro="" textlink="">
      <xdr:nvSpPr>
        <xdr:cNvPr id="347" name="円/楕円 346"/>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36212</xdr:rowOff>
    </xdr:from>
    <xdr:ext cx="736600" cy="259045"/>
    <xdr:sp macro="" textlink="">
      <xdr:nvSpPr>
        <xdr:cNvPr id="348" name="テキスト ボックス 347"/>
        <xdr:cNvSpPr txBox="1"/>
      </xdr:nvSpPr>
      <xdr:spPr>
        <a:xfrm>
          <a:off x="15798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136366</xdr:rowOff>
    </xdr:from>
    <xdr:to>
      <xdr:col>22</xdr:col>
      <xdr:colOff>254000</xdr:colOff>
      <xdr:row>65</xdr:row>
      <xdr:rowOff>66516</xdr:rowOff>
    </xdr:to>
    <xdr:sp macro="" textlink="">
      <xdr:nvSpPr>
        <xdr:cNvPr id="349" name="円/楕円 348"/>
        <xdr:cNvSpPr/>
      </xdr:nvSpPr>
      <xdr:spPr>
        <a:xfrm>
          <a:off x="15240000" y="111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51293</xdr:rowOff>
    </xdr:from>
    <xdr:ext cx="762000" cy="259045"/>
    <xdr:sp macro="" textlink="">
      <xdr:nvSpPr>
        <xdr:cNvPr id="350" name="テキスト ボックス 349"/>
        <xdr:cNvSpPr txBox="1"/>
      </xdr:nvSpPr>
      <xdr:spPr>
        <a:xfrm>
          <a:off x="14909800" y="1119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88106</xdr:rowOff>
    </xdr:from>
    <xdr:to>
      <xdr:col>21</xdr:col>
      <xdr:colOff>50800</xdr:colOff>
      <xdr:row>65</xdr:row>
      <xdr:rowOff>18256</xdr:rowOff>
    </xdr:to>
    <xdr:sp macro="" textlink="">
      <xdr:nvSpPr>
        <xdr:cNvPr id="351" name="円/楕円 350"/>
        <xdr:cNvSpPr/>
      </xdr:nvSpPr>
      <xdr:spPr>
        <a:xfrm>
          <a:off x="14351000" y="110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3033</xdr:rowOff>
    </xdr:from>
    <xdr:ext cx="762000" cy="259045"/>
    <xdr:sp macro="" textlink="">
      <xdr:nvSpPr>
        <xdr:cNvPr id="352" name="テキスト ボックス 351"/>
        <xdr:cNvSpPr txBox="1"/>
      </xdr:nvSpPr>
      <xdr:spPr>
        <a:xfrm>
          <a:off x="14020800" y="1114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115253</xdr:rowOff>
    </xdr:from>
    <xdr:to>
      <xdr:col>19</xdr:col>
      <xdr:colOff>533400</xdr:colOff>
      <xdr:row>65</xdr:row>
      <xdr:rowOff>45403</xdr:rowOff>
    </xdr:to>
    <xdr:sp macro="" textlink="">
      <xdr:nvSpPr>
        <xdr:cNvPr id="353" name="円/楕円 352"/>
        <xdr:cNvSpPr/>
      </xdr:nvSpPr>
      <xdr:spPr>
        <a:xfrm>
          <a:off x="13462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30180</xdr:rowOff>
    </xdr:from>
    <xdr:ext cx="762000" cy="259045"/>
    <xdr:sp macro="" textlink="">
      <xdr:nvSpPr>
        <xdr:cNvPr id="354" name="テキスト ボックス 353"/>
        <xdr:cNvSpPr txBox="1"/>
      </xdr:nvSpPr>
      <xdr:spPr>
        <a:xfrm>
          <a:off x="13131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平成２４年度からの３か年平均値においては、公営企業等への公債費繰出額の減少に加え、交付税措置率の高い合併特例債等の活用により、比率は前年度よりも</a:t>
          </a:r>
          <a:r>
            <a:rPr kumimoji="1" lang="en-US" altLang="ja-JP" sz="1300">
              <a:latin typeface="ＭＳ Ｐゴシック"/>
            </a:rPr>
            <a:t>0.4</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類似団体と比較すると</a:t>
          </a:r>
          <a:r>
            <a:rPr kumimoji="1" lang="en-US" altLang="ja-JP" sz="1300">
              <a:latin typeface="ＭＳ Ｐゴシック"/>
            </a:rPr>
            <a:t>0.3</a:t>
          </a:r>
          <a:r>
            <a:rPr kumimoji="1" lang="ja-JP" altLang="en-US" sz="1300">
              <a:latin typeface="ＭＳ Ｐゴシック"/>
            </a:rPr>
            <a:t>ポイント上回っているが、今後も交付税措置率の高い市債を積極的に活用し、また、起債事業を厳選することで、比率の低下を図る。</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81" name="直線コネクタ 380"/>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2"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3" name="直線コネクタ 382"/>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4"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5" name="直線コネクタ 384"/>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167894</xdr:rowOff>
    </xdr:from>
    <xdr:to>
      <xdr:col>24</xdr:col>
      <xdr:colOff>558800</xdr:colOff>
      <xdr:row>42</xdr:row>
      <xdr:rowOff>35052</xdr:rowOff>
    </xdr:to>
    <xdr:cxnSp macro="">
      <xdr:nvCxnSpPr>
        <xdr:cNvPr id="386" name="直線コネクタ 385"/>
        <xdr:cNvCxnSpPr/>
      </xdr:nvCxnSpPr>
      <xdr:spPr>
        <a:xfrm flipV="1">
          <a:off x="16179800" y="71973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7"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8" name="フローチャート : 判断 387"/>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83312</xdr:rowOff>
    </xdr:to>
    <xdr:cxnSp macro="">
      <xdr:nvCxnSpPr>
        <xdr:cNvPr id="389" name="直線コネクタ 388"/>
        <xdr:cNvCxnSpPr/>
      </xdr:nvCxnSpPr>
      <xdr:spPr>
        <a:xfrm flipV="1">
          <a:off x="15290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90" name="フローチャート : 判断 389"/>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1" name="テキスト ボックス 390"/>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43</xdr:row>
      <xdr:rowOff>27686</xdr:rowOff>
    </xdr:to>
    <xdr:cxnSp macro="">
      <xdr:nvCxnSpPr>
        <xdr:cNvPr id="392" name="直線コネクタ 391"/>
        <xdr:cNvCxnSpPr/>
      </xdr:nvCxnSpPr>
      <xdr:spPr>
        <a:xfrm flipV="1">
          <a:off x="14401800" y="72842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3" name="フローチャート : 判断 392"/>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4" name="テキスト ボックス 393"/>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44</xdr:row>
      <xdr:rowOff>10668</xdr:rowOff>
    </xdr:to>
    <xdr:cxnSp macro="">
      <xdr:nvCxnSpPr>
        <xdr:cNvPr id="395" name="直線コネクタ 394"/>
        <xdr:cNvCxnSpPr/>
      </xdr:nvCxnSpPr>
      <xdr:spPr>
        <a:xfrm flipV="1">
          <a:off x="13512800" y="74000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6" name="フローチャート : 判断 395"/>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7" name="テキスト ボックス 396"/>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8" name="フローチャート : 判断 397"/>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9" name="テキスト ボックス 398"/>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117094</xdr:rowOff>
    </xdr:from>
    <xdr:to>
      <xdr:col>24</xdr:col>
      <xdr:colOff>609600</xdr:colOff>
      <xdr:row>42</xdr:row>
      <xdr:rowOff>47244</xdr:rowOff>
    </xdr:to>
    <xdr:sp macro="" textlink="">
      <xdr:nvSpPr>
        <xdr:cNvPr id="405" name="円/楕円 404"/>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89171</xdr:rowOff>
    </xdr:from>
    <xdr:ext cx="762000" cy="259045"/>
    <xdr:sp macro="" textlink="">
      <xdr:nvSpPr>
        <xdr:cNvPr id="406"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407" name="円/楕円 406"/>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96029</xdr:rowOff>
    </xdr:from>
    <xdr:ext cx="736600" cy="259045"/>
    <xdr:sp macro="" textlink="">
      <xdr:nvSpPr>
        <xdr:cNvPr id="408" name="テキスト ボックス 407"/>
        <xdr:cNvSpPr txBox="1"/>
      </xdr:nvSpPr>
      <xdr:spPr>
        <a:xfrm>
          <a:off x="15798800" y="69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9" name="円/楕円 408"/>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144289</xdr:rowOff>
    </xdr:from>
    <xdr:ext cx="762000" cy="259045"/>
    <xdr:sp macro="" textlink="">
      <xdr:nvSpPr>
        <xdr:cNvPr id="410" name="テキスト ボックス 409"/>
        <xdr:cNvSpPr txBox="1"/>
      </xdr:nvSpPr>
      <xdr:spPr>
        <a:xfrm>
          <a:off x="14909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11" name="円/楕円 410"/>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88663</xdr:rowOff>
    </xdr:from>
    <xdr:ext cx="762000" cy="259045"/>
    <xdr:sp macro="" textlink="">
      <xdr:nvSpPr>
        <xdr:cNvPr id="412" name="テキスト ボックス 411"/>
        <xdr:cNvSpPr txBox="1"/>
      </xdr:nvSpPr>
      <xdr:spPr>
        <a:xfrm>
          <a:off x="14020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13" name="円/楕円 412"/>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14" name="テキスト ボックス 413"/>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財政調整基金の積み増しや職員数の減に伴う将来の退職手当支給見込額の減少したことなどから、将来負担比率は減少傾向である。</a:t>
          </a:r>
          <a:endParaRPr kumimoji="1" lang="en-US" altLang="ja-JP" sz="1300">
            <a:latin typeface="ＭＳ Ｐゴシック"/>
          </a:endParaRPr>
        </a:p>
        <a:p>
          <a:r>
            <a:rPr kumimoji="1" lang="ja-JP" altLang="en-US" sz="1300">
              <a:latin typeface="ＭＳ Ｐゴシック"/>
            </a:rPr>
            <a:t>　今後は、中期財政計画に基づき、地方債残高を計画的に減少するとともに、特定目的基金の積増しを図ることとし、財政の健全化に努める。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5" name="直線コネクタ 444"/>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6"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7" name="直線コネクタ 446"/>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16510</xdr:rowOff>
    </xdr:from>
    <xdr:to>
      <xdr:col>24</xdr:col>
      <xdr:colOff>558800</xdr:colOff>
      <xdr:row>18</xdr:row>
      <xdr:rowOff>59025</xdr:rowOff>
    </xdr:to>
    <xdr:cxnSp macro="">
      <xdr:nvCxnSpPr>
        <xdr:cNvPr id="450" name="直線コネクタ 449"/>
        <xdr:cNvCxnSpPr/>
      </xdr:nvCxnSpPr>
      <xdr:spPr>
        <a:xfrm flipV="1">
          <a:off x="16179800" y="3102610"/>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51"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2" name="フローチャート : 判断 451"/>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59025</xdr:rowOff>
    </xdr:from>
    <xdr:to>
      <xdr:col>23</xdr:col>
      <xdr:colOff>406400</xdr:colOff>
      <xdr:row>18</xdr:row>
      <xdr:rowOff>146352</xdr:rowOff>
    </xdr:to>
    <xdr:cxnSp macro="">
      <xdr:nvCxnSpPr>
        <xdr:cNvPr id="453" name="直線コネクタ 452"/>
        <xdr:cNvCxnSpPr/>
      </xdr:nvCxnSpPr>
      <xdr:spPr>
        <a:xfrm flipV="1">
          <a:off x="15290800" y="3145125"/>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4" name="フローチャート : 判断 453"/>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5" name="テキスト ボックス 454"/>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146352</xdr:rowOff>
    </xdr:from>
    <xdr:to>
      <xdr:col>22</xdr:col>
      <xdr:colOff>203200</xdr:colOff>
      <xdr:row>19</xdr:row>
      <xdr:rowOff>90956</xdr:rowOff>
    </xdr:to>
    <xdr:cxnSp macro="">
      <xdr:nvCxnSpPr>
        <xdr:cNvPr id="456" name="直線コネクタ 455"/>
        <xdr:cNvCxnSpPr/>
      </xdr:nvCxnSpPr>
      <xdr:spPr>
        <a:xfrm flipV="1">
          <a:off x="14401800" y="3232452"/>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7" name="フローチャート : 判断 456"/>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8" name="テキスト ボックス 457"/>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90956</xdr:rowOff>
    </xdr:from>
    <xdr:to>
      <xdr:col>21</xdr:col>
      <xdr:colOff>0</xdr:colOff>
      <xdr:row>20</xdr:row>
      <xdr:rowOff>33262</xdr:rowOff>
    </xdr:to>
    <xdr:cxnSp macro="">
      <xdr:nvCxnSpPr>
        <xdr:cNvPr id="459" name="直線コネクタ 458"/>
        <xdr:cNvCxnSpPr/>
      </xdr:nvCxnSpPr>
      <xdr:spPr>
        <a:xfrm flipV="1">
          <a:off x="13512800" y="334850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60" name="フローチャート : 判断 459"/>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61" name="テキスト ボックス 460"/>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62" name="フローチャート : 判断 461"/>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63" name="テキスト ボックス 462"/>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137160</xdr:rowOff>
    </xdr:from>
    <xdr:to>
      <xdr:col>24</xdr:col>
      <xdr:colOff>609600</xdr:colOff>
      <xdr:row>18</xdr:row>
      <xdr:rowOff>67310</xdr:rowOff>
    </xdr:to>
    <xdr:sp macro="" textlink="">
      <xdr:nvSpPr>
        <xdr:cNvPr id="469" name="円/楕円 468"/>
        <xdr:cNvSpPr/>
      </xdr:nvSpPr>
      <xdr:spPr>
        <a:xfrm>
          <a:off x="169672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109237</xdr:rowOff>
    </xdr:from>
    <xdr:ext cx="762000" cy="259045"/>
    <xdr:sp macro="" textlink="">
      <xdr:nvSpPr>
        <xdr:cNvPr id="470" name="将来負担の状況該当値テキスト"/>
        <xdr:cNvSpPr txBox="1"/>
      </xdr:nvSpPr>
      <xdr:spPr>
        <a:xfrm>
          <a:off x="171069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8225</xdr:rowOff>
    </xdr:from>
    <xdr:to>
      <xdr:col>23</xdr:col>
      <xdr:colOff>457200</xdr:colOff>
      <xdr:row>18</xdr:row>
      <xdr:rowOff>109825</xdr:rowOff>
    </xdr:to>
    <xdr:sp macro="" textlink="">
      <xdr:nvSpPr>
        <xdr:cNvPr id="471" name="円/楕円 470"/>
        <xdr:cNvSpPr/>
      </xdr:nvSpPr>
      <xdr:spPr>
        <a:xfrm>
          <a:off x="16129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94602</xdr:rowOff>
    </xdr:from>
    <xdr:ext cx="736600" cy="259045"/>
    <xdr:sp macro="" textlink="">
      <xdr:nvSpPr>
        <xdr:cNvPr id="472" name="テキスト ボックス 471"/>
        <xdr:cNvSpPr txBox="1"/>
      </xdr:nvSpPr>
      <xdr:spPr>
        <a:xfrm>
          <a:off x="15798800" y="318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95552</xdr:rowOff>
    </xdr:from>
    <xdr:to>
      <xdr:col>22</xdr:col>
      <xdr:colOff>254000</xdr:colOff>
      <xdr:row>19</xdr:row>
      <xdr:rowOff>25702</xdr:rowOff>
    </xdr:to>
    <xdr:sp macro="" textlink="">
      <xdr:nvSpPr>
        <xdr:cNvPr id="473" name="円/楕円 472"/>
        <xdr:cNvSpPr/>
      </xdr:nvSpPr>
      <xdr:spPr>
        <a:xfrm>
          <a:off x="15240000" y="31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10479</xdr:rowOff>
    </xdr:from>
    <xdr:ext cx="762000" cy="259045"/>
    <xdr:sp macro="" textlink="">
      <xdr:nvSpPr>
        <xdr:cNvPr id="474" name="テキスト ボックス 473"/>
        <xdr:cNvSpPr txBox="1"/>
      </xdr:nvSpPr>
      <xdr:spPr>
        <a:xfrm>
          <a:off x="14909800" y="326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40156</xdr:rowOff>
    </xdr:from>
    <xdr:to>
      <xdr:col>21</xdr:col>
      <xdr:colOff>50800</xdr:colOff>
      <xdr:row>19</xdr:row>
      <xdr:rowOff>141756</xdr:rowOff>
    </xdr:to>
    <xdr:sp macro="" textlink="">
      <xdr:nvSpPr>
        <xdr:cNvPr id="475" name="円/楕円 474"/>
        <xdr:cNvSpPr/>
      </xdr:nvSpPr>
      <xdr:spPr>
        <a:xfrm>
          <a:off x="14351000" y="32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126533</xdr:rowOff>
    </xdr:from>
    <xdr:ext cx="762000" cy="259045"/>
    <xdr:sp macro="" textlink="">
      <xdr:nvSpPr>
        <xdr:cNvPr id="476" name="テキスト ボックス 475"/>
        <xdr:cNvSpPr txBox="1"/>
      </xdr:nvSpPr>
      <xdr:spPr>
        <a:xfrm>
          <a:off x="14020800" y="33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153912</xdr:rowOff>
    </xdr:from>
    <xdr:to>
      <xdr:col>19</xdr:col>
      <xdr:colOff>533400</xdr:colOff>
      <xdr:row>20</xdr:row>
      <xdr:rowOff>84062</xdr:rowOff>
    </xdr:to>
    <xdr:sp macro="" textlink="">
      <xdr:nvSpPr>
        <xdr:cNvPr id="477" name="円/楕円 476"/>
        <xdr:cNvSpPr/>
      </xdr:nvSpPr>
      <xdr:spPr>
        <a:xfrm>
          <a:off x="13462000" y="34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68839</xdr:rowOff>
    </xdr:from>
    <xdr:ext cx="762000" cy="259045"/>
    <xdr:sp macro="" textlink="">
      <xdr:nvSpPr>
        <xdr:cNvPr id="478" name="テキスト ボックス 477"/>
        <xdr:cNvSpPr txBox="1"/>
      </xdr:nvSpPr>
      <xdr:spPr>
        <a:xfrm>
          <a:off x="13131800" y="34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70,273
69,609
305.87
30,174,860
29,279,388
862,286
18,152,531
37,505,811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前年度と比較して、平成２５年度中に行われていた職員給与の減給支給措置の回復及び平成２６年度の人事院勧告に基づく給与の引き上げにより職員給が増加したことなどにより、</a:t>
          </a:r>
          <a:r>
            <a:rPr kumimoji="1" lang="en-US" altLang="ja-JP" sz="1300">
              <a:latin typeface="ＭＳ Ｐゴシック"/>
            </a:rPr>
            <a:t>0.4</a:t>
          </a:r>
          <a:r>
            <a:rPr kumimoji="1" lang="ja-JP" altLang="en-US" sz="1300">
              <a:latin typeface="ＭＳ Ｐゴシック"/>
            </a:rPr>
            <a:t>ポイント増加している。類似団体と比較しても高い水準のため、事業実施の見直しや、職員適正化計画に基づく人事配置の適正化等により、人件費の抑制に努める。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12700</xdr:rowOff>
    </xdr:from>
    <xdr:to>
      <xdr:col>7</xdr:col>
      <xdr:colOff>15875</xdr:colOff>
      <xdr:row>37</xdr:row>
      <xdr:rowOff>50800</xdr:rowOff>
    </xdr:to>
    <xdr:cxnSp macro="">
      <xdr:nvCxnSpPr>
        <xdr:cNvPr id="68" name="直線コネクタ 67"/>
        <xdr:cNvCxnSpPr/>
      </xdr:nvCxnSpPr>
      <xdr:spPr>
        <a:xfrm>
          <a:off x="3987800" y="6356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12700</xdr:rowOff>
    </xdr:to>
    <xdr:cxnSp macro="">
      <xdr:nvCxnSpPr>
        <xdr:cNvPr id="71" name="直線コネクタ 70"/>
        <xdr:cNvCxnSpPr/>
      </xdr:nvCxnSpPr>
      <xdr:spPr>
        <a:xfrm>
          <a:off x="3098800" y="633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121302</xdr:rowOff>
    </xdr:from>
    <xdr:ext cx="736600" cy="259045"/>
    <xdr:sp macro="" textlink="">
      <xdr:nvSpPr>
        <xdr:cNvPr id="73" name="テキスト ボックス 72"/>
        <xdr:cNvSpPr txBox="1"/>
      </xdr:nvSpPr>
      <xdr:spPr>
        <a:xfrm>
          <a:off x="3606800" y="59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38</xdr:row>
      <xdr:rowOff>98425</xdr:rowOff>
    </xdr:to>
    <xdr:cxnSp macro="">
      <xdr:nvCxnSpPr>
        <xdr:cNvPr id="74" name="直線コネクタ 73"/>
        <xdr:cNvCxnSpPr/>
      </xdr:nvCxnSpPr>
      <xdr:spPr>
        <a:xfrm flipV="1">
          <a:off x="2209800" y="633730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12700</xdr:rowOff>
    </xdr:from>
    <xdr:to>
      <xdr:col>3</xdr:col>
      <xdr:colOff>142875</xdr:colOff>
      <xdr:row>38</xdr:row>
      <xdr:rowOff>98425</xdr:rowOff>
    </xdr:to>
    <xdr:cxnSp macro="">
      <xdr:nvCxnSpPr>
        <xdr:cNvPr id="77" name="直線コネクタ 76"/>
        <xdr:cNvCxnSpPr/>
      </xdr:nvCxnSpPr>
      <xdr:spPr>
        <a:xfrm>
          <a:off x="1320800" y="63563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121302</xdr:rowOff>
    </xdr:from>
    <xdr:ext cx="762000" cy="259045"/>
    <xdr:sp macro="" textlink="">
      <xdr:nvSpPr>
        <xdr:cNvPr id="79" name="テキスト ボックス 78"/>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0</xdr:rowOff>
    </xdr:from>
    <xdr:to>
      <xdr:col>7</xdr:col>
      <xdr:colOff>66675</xdr:colOff>
      <xdr:row>37</xdr:row>
      <xdr:rowOff>101600</xdr:rowOff>
    </xdr:to>
    <xdr:sp macro="" textlink="">
      <xdr:nvSpPr>
        <xdr:cNvPr id="87" name="円/楕円 86"/>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143527</xdr:rowOff>
    </xdr:from>
    <xdr:ext cx="762000" cy="259045"/>
    <xdr:sp macro="" textlink="">
      <xdr:nvSpPr>
        <xdr:cNvPr id="88" name="人件費該当値テキスト"/>
        <xdr:cNvSpPr txBox="1"/>
      </xdr:nvSpPr>
      <xdr:spPr>
        <a:xfrm>
          <a:off x="49149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133350</xdr:rowOff>
    </xdr:from>
    <xdr:to>
      <xdr:col>5</xdr:col>
      <xdr:colOff>600075</xdr:colOff>
      <xdr:row>37</xdr:row>
      <xdr:rowOff>63500</xdr:rowOff>
    </xdr:to>
    <xdr:sp macro="" textlink="">
      <xdr:nvSpPr>
        <xdr:cNvPr id="89" name="円/楕円 88"/>
        <xdr:cNvSpPr/>
      </xdr:nvSpPr>
      <xdr:spPr>
        <a:xfrm>
          <a:off x="3937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48277</xdr:rowOff>
    </xdr:from>
    <xdr:ext cx="736600" cy="259045"/>
    <xdr:sp macro="" textlink="">
      <xdr:nvSpPr>
        <xdr:cNvPr id="90" name="テキスト ボックス 8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91" name="円/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2" name="テキスト ボックス 91"/>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47625</xdr:rowOff>
    </xdr:from>
    <xdr:to>
      <xdr:col>3</xdr:col>
      <xdr:colOff>193675</xdr:colOff>
      <xdr:row>38</xdr:row>
      <xdr:rowOff>149225</xdr:rowOff>
    </xdr:to>
    <xdr:sp macro="" textlink="">
      <xdr:nvSpPr>
        <xdr:cNvPr id="93" name="円/楕円 92"/>
        <xdr:cNvSpPr/>
      </xdr:nvSpPr>
      <xdr:spPr>
        <a:xfrm>
          <a:off x="2159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134002</xdr:rowOff>
    </xdr:from>
    <xdr:ext cx="762000" cy="259045"/>
    <xdr:sp macro="" textlink="">
      <xdr:nvSpPr>
        <xdr:cNvPr id="94" name="テキスト ボックス 93"/>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133350</xdr:rowOff>
    </xdr:from>
    <xdr:to>
      <xdr:col>1</xdr:col>
      <xdr:colOff>676275</xdr:colOff>
      <xdr:row>37</xdr:row>
      <xdr:rowOff>63500</xdr:rowOff>
    </xdr:to>
    <xdr:sp macro="" textlink="">
      <xdr:nvSpPr>
        <xdr:cNvPr id="95" name="円/楕円 94"/>
        <xdr:cNvSpPr/>
      </xdr:nvSpPr>
      <xdr:spPr>
        <a:xfrm>
          <a:off x="1270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73677</xdr:rowOff>
    </xdr:from>
    <xdr:ext cx="762000" cy="259045"/>
    <xdr:sp macro="" textlink="">
      <xdr:nvSpPr>
        <xdr:cNvPr id="96" name="テキスト ボックス 95"/>
        <xdr:cNvSpPr txBox="1"/>
      </xdr:nvSpPr>
      <xdr:spPr>
        <a:xfrm>
          <a:off x="939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前年度と比較すると、ごみ処理施設管理委託料や資源ごみの収集委託料等が減少したこと等から、物件費に係る経常収支比率は</a:t>
          </a:r>
          <a:r>
            <a:rPr kumimoji="1" lang="en-US" altLang="ja-JP" sz="1300">
              <a:latin typeface="ＭＳ Ｐゴシック"/>
            </a:rPr>
            <a:t>0.4</a:t>
          </a:r>
          <a:r>
            <a:rPr kumimoji="1" lang="ja-JP" altLang="en-US" sz="1300">
              <a:latin typeface="ＭＳ Ｐゴシック"/>
            </a:rPr>
            <a:t>ポイント減少している。近年ほぼ横ばいで推移しており類似団体平均よりも低い水準となっている。引き続き、各施設の管理経費や一般行政経費において、ムダの排除等により、経費削減を図る。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75293</xdr:rowOff>
    </xdr:from>
    <xdr:to>
      <xdr:col>24</xdr:col>
      <xdr:colOff>31750</xdr:colOff>
      <xdr:row>15</xdr:row>
      <xdr:rowOff>118836</xdr:rowOff>
    </xdr:to>
    <xdr:cxnSp macro="">
      <xdr:nvCxnSpPr>
        <xdr:cNvPr id="131" name="直線コネクタ 130"/>
        <xdr:cNvCxnSpPr/>
      </xdr:nvCxnSpPr>
      <xdr:spPr>
        <a:xfrm flipV="1">
          <a:off x="15671800" y="2647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118836</xdr:rowOff>
    </xdr:to>
    <xdr:cxnSp macro="">
      <xdr:nvCxnSpPr>
        <xdr:cNvPr id="134" name="直線コネクタ 133"/>
        <xdr:cNvCxnSpPr/>
      </xdr:nvCxnSpPr>
      <xdr:spPr>
        <a:xfrm>
          <a:off x="14782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107950</xdr:rowOff>
    </xdr:to>
    <xdr:cxnSp macro="">
      <xdr:nvCxnSpPr>
        <xdr:cNvPr id="137" name="直線コネクタ 136"/>
        <xdr:cNvCxnSpPr/>
      </xdr:nvCxnSpPr>
      <xdr:spPr>
        <a:xfrm flipV="1">
          <a:off x="13893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140607</xdr:rowOff>
    </xdr:to>
    <xdr:cxnSp macro="">
      <xdr:nvCxnSpPr>
        <xdr:cNvPr id="140" name="直線コネクタ 139"/>
        <xdr:cNvCxnSpPr/>
      </xdr:nvCxnSpPr>
      <xdr:spPr>
        <a:xfrm flipV="1">
          <a:off x="13004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42" name="テキスト ボックス 141"/>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50" name="円/楕円 149"/>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51"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2" name="円/楕円 151"/>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3" name="テキスト ボックス 152"/>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4" name="円/楕円 153"/>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132641</xdr:rowOff>
    </xdr:from>
    <xdr:ext cx="762000" cy="259045"/>
    <xdr:sp macro="" textlink="">
      <xdr:nvSpPr>
        <xdr:cNvPr id="155" name="テキスト ボックス 154"/>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6" name="円/楕円 155"/>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57" name="テキスト ボックス 156"/>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8" name="円/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児童手当給付費やこども医療費助成費、私立保育園保育実施費等の増加により、依然として高い状況となっている。</a:t>
          </a:r>
          <a:endParaRPr kumimoji="1" lang="en-US" altLang="ja-JP" sz="1300">
            <a:latin typeface="ＭＳ Ｐゴシック"/>
          </a:endParaRPr>
        </a:p>
        <a:p>
          <a:r>
            <a:rPr kumimoji="1" lang="ja-JP" altLang="en-US" sz="1300">
              <a:latin typeface="ＭＳ Ｐゴシック"/>
            </a:rPr>
            <a:t>　類似団体との比較では、生活保護費が平均を大きく上回っていることが、比率を引き上げる大きな要因となっている。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146050</xdr:rowOff>
    </xdr:from>
    <xdr:to>
      <xdr:col>7</xdr:col>
      <xdr:colOff>15875</xdr:colOff>
      <xdr:row>59</xdr:row>
      <xdr:rowOff>69850</xdr:rowOff>
    </xdr:to>
    <xdr:cxnSp macro="">
      <xdr:nvCxnSpPr>
        <xdr:cNvPr id="192" name="直線コネクタ 191"/>
        <xdr:cNvCxnSpPr/>
      </xdr:nvCxnSpPr>
      <xdr:spPr>
        <a:xfrm>
          <a:off x="3987800" y="10090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146050</xdr:rowOff>
    </xdr:from>
    <xdr:to>
      <xdr:col>5</xdr:col>
      <xdr:colOff>549275</xdr:colOff>
      <xdr:row>59</xdr:row>
      <xdr:rowOff>31750</xdr:rowOff>
    </xdr:to>
    <xdr:cxnSp macro="">
      <xdr:nvCxnSpPr>
        <xdr:cNvPr id="195" name="直線コネクタ 194"/>
        <xdr:cNvCxnSpPr/>
      </xdr:nvCxnSpPr>
      <xdr:spPr>
        <a:xfrm flipV="1">
          <a:off x="3098800" y="1009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59</xdr:row>
      <xdr:rowOff>31750</xdr:rowOff>
    </xdr:to>
    <xdr:cxnSp macro="">
      <xdr:nvCxnSpPr>
        <xdr:cNvPr id="198" name="直線コネクタ 197"/>
        <xdr:cNvCxnSpPr/>
      </xdr:nvCxnSpPr>
      <xdr:spPr>
        <a:xfrm>
          <a:off x="2209800" y="96710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57</xdr:row>
      <xdr:rowOff>107950</xdr:rowOff>
    </xdr:to>
    <xdr:cxnSp macro="">
      <xdr:nvCxnSpPr>
        <xdr:cNvPr id="201" name="直線コネクタ 200"/>
        <xdr:cNvCxnSpPr/>
      </xdr:nvCxnSpPr>
      <xdr:spPr>
        <a:xfrm flipV="1">
          <a:off x="1320800" y="9671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05" name="テキスト ボックス 20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11" name="円/楕円 21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95250</xdr:rowOff>
    </xdr:from>
    <xdr:to>
      <xdr:col>5</xdr:col>
      <xdr:colOff>600075</xdr:colOff>
      <xdr:row>59</xdr:row>
      <xdr:rowOff>25400</xdr:rowOff>
    </xdr:to>
    <xdr:sp macro="" textlink="">
      <xdr:nvSpPr>
        <xdr:cNvPr id="213" name="円/楕円 212"/>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214" name="テキスト ボックス 213"/>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5" name="円/楕円 214"/>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6" name="テキスト ボックス 215"/>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7" name="円/楕円 216"/>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8" name="テキスト ボックス 217"/>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9" name="円/楕円 218"/>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20" name="テキスト ボックス 219"/>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類似団体との比較においても平均を上回っており、特別会計への繰出金が大きいことが主な要因となっている。</a:t>
          </a:r>
        </a:p>
        <a:p>
          <a:r>
            <a:rPr kumimoji="1" lang="ja-JP" altLang="en-US" sz="1300">
              <a:latin typeface="ＭＳ Ｐゴシック"/>
            </a:rPr>
            <a:t>　 特別会計における独立採算の原則に基づき、繰出金の抑制に努める。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53522</xdr:rowOff>
    </xdr:to>
    <xdr:cxnSp macro="">
      <xdr:nvCxnSpPr>
        <xdr:cNvPr id="255" name="直線コネクタ 254"/>
        <xdr:cNvCxnSpPr/>
      </xdr:nvCxnSpPr>
      <xdr:spPr>
        <a:xfrm flipV="1">
          <a:off x="15671800" y="10071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4535</xdr:rowOff>
    </xdr:from>
    <xdr:to>
      <xdr:col>22</xdr:col>
      <xdr:colOff>565150</xdr:colOff>
      <xdr:row>59</xdr:row>
      <xdr:rowOff>53522</xdr:rowOff>
    </xdr:to>
    <xdr:cxnSp macro="">
      <xdr:nvCxnSpPr>
        <xdr:cNvPr id="258" name="直線コネクタ 257"/>
        <xdr:cNvCxnSpPr/>
      </xdr:nvCxnSpPr>
      <xdr:spPr>
        <a:xfrm>
          <a:off x="14782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60" name="テキスト ボックス 259"/>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159657</xdr:rowOff>
    </xdr:from>
    <xdr:to>
      <xdr:col>21</xdr:col>
      <xdr:colOff>361950</xdr:colOff>
      <xdr:row>59</xdr:row>
      <xdr:rowOff>4535</xdr:rowOff>
    </xdr:to>
    <xdr:cxnSp macro="">
      <xdr:nvCxnSpPr>
        <xdr:cNvPr id="261" name="直線コネクタ 260"/>
        <xdr:cNvCxnSpPr/>
      </xdr:nvCxnSpPr>
      <xdr:spPr>
        <a:xfrm>
          <a:off x="13893800" y="101037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78015</xdr:rowOff>
    </xdr:from>
    <xdr:to>
      <xdr:col>20</xdr:col>
      <xdr:colOff>158750</xdr:colOff>
      <xdr:row>58</xdr:row>
      <xdr:rowOff>159657</xdr:rowOff>
    </xdr:to>
    <xdr:cxnSp macro="">
      <xdr:nvCxnSpPr>
        <xdr:cNvPr id="264" name="直線コネクタ 263"/>
        <xdr:cNvCxnSpPr/>
      </xdr:nvCxnSpPr>
      <xdr:spPr>
        <a:xfrm>
          <a:off x="13004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6" name="テキスト ボックス 265"/>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163484</xdr:rowOff>
    </xdr:from>
    <xdr:ext cx="762000" cy="259045"/>
    <xdr:sp macro="" textlink="">
      <xdr:nvSpPr>
        <xdr:cNvPr id="268" name="テキスト ボックス 267"/>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4" name="円/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2722</xdr:rowOff>
    </xdr:from>
    <xdr:to>
      <xdr:col>22</xdr:col>
      <xdr:colOff>615950</xdr:colOff>
      <xdr:row>59</xdr:row>
      <xdr:rowOff>104322</xdr:rowOff>
    </xdr:to>
    <xdr:sp macro="" textlink="">
      <xdr:nvSpPr>
        <xdr:cNvPr id="276" name="円/楕円 275"/>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89099</xdr:rowOff>
    </xdr:from>
    <xdr:ext cx="736600" cy="259045"/>
    <xdr:sp macro="" textlink="">
      <xdr:nvSpPr>
        <xdr:cNvPr id="277" name="テキスト ボックス 276"/>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125185</xdr:rowOff>
    </xdr:from>
    <xdr:to>
      <xdr:col>21</xdr:col>
      <xdr:colOff>412750</xdr:colOff>
      <xdr:row>59</xdr:row>
      <xdr:rowOff>55335</xdr:rowOff>
    </xdr:to>
    <xdr:sp macro="" textlink="">
      <xdr:nvSpPr>
        <xdr:cNvPr id="278" name="円/楕円 277"/>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40112</xdr:rowOff>
    </xdr:from>
    <xdr:ext cx="762000" cy="259045"/>
    <xdr:sp macro="" textlink="">
      <xdr:nvSpPr>
        <xdr:cNvPr id="279" name="テキスト ボックス 278"/>
        <xdr:cNvSpPr txBox="1"/>
      </xdr:nvSpPr>
      <xdr:spPr>
        <a:xfrm>
          <a:off x="14401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108857</xdr:rowOff>
    </xdr:from>
    <xdr:to>
      <xdr:col>20</xdr:col>
      <xdr:colOff>209550</xdr:colOff>
      <xdr:row>59</xdr:row>
      <xdr:rowOff>39007</xdr:rowOff>
    </xdr:to>
    <xdr:sp macro="" textlink="">
      <xdr:nvSpPr>
        <xdr:cNvPr id="280" name="円/楕円 279"/>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23784</xdr:rowOff>
    </xdr:from>
    <xdr:ext cx="762000" cy="259045"/>
    <xdr:sp macro="" textlink="">
      <xdr:nvSpPr>
        <xdr:cNvPr id="281" name="テキスト ボックス 280"/>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27215</xdr:rowOff>
    </xdr:from>
    <xdr:to>
      <xdr:col>19</xdr:col>
      <xdr:colOff>6350</xdr:colOff>
      <xdr:row>58</xdr:row>
      <xdr:rowOff>128815</xdr:rowOff>
    </xdr:to>
    <xdr:sp macro="" textlink="">
      <xdr:nvSpPr>
        <xdr:cNvPr id="282" name="円/楕円 281"/>
        <xdr:cNvSpPr/>
      </xdr:nvSpPr>
      <xdr:spPr>
        <a:xfrm>
          <a:off x="12954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113592</xdr:rowOff>
    </xdr:from>
    <xdr:ext cx="762000" cy="259045"/>
    <xdr:sp macro="" textlink="">
      <xdr:nvSpPr>
        <xdr:cNvPr id="283" name="テキスト ボックス 282"/>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病院事業会計への基準内繰出金が減少したこと等から、前年度より</a:t>
          </a:r>
          <a:r>
            <a:rPr kumimoji="1" lang="en-US" altLang="ja-JP" sz="1300">
              <a:latin typeface="ＭＳ Ｐゴシック"/>
            </a:rPr>
            <a:t>0.3</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類似団体と比較すると、当市は一部事務組合に対する負担金が小さいことなどから平均を下回っている。</a:t>
          </a:r>
        </a:p>
        <a:p>
          <a:r>
            <a:rPr kumimoji="1" lang="ja-JP" altLang="en-US" sz="1300">
              <a:latin typeface="ＭＳ Ｐゴシック"/>
            </a:rPr>
            <a:t>　 引き続き、費用対効果や経費負担のあり方を精査し、補助金、負担金の縮小、廃止等の見直しを行っていく。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152146</xdr:rowOff>
    </xdr:from>
    <xdr:to>
      <xdr:col>24</xdr:col>
      <xdr:colOff>31750</xdr:colOff>
      <xdr:row>34</xdr:row>
      <xdr:rowOff>8128</xdr:rowOff>
    </xdr:to>
    <xdr:cxnSp macro="">
      <xdr:nvCxnSpPr>
        <xdr:cNvPr id="314" name="直線コネクタ 313"/>
        <xdr:cNvCxnSpPr/>
      </xdr:nvCxnSpPr>
      <xdr:spPr>
        <a:xfrm flipV="1">
          <a:off x="15671800" y="5809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15"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xdr:rowOff>
    </xdr:from>
    <xdr:to>
      <xdr:col>22</xdr:col>
      <xdr:colOff>565150</xdr:colOff>
      <xdr:row>34</xdr:row>
      <xdr:rowOff>35560</xdr:rowOff>
    </xdr:to>
    <xdr:cxnSp macro="">
      <xdr:nvCxnSpPr>
        <xdr:cNvPr id="317" name="直線コネクタ 316"/>
        <xdr:cNvCxnSpPr/>
      </xdr:nvCxnSpPr>
      <xdr:spPr>
        <a:xfrm flipV="1">
          <a:off x="14782800" y="5837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9" name="テキスト ボックス 31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35560</xdr:rowOff>
    </xdr:from>
    <xdr:to>
      <xdr:col>21</xdr:col>
      <xdr:colOff>361950</xdr:colOff>
      <xdr:row>34</xdr:row>
      <xdr:rowOff>81280</xdr:rowOff>
    </xdr:to>
    <xdr:cxnSp macro="">
      <xdr:nvCxnSpPr>
        <xdr:cNvPr id="320" name="直線コネクタ 319"/>
        <xdr:cNvCxnSpPr/>
      </xdr:nvCxnSpPr>
      <xdr:spPr>
        <a:xfrm flipV="1">
          <a:off x="13893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44704</xdr:rowOff>
    </xdr:from>
    <xdr:to>
      <xdr:col>20</xdr:col>
      <xdr:colOff>158750</xdr:colOff>
      <xdr:row>34</xdr:row>
      <xdr:rowOff>81280</xdr:rowOff>
    </xdr:to>
    <xdr:cxnSp macro="">
      <xdr:nvCxnSpPr>
        <xdr:cNvPr id="323" name="直線コネクタ 322"/>
        <xdr:cNvCxnSpPr/>
      </xdr:nvCxnSpPr>
      <xdr:spPr>
        <a:xfrm>
          <a:off x="13004800" y="5874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5" name="テキスト ボックス 324"/>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7" name="テキスト ボックス 32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101346</xdr:rowOff>
    </xdr:from>
    <xdr:to>
      <xdr:col>24</xdr:col>
      <xdr:colOff>82550</xdr:colOff>
      <xdr:row>34</xdr:row>
      <xdr:rowOff>31496</xdr:rowOff>
    </xdr:to>
    <xdr:sp macro="" textlink="">
      <xdr:nvSpPr>
        <xdr:cNvPr id="333" name="円/楕円 332"/>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117873</xdr:rowOff>
    </xdr:from>
    <xdr:ext cx="762000" cy="259045"/>
    <xdr:sp macro="" textlink="">
      <xdr:nvSpPr>
        <xdr:cNvPr id="334" name="補助費等該当値テキスト"/>
        <xdr:cNvSpPr txBox="1"/>
      </xdr:nvSpPr>
      <xdr:spPr>
        <a:xfrm>
          <a:off x="16598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128778</xdr:rowOff>
    </xdr:from>
    <xdr:to>
      <xdr:col>22</xdr:col>
      <xdr:colOff>615950</xdr:colOff>
      <xdr:row>34</xdr:row>
      <xdr:rowOff>58928</xdr:rowOff>
    </xdr:to>
    <xdr:sp macro="" textlink="">
      <xdr:nvSpPr>
        <xdr:cNvPr id="335" name="円/楕円 334"/>
        <xdr:cNvSpPr/>
      </xdr:nvSpPr>
      <xdr:spPr>
        <a:xfrm>
          <a:off x="15621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69105</xdr:rowOff>
    </xdr:from>
    <xdr:ext cx="736600" cy="259045"/>
    <xdr:sp macro="" textlink="">
      <xdr:nvSpPr>
        <xdr:cNvPr id="336" name="テキスト ボックス 335"/>
        <xdr:cNvSpPr txBox="1"/>
      </xdr:nvSpPr>
      <xdr:spPr>
        <a:xfrm>
          <a:off x="15290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37" name="円/楕円 336"/>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38" name="テキスト ボックス 337"/>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9" name="円/楕円 338"/>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40" name="テキスト ボックス 339"/>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41" name="円/楕円 340"/>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42" name="テキスト ボックス 341"/>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前年度と比較すると、平成２２年度借入分の臨時財政対策債、合併特例債の元金償還開始等により増加している。</a:t>
          </a:r>
          <a:endParaRPr kumimoji="1" lang="en-US" altLang="ja-JP" sz="1300">
            <a:latin typeface="ＭＳ Ｐゴシック"/>
          </a:endParaRPr>
        </a:p>
        <a:p>
          <a:r>
            <a:rPr kumimoji="1" lang="ja-JP" altLang="en-US" sz="1300">
              <a:latin typeface="ＭＳ Ｐゴシック"/>
            </a:rPr>
            <a:t>　類似団体と比較しても高い水準となっており、今後も臨時財政対策債の元金償還は増加する見込みであるが、起債事業を厳選することで、公債費の抑制に努める。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19050</xdr:rowOff>
    </xdr:from>
    <xdr:to>
      <xdr:col>7</xdr:col>
      <xdr:colOff>15875</xdr:colOff>
      <xdr:row>79</xdr:row>
      <xdr:rowOff>31750</xdr:rowOff>
    </xdr:to>
    <xdr:cxnSp macro="">
      <xdr:nvCxnSpPr>
        <xdr:cNvPr id="375" name="直線コネクタ 374"/>
        <xdr:cNvCxnSpPr/>
      </xdr:nvCxnSpPr>
      <xdr:spPr>
        <a:xfrm>
          <a:off x="3987800" y="1356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76"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19050</xdr:rowOff>
    </xdr:to>
    <xdr:cxnSp macro="">
      <xdr:nvCxnSpPr>
        <xdr:cNvPr id="378" name="直線コネクタ 377"/>
        <xdr:cNvCxnSpPr/>
      </xdr:nvCxnSpPr>
      <xdr:spPr>
        <a:xfrm>
          <a:off x="3098800" y="1350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80" name="テキスト ボックス 379"/>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76200</xdr:rowOff>
    </xdr:from>
    <xdr:to>
      <xdr:col>4</xdr:col>
      <xdr:colOff>346075</xdr:colOff>
      <xdr:row>78</xdr:row>
      <xdr:rowOff>127000</xdr:rowOff>
    </xdr:to>
    <xdr:cxnSp macro="">
      <xdr:nvCxnSpPr>
        <xdr:cNvPr id="381" name="直線コネクタ 380"/>
        <xdr:cNvCxnSpPr/>
      </xdr:nvCxnSpPr>
      <xdr:spPr>
        <a:xfrm>
          <a:off x="2209800" y="1344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83" name="テキスト ボックス 38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76200</xdr:rowOff>
    </xdr:from>
    <xdr:to>
      <xdr:col>3</xdr:col>
      <xdr:colOff>142875</xdr:colOff>
      <xdr:row>80</xdr:row>
      <xdr:rowOff>25400</xdr:rowOff>
    </xdr:to>
    <xdr:cxnSp macro="">
      <xdr:nvCxnSpPr>
        <xdr:cNvPr id="384" name="直線コネクタ 383"/>
        <xdr:cNvCxnSpPr/>
      </xdr:nvCxnSpPr>
      <xdr:spPr>
        <a:xfrm flipV="1">
          <a:off x="1320800" y="134493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8" name="テキスト ボックス 387"/>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94" name="円/楕円 393"/>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395"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139700</xdr:rowOff>
    </xdr:from>
    <xdr:to>
      <xdr:col>5</xdr:col>
      <xdr:colOff>600075</xdr:colOff>
      <xdr:row>79</xdr:row>
      <xdr:rowOff>69850</xdr:rowOff>
    </xdr:to>
    <xdr:sp macro="" textlink="">
      <xdr:nvSpPr>
        <xdr:cNvPr id="396" name="円/楕円 395"/>
        <xdr:cNvSpPr/>
      </xdr:nvSpPr>
      <xdr:spPr>
        <a:xfrm>
          <a:off x="3937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54627</xdr:rowOff>
    </xdr:from>
    <xdr:ext cx="736600" cy="259045"/>
    <xdr:sp macro="" textlink="">
      <xdr:nvSpPr>
        <xdr:cNvPr id="397" name="テキスト ボックス 396"/>
        <xdr:cNvSpPr txBox="1"/>
      </xdr:nvSpPr>
      <xdr:spPr>
        <a:xfrm>
          <a:off x="3606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8" name="円/楕円 39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9" name="テキスト ボックス 398"/>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25400</xdr:rowOff>
    </xdr:from>
    <xdr:to>
      <xdr:col>3</xdr:col>
      <xdr:colOff>193675</xdr:colOff>
      <xdr:row>78</xdr:row>
      <xdr:rowOff>127000</xdr:rowOff>
    </xdr:to>
    <xdr:sp macro="" textlink="">
      <xdr:nvSpPr>
        <xdr:cNvPr id="400" name="円/楕円 399"/>
        <xdr:cNvSpPr/>
      </xdr:nvSpPr>
      <xdr:spPr>
        <a:xfrm>
          <a:off x="2159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111777</xdr:rowOff>
    </xdr:from>
    <xdr:ext cx="762000" cy="259045"/>
    <xdr:sp macro="" textlink="">
      <xdr:nvSpPr>
        <xdr:cNvPr id="401" name="テキスト ボックス 400"/>
        <xdr:cNvSpPr txBox="1"/>
      </xdr:nvSpPr>
      <xdr:spPr>
        <a:xfrm>
          <a:off x="1828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146050</xdr:rowOff>
    </xdr:from>
    <xdr:to>
      <xdr:col>1</xdr:col>
      <xdr:colOff>676275</xdr:colOff>
      <xdr:row>80</xdr:row>
      <xdr:rowOff>76200</xdr:rowOff>
    </xdr:to>
    <xdr:sp macro="" textlink="">
      <xdr:nvSpPr>
        <xdr:cNvPr id="402" name="円/楕円 401"/>
        <xdr:cNvSpPr/>
      </xdr:nvSpPr>
      <xdr:spPr>
        <a:xfrm>
          <a:off x="1270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60977</xdr:rowOff>
    </xdr:from>
    <xdr:ext cx="762000" cy="259045"/>
    <xdr:sp macro="" textlink="">
      <xdr:nvSpPr>
        <xdr:cNvPr id="403" name="テキスト ボックス 402"/>
        <xdr:cNvSpPr txBox="1"/>
      </xdr:nvSpPr>
      <xdr:spPr>
        <a:xfrm>
          <a:off x="939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公債費以外の経常収支比率は、ごみ処理施設管理委託料や資源ごみの収集委託料の減少や、特別会計への繰出金の減少などに係る経常収支比率が減少したことにより、前年度より</a:t>
          </a:r>
          <a:r>
            <a:rPr kumimoji="1" lang="en-US" altLang="ja-JP" sz="1300">
              <a:latin typeface="ＭＳ Ｐゴシック"/>
            </a:rPr>
            <a:t>0.4</a:t>
          </a:r>
          <a:r>
            <a:rPr kumimoji="1" lang="ja-JP" altLang="en-US" sz="1300">
              <a:latin typeface="ＭＳ Ｐゴシック"/>
            </a:rPr>
            <a:t>ポイント減少し、類似団体平均からも</a:t>
          </a:r>
          <a:r>
            <a:rPr kumimoji="1" lang="en-US" altLang="ja-JP" sz="1300">
              <a:latin typeface="ＭＳ Ｐゴシック"/>
            </a:rPr>
            <a:t>1.1</a:t>
          </a:r>
          <a:r>
            <a:rPr kumimoji="1" lang="ja-JP" altLang="en-US" sz="1300">
              <a:latin typeface="ＭＳ Ｐゴシック"/>
            </a:rPr>
            <a:t>ポイント下回った。</a:t>
          </a:r>
        </a:p>
        <a:p>
          <a:r>
            <a:rPr kumimoji="1" lang="ja-JP" altLang="en-US" sz="1300">
              <a:latin typeface="ＭＳ Ｐゴシック"/>
            </a:rPr>
            <a:t>　 引き続き人事配置の適正化、行政事務の民間委託の活用等により、経常経費の抑制を図る。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75</xdr:row>
      <xdr:rowOff>161289</xdr:rowOff>
    </xdr:to>
    <xdr:cxnSp macro="">
      <xdr:nvCxnSpPr>
        <xdr:cNvPr id="436" name="直線コネクタ 435"/>
        <xdr:cNvCxnSpPr/>
      </xdr:nvCxnSpPr>
      <xdr:spPr>
        <a:xfrm flipV="1">
          <a:off x="15671800" y="12989560"/>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135907</xdr:rowOff>
    </xdr:from>
    <xdr:ext cx="762000" cy="259045"/>
    <xdr:sp macro="" textlink="">
      <xdr:nvSpPr>
        <xdr:cNvPr id="437" name="公債費以外平均値テキスト"/>
        <xdr:cNvSpPr txBox="1"/>
      </xdr:nvSpPr>
      <xdr:spPr>
        <a:xfrm>
          <a:off x="16598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75</xdr:row>
      <xdr:rowOff>161289</xdr:rowOff>
    </xdr:to>
    <xdr:cxnSp macro="">
      <xdr:nvCxnSpPr>
        <xdr:cNvPr id="439" name="直線コネクタ 438"/>
        <xdr:cNvCxnSpPr/>
      </xdr:nvCxnSpPr>
      <xdr:spPr>
        <a:xfrm>
          <a:off x="14782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33038</xdr:rowOff>
    </xdr:from>
    <xdr:ext cx="736600" cy="259045"/>
    <xdr:sp macro="" textlink="">
      <xdr:nvSpPr>
        <xdr:cNvPr id="441" name="テキスト ボックス 440"/>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76</xdr:row>
      <xdr:rowOff>50800</xdr:rowOff>
    </xdr:to>
    <xdr:cxnSp macro="">
      <xdr:nvCxnSpPr>
        <xdr:cNvPr id="442" name="直線コネクタ 441"/>
        <xdr:cNvCxnSpPr/>
      </xdr:nvCxnSpPr>
      <xdr:spPr>
        <a:xfrm flipV="1">
          <a:off x="13893800" y="1301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78757</xdr:rowOff>
    </xdr:from>
    <xdr:ext cx="762000" cy="259045"/>
    <xdr:sp macro="" textlink="">
      <xdr:nvSpPr>
        <xdr:cNvPr id="444" name="テキスト ボックス 443"/>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76</xdr:row>
      <xdr:rowOff>50800</xdr:rowOff>
    </xdr:to>
    <xdr:cxnSp macro="">
      <xdr:nvCxnSpPr>
        <xdr:cNvPr id="445" name="直線コネクタ 444"/>
        <xdr:cNvCxnSpPr/>
      </xdr:nvCxnSpPr>
      <xdr:spPr>
        <a:xfrm>
          <a:off x="13004800" y="12913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7" name="テキスト ボックス 44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9" name="テキスト ボックス 44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80010</xdr:rowOff>
    </xdr:from>
    <xdr:to>
      <xdr:col>24</xdr:col>
      <xdr:colOff>82550</xdr:colOff>
      <xdr:row>76</xdr:row>
      <xdr:rowOff>10161</xdr:rowOff>
    </xdr:to>
    <xdr:sp macro="" textlink="">
      <xdr:nvSpPr>
        <xdr:cNvPr id="455" name="円/楕円 454"/>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96537</xdr:rowOff>
    </xdr:from>
    <xdr:ext cx="762000" cy="259045"/>
    <xdr:sp macro="" textlink="">
      <xdr:nvSpPr>
        <xdr:cNvPr id="456" name="公債費以外該当値テキスト"/>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7" name="円/楕円 456"/>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8" name="テキスト ボックス 457"/>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59" name="円/楕円 458"/>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43197</xdr:rowOff>
    </xdr:from>
    <xdr:ext cx="762000" cy="259045"/>
    <xdr:sp macro="" textlink="">
      <xdr:nvSpPr>
        <xdr:cNvPr id="460" name="テキスト ボックス 459"/>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61" name="円/楕円 460"/>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86377</xdr:rowOff>
    </xdr:from>
    <xdr:ext cx="762000" cy="259045"/>
    <xdr:sp macro="" textlink="">
      <xdr:nvSpPr>
        <xdr:cNvPr id="462" name="テキスト ボックス 461"/>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63" name="円/楕円 462"/>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64" name="テキスト ボックス 463"/>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石川県加賀市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99149</xdr:rowOff>
    </xdr:from>
    <xdr:to>
      <xdr:col>4</xdr:col>
      <xdr:colOff>1117600</xdr:colOff>
      <xdr:row>16</xdr:row>
      <xdr:rowOff>13081</xdr:rowOff>
    </xdr:to>
    <xdr:cxnSp macro="">
      <xdr:nvCxnSpPr>
        <xdr:cNvPr id="50" name="直線コネクタ 49"/>
        <xdr:cNvCxnSpPr/>
      </xdr:nvCxnSpPr>
      <xdr:spPr bwMode="auto">
        <a:xfrm flipV="1">
          <a:off x="5003800" y="2718524"/>
          <a:ext cx="647700" cy="8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83926</xdr:rowOff>
    </xdr:from>
    <xdr:ext cx="762000" cy="259045"/>
    <xdr:sp macro="" textlink="">
      <xdr:nvSpPr>
        <xdr:cNvPr id="51" name="人口1人当たり決算額の推移平均値テキスト130"/>
        <xdr:cNvSpPr txBox="1"/>
      </xdr:nvSpPr>
      <xdr:spPr>
        <a:xfrm>
          <a:off x="5740400" y="2703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151460</xdr:rowOff>
    </xdr:from>
    <xdr:to>
      <xdr:col>4</xdr:col>
      <xdr:colOff>469900</xdr:colOff>
      <xdr:row>16</xdr:row>
      <xdr:rowOff>13081</xdr:rowOff>
    </xdr:to>
    <xdr:cxnSp macro="">
      <xdr:nvCxnSpPr>
        <xdr:cNvPr id="53" name="直線コネクタ 52"/>
        <xdr:cNvCxnSpPr/>
      </xdr:nvCxnSpPr>
      <xdr:spPr bwMode="auto">
        <a:xfrm>
          <a:off x="4305300" y="2770835"/>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67695</xdr:rowOff>
    </xdr:from>
    <xdr:ext cx="736600" cy="259045"/>
    <xdr:sp macro="" textlink="">
      <xdr:nvSpPr>
        <xdr:cNvPr id="55" name="テキスト ボックス 54"/>
        <xdr:cNvSpPr txBox="1"/>
      </xdr:nvSpPr>
      <xdr:spPr>
        <a:xfrm>
          <a:off x="4622800" y="251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93129</xdr:rowOff>
    </xdr:from>
    <xdr:to>
      <xdr:col>3</xdr:col>
      <xdr:colOff>904875</xdr:colOff>
      <xdr:row>15</xdr:row>
      <xdr:rowOff>151460</xdr:rowOff>
    </xdr:to>
    <xdr:cxnSp macro="">
      <xdr:nvCxnSpPr>
        <xdr:cNvPr id="56" name="直線コネクタ 55"/>
        <xdr:cNvCxnSpPr/>
      </xdr:nvCxnSpPr>
      <xdr:spPr bwMode="auto">
        <a:xfrm>
          <a:off x="3606800" y="2712504"/>
          <a:ext cx="698500" cy="5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8335</xdr:rowOff>
    </xdr:from>
    <xdr:ext cx="762000" cy="259045"/>
    <xdr:sp macro="" textlink="">
      <xdr:nvSpPr>
        <xdr:cNvPr id="58" name="テキスト ボックス 57"/>
        <xdr:cNvSpPr txBox="1"/>
      </xdr:nvSpPr>
      <xdr:spPr>
        <a:xfrm>
          <a:off x="3924300" y="245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93129</xdr:rowOff>
    </xdr:from>
    <xdr:to>
      <xdr:col>3</xdr:col>
      <xdr:colOff>206375</xdr:colOff>
      <xdr:row>15</xdr:row>
      <xdr:rowOff>164414</xdr:rowOff>
    </xdr:to>
    <xdr:cxnSp macro="">
      <xdr:nvCxnSpPr>
        <xdr:cNvPr id="59" name="直線コネクタ 58"/>
        <xdr:cNvCxnSpPr/>
      </xdr:nvCxnSpPr>
      <xdr:spPr bwMode="auto">
        <a:xfrm flipV="1">
          <a:off x="2908300" y="2712504"/>
          <a:ext cx="698500" cy="7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79430</xdr:rowOff>
    </xdr:from>
    <xdr:ext cx="762000" cy="259045"/>
    <xdr:sp macro="" textlink="">
      <xdr:nvSpPr>
        <xdr:cNvPr id="61" name="テキスト ボックス 60"/>
        <xdr:cNvSpPr txBox="1"/>
      </xdr:nvSpPr>
      <xdr:spPr>
        <a:xfrm>
          <a:off x="32258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48349</xdr:rowOff>
    </xdr:from>
    <xdr:to>
      <xdr:col>5</xdr:col>
      <xdr:colOff>34925</xdr:colOff>
      <xdr:row>15</xdr:row>
      <xdr:rowOff>149949</xdr:rowOff>
    </xdr:to>
    <xdr:sp macro="" textlink="">
      <xdr:nvSpPr>
        <xdr:cNvPr id="69" name="円/楕円 68"/>
        <xdr:cNvSpPr/>
      </xdr:nvSpPr>
      <xdr:spPr bwMode="auto">
        <a:xfrm>
          <a:off x="5600700" y="266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64876</xdr:rowOff>
    </xdr:from>
    <xdr:ext cx="762000" cy="259045"/>
    <xdr:sp macro="" textlink="">
      <xdr:nvSpPr>
        <xdr:cNvPr id="70" name="人口1人当たり決算額の推移該当値テキスト130"/>
        <xdr:cNvSpPr txBox="1"/>
      </xdr:nvSpPr>
      <xdr:spPr>
        <a:xfrm>
          <a:off x="5740400" y="251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71,981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133731</xdr:rowOff>
    </xdr:from>
    <xdr:to>
      <xdr:col>4</xdr:col>
      <xdr:colOff>520700</xdr:colOff>
      <xdr:row>16</xdr:row>
      <xdr:rowOff>63881</xdr:rowOff>
    </xdr:to>
    <xdr:sp macro="" textlink="">
      <xdr:nvSpPr>
        <xdr:cNvPr id="71" name="円/楕円 70"/>
        <xdr:cNvSpPr/>
      </xdr:nvSpPr>
      <xdr:spPr bwMode="auto">
        <a:xfrm>
          <a:off x="4953000" y="275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48658</xdr:rowOff>
    </xdr:from>
    <xdr:ext cx="736600" cy="259045"/>
    <xdr:sp macro="" textlink="">
      <xdr:nvSpPr>
        <xdr:cNvPr id="72" name="テキスト ボックス 71"/>
        <xdr:cNvSpPr txBox="1"/>
      </xdr:nvSpPr>
      <xdr:spPr>
        <a:xfrm>
          <a:off x="4622800" y="283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100660</xdr:rowOff>
    </xdr:from>
    <xdr:to>
      <xdr:col>3</xdr:col>
      <xdr:colOff>955675</xdr:colOff>
      <xdr:row>16</xdr:row>
      <xdr:rowOff>30810</xdr:rowOff>
    </xdr:to>
    <xdr:sp macro="" textlink="">
      <xdr:nvSpPr>
        <xdr:cNvPr id="73" name="円/楕円 72"/>
        <xdr:cNvSpPr/>
      </xdr:nvSpPr>
      <xdr:spPr bwMode="auto">
        <a:xfrm>
          <a:off x="4254500" y="272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15587</xdr:rowOff>
    </xdr:from>
    <xdr:ext cx="762000" cy="259045"/>
    <xdr:sp macro="" textlink="">
      <xdr:nvSpPr>
        <xdr:cNvPr id="74" name="テキスト ボックス 73"/>
        <xdr:cNvSpPr txBox="1"/>
      </xdr:nvSpPr>
      <xdr:spPr>
        <a:xfrm>
          <a:off x="3924300" y="2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70,608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42329</xdr:rowOff>
    </xdr:from>
    <xdr:to>
      <xdr:col>3</xdr:col>
      <xdr:colOff>257175</xdr:colOff>
      <xdr:row>15</xdr:row>
      <xdr:rowOff>143929</xdr:rowOff>
    </xdr:to>
    <xdr:sp macro="" textlink="">
      <xdr:nvSpPr>
        <xdr:cNvPr id="75" name="円/楕円 74"/>
        <xdr:cNvSpPr/>
      </xdr:nvSpPr>
      <xdr:spPr bwMode="auto">
        <a:xfrm>
          <a:off x="3556000" y="266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128706</xdr:rowOff>
    </xdr:from>
    <xdr:ext cx="762000" cy="259045"/>
    <xdr:sp macro="" textlink="">
      <xdr:nvSpPr>
        <xdr:cNvPr id="76" name="テキスト ボックス 75"/>
        <xdr:cNvSpPr txBox="1"/>
      </xdr:nvSpPr>
      <xdr:spPr>
        <a:xfrm>
          <a:off x="3225800" y="27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113614</xdr:rowOff>
    </xdr:from>
    <xdr:to>
      <xdr:col>2</xdr:col>
      <xdr:colOff>692150</xdr:colOff>
      <xdr:row>16</xdr:row>
      <xdr:rowOff>43764</xdr:rowOff>
    </xdr:to>
    <xdr:sp macro="" textlink="">
      <xdr:nvSpPr>
        <xdr:cNvPr id="77" name="円/楕円 76"/>
        <xdr:cNvSpPr/>
      </xdr:nvSpPr>
      <xdr:spPr bwMode="auto">
        <a:xfrm>
          <a:off x="2857500" y="273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53941</xdr:rowOff>
    </xdr:from>
    <xdr:ext cx="762000" cy="259045"/>
    <xdr:sp macro="" textlink="">
      <xdr:nvSpPr>
        <xdr:cNvPr id="78" name="テキスト ボックス 77"/>
        <xdr:cNvSpPr txBox="1"/>
      </xdr:nvSpPr>
      <xdr:spPr>
        <a:xfrm>
          <a:off x="2527300" y="250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200701</xdr:rowOff>
    </xdr:from>
    <xdr:to>
      <xdr:col>4</xdr:col>
      <xdr:colOff>1117600</xdr:colOff>
      <xdr:row>34</xdr:row>
      <xdr:rowOff>330363</xdr:rowOff>
    </xdr:to>
    <xdr:cxnSp macro="">
      <xdr:nvCxnSpPr>
        <xdr:cNvPr id="110" name="直線コネクタ 109"/>
        <xdr:cNvCxnSpPr/>
      </xdr:nvCxnSpPr>
      <xdr:spPr bwMode="auto">
        <a:xfrm>
          <a:off x="5003800" y="6468151"/>
          <a:ext cx="647700" cy="12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41191</xdr:rowOff>
    </xdr:from>
    <xdr:ext cx="762000" cy="259045"/>
    <xdr:sp macro="" textlink="">
      <xdr:nvSpPr>
        <xdr:cNvPr id="111" name="人口1人当たり決算額の推移平均値テキスト445"/>
        <xdr:cNvSpPr txBox="1"/>
      </xdr:nvSpPr>
      <xdr:spPr>
        <a:xfrm>
          <a:off x="5740400" y="6651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200701</xdr:rowOff>
    </xdr:from>
    <xdr:to>
      <xdr:col>4</xdr:col>
      <xdr:colOff>469900</xdr:colOff>
      <xdr:row>34</xdr:row>
      <xdr:rowOff>269143</xdr:rowOff>
    </xdr:to>
    <xdr:cxnSp macro="">
      <xdr:nvCxnSpPr>
        <xdr:cNvPr id="113" name="直線コネクタ 112"/>
        <xdr:cNvCxnSpPr/>
      </xdr:nvCxnSpPr>
      <xdr:spPr bwMode="auto">
        <a:xfrm flipV="1">
          <a:off x="4305300" y="6468151"/>
          <a:ext cx="698500" cy="6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61902</xdr:rowOff>
    </xdr:from>
    <xdr:ext cx="736600" cy="259045"/>
    <xdr:sp macro="" textlink="">
      <xdr:nvSpPr>
        <xdr:cNvPr id="115" name="テキスト ボックス 114"/>
        <xdr:cNvSpPr txBox="1"/>
      </xdr:nvSpPr>
      <xdr:spPr>
        <a:xfrm>
          <a:off x="4622800" y="667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238968</xdr:rowOff>
    </xdr:from>
    <xdr:to>
      <xdr:col>3</xdr:col>
      <xdr:colOff>904875</xdr:colOff>
      <xdr:row>34</xdr:row>
      <xdr:rowOff>269143</xdr:rowOff>
    </xdr:to>
    <xdr:cxnSp macro="">
      <xdr:nvCxnSpPr>
        <xdr:cNvPr id="116" name="直線コネクタ 115"/>
        <xdr:cNvCxnSpPr/>
      </xdr:nvCxnSpPr>
      <xdr:spPr bwMode="auto">
        <a:xfrm>
          <a:off x="3606800" y="6506418"/>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326758</xdr:rowOff>
    </xdr:from>
    <xdr:ext cx="762000" cy="259045"/>
    <xdr:sp macro="" textlink="">
      <xdr:nvSpPr>
        <xdr:cNvPr id="118" name="テキスト ボックス 117"/>
        <xdr:cNvSpPr txBox="1"/>
      </xdr:nvSpPr>
      <xdr:spPr>
        <a:xfrm>
          <a:off x="3924300" y="659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39400</xdr:rowOff>
    </xdr:from>
    <xdr:to>
      <xdr:col>3</xdr:col>
      <xdr:colOff>206375</xdr:colOff>
      <xdr:row>34</xdr:row>
      <xdr:rowOff>238968</xdr:rowOff>
    </xdr:to>
    <xdr:cxnSp macro="">
      <xdr:nvCxnSpPr>
        <xdr:cNvPr id="119" name="直線コネクタ 118"/>
        <xdr:cNvCxnSpPr/>
      </xdr:nvCxnSpPr>
      <xdr:spPr bwMode="auto">
        <a:xfrm>
          <a:off x="2908300" y="6306850"/>
          <a:ext cx="698500" cy="19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115897</xdr:rowOff>
    </xdr:from>
    <xdr:ext cx="762000" cy="259045"/>
    <xdr:sp macro="" textlink="">
      <xdr:nvSpPr>
        <xdr:cNvPr id="123" name="テキスト ボックス 122"/>
        <xdr:cNvSpPr txBox="1"/>
      </xdr:nvSpPr>
      <xdr:spPr>
        <a:xfrm>
          <a:off x="2527300" y="67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279563</xdr:rowOff>
    </xdr:from>
    <xdr:to>
      <xdr:col>5</xdr:col>
      <xdr:colOff>34925</xdr:colOff>
      <xdr:row>35</xdr:row>
      <xdr:rowOff>38263</xdr:rowOff>
    </xdr:to>
    <xdr:sp macro="" textlink="">
      <xdr:nvSpPr>
        <xdr:cNvPr id="129" name="円/楕円 128"/>
        <xdr:cNvSpPr/>
      </xdr:nvSpPr>
      <xdr:spPr bwMode="auto">
        <a:xfrm>
          <a:off x="5600700" y="654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124639</xdr:rowOff>
    </xdr:from>
    <xdr:ext cx="762000" cy="259045"/>
    <xdr:sp macro="" textlink="">
      <xdr:nvSpPr>
        <xdr:cNvPr id="130" name="人口1人当たり決算額の推移該当値テキスト445"/>
        <xdr:cNvSpPr txBox="1"/>
      </xdr:nvSpPr>
      <xdr:spPr>
        <a:xfrm>
          <a:off x="5740400" y="639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19,302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149901</xdr:rowOff>
    </xdr:from>
    <xdr:to>
      <xdr:col>4</xdr:col>
      <xdr:colOff>520700</xdr:colOff>
      <xdr:row>34</xdr:row>
      <xdr:rowOff>251501</xdr:rowOff>
    </xdr:to>
    <xdr:sp macro="" textlink="">
      <xdr:nvSpPr>
        <xdr:cNvPr id="131" name="円/楕円 130"/>
        <xdr:cNvSpPr/>
      </xdr:nvSpPr>
      <xdr:spPr bwMode="auto">
        <a:xfrm>
          <a:off x="4953000" y="641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261678</xdr:rowOff>
    </xdr:from>
    <xdr:ext cx="736600" cy="259045"/>
    <xdr:sp macro="" textlink="">
      <xdr:nvSpPr>
        <xdr:cNvPr id="132" name="テキスト ボックス 131"/>
        <xdr:cNvSpPr txBox="1"/>
      </xdr:nvSpPr>
      <xdr:spPr>
        <a:xfrm>
          <a:off x="4622800" y="618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218344</xdr:rowOff>
    </xdr:from>
    <xdr:to>
      <xdr:col>3</xdr:col>
      <xdr:colOff>955675</xdr:colOff>
      <xdr:row>34</xdr:row>
      <xdr:rowOff>319943</xdr:rowOff>
    </xdr:to>
    <xdr:sp macro="" textlink="">
      <xdr:nvSpPr>
        <xdr:cNvPr id="133" name="円/楕円 132"/>
        <xdr:cNvSpPr/>
      </xdr:nvSpPr>
      <xdr:spPr bwMode="auto">
        <a:xfrm>
          <a:off x="4254500" y="64857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330121</xdr:rowOff>
    </xdr:from>
    <xdr:ext cx="762000" cy="259045"/>
    <xdr:sp macro="" textlink="">
      <xdr:nvSpPr>
        <xdr:cNvPr id="134" name="テキスト ボックス 133"/>
        <xdr:cNvSpPr txBox="1"/>
      </xdr:nvSpPr>
      <xdr:spPr>
        <a:xfrm>
          <a:off x="3924300" y="625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188168</xdr:rowOff>
    </xdr:from>
    <xdr:to>
      <xdr:col>3</xdr:col>
      <xdr:colOff>257175</xdr:colOff>
      <xdr:row>34</xdr:row>
      <xdr:rowOff>289768</xdr:rowOff>
    </xdr:to>
    <xdr:sp macro="" textlink="">
      <xdr:nvSpPr>
        <xdr:cNvPr id="135" name="円/楕円 134"/>
        <xdr:cNvSpPr/>
      </xdr:nvSpPr>
      <xdr:spPr bwMode="auto">
        <a:xfrm>
          <a:off x="3556000" y="645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274545</xdr:rowOff>
    </xdr:from>
    <xdr:ext cx="762000" cy="259045"/>
    <xdr:sp macro="" textlink="">
      <xdr:nvSpPr>
        <xdr:cNvPr id="136" name="テキスト ボックス 135"/>
        <xdr:cNvSpPr txBox="1"/>
      </xdr:nvSpPr>
      <xdr:spPr>
        <a:xfrm>
          <a:off x="3225800" y="654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331500</xdr:rowOff>
    </xdr:from>
    <xdr:to>
      <xdr:col>2</xdr:col>
      <xdr:colOff>692150</xdr:colOff>
      <xdr:row>34</xdr:row>
      <xdr:rowOff>90200</xdr:rowOff>
    </xdr:to>
    <xdr:sp macro="" textlink="">
      <xdr:nvSpPr>
        <xdr:cNvPr id="137" name="円/楕円 136"/>
        <xdr:cNvSpPr/>
      </xdr:nvSpPr>
      <xdr:spPr bwMode="auto">
        <a:xfrm>
          <a:off x="2857500" y="625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100377</xdr:rowOff>
    </xdr:from>
    <xdr:ext cx="762000" cy="259045"/>
    <xdr:sp macro="" textlink="">
      <xdr:nvSpPr>
        <xdr:cNvPr id="138" name="テキスト ボックス 137"/>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歳入面で厳しく見込んだ市税等において、見込みを上回る収入額となっていることや、歳出面においては、入札差金の執行凍結、経常的な歳出削減の取り組みなどにより、実質収支は黒字を維持している。これに伴い、実質収支額の一部を積み立てている財政調整基金残高は増加している。平成２３・２４年度においては、実質単年度収支は大きくマイナスとなっているが、減債基金への積増しを行っていることが主な要因である。</a:t>
          </a:r>
        </a:p>
        <a:p>
          <a:r>
            <a:rPr kumimoji="1" lang="ja-JP" altLang="en-US" sz="1200">
              <a:latin typeface="ＭＳ ゴシック" pitchFamily="49" charset="-128"/>
              <a:ea typeface="ＭＳ ゴシック" pitchFamily="49" charset="-128"/>
            </a:rPr>
            <a:t>　今後とも、平成２８年度以降に実施される普通交付税の一本算定に伴う減額を見据え、将来の財政需要に備えた財政運営に努める。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黒字額は、主に一般会計及び国民健康保険特別会計の実質黒字額、病院事業会計及び水道事業会計の資金剰余額で構成している。</a:t>
          </a:r>
        </a:p>
        <a:p>
          <a:r>
            <a:rPr kumimoji="1" lang="ja-JP" altLang="en-US" sz="1400">
              <a:latin typeface="ＭＳ ゴシック" pitchFamily="49" charset="-128"/>
              <a:ea typeface="ＭＳ ゴシック" pitchFamily="49" charset="-128"/>
            </a:rPr>
            <a:t>　一般会計では、歳入面で厳しく見込んだ市税等において、見込みを上回る収入額となっていることや、歳出面においては、入札差金の執行凍結や、経常的な歳出削減の取り組みなどにより、実質収支は黒字を維持している。</a:t>
          </a:r>
        </a:p>
        <a:p>
          <a:r>
            <a:rPr kumimoji="1" lang="ja-JP" altLang="en-US" sz="1400">
              <a:latin typeface="ＭＳ ゴシック" pitchFamily="49" charset="-128"/>
              <a:ea typeface="ＭＳ ゴシック" pitchFamily="49" charset="-128"/>
            </a:rPr>
            <a:t>　国民健康保険特別会計では、平成２３年度の保険税率改定や、一般会計からの基準外繰入などにより、実質黒字を維持している。</a:t>
          </a:r>
        </a:p>
        <a:p>
          <a:r>
            <a:rPr kumimoji="1" lang="ja-JP" altLang="en-US" sz="1400">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a:p>
          <a:r>
            <a:rPr kumimoji="1" lang="ja-JP" altLang="en-US" sz="1400">
              <a:latin typeface="ＭＳ ゴシック" pitchFamily="49" charset="-128"/>
              <a:ea typeface="ＭＳ ゴシック" pitchFamily="49" charset="-128"/>
            </a:rPr>
            <a:t>　赤字額は、平成２２年度以降全ての会計で黒字、歳入歳出同額又は資金不足無しとなっている。</a:t>
          </a:r>
        </a:p>
        <a:p>
          <a:r>
            <a:rPr kumimoji="1" lang="ja-JP" altLang="en-US" sz="1400">
              <a:latin typeface="ＭＳ ゴシック" pitchFamily="49" charset="-128"/>
              <a:ea typeface="ＭＳ ゴシック" pitchFamily="49" charset="-128"/>
            </a:rPr>
            <a:t>　今後も各会計の健全性を高め、全会計を通じてバランスのとれた財政運営に努める。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元利償還金が平成２２年度借入の臨時財政対策債、合併特例債等の元金償還が始まったことなどから前年度より増加したものの、公営企業債の元利償還金に対する繰入金が減少したことなどにより実質公債費比率の分子は前年度と比較して減少となった。</a:t>
          </a:r>
        </a:p>
        <a:p>
          <a:r>
            <a:rPr kumimoji="1" lang="ja-JP" altLang="en-US" sz="1400">
              <a:latin typeface="ＭＳ ゴシック" pitchFamily="49" charset="-128"/>
              <a:ea typeface="ＭＳ ゴシック" pitchFamily="49" charset="-128"/>
            </a:rPr>
            <a:t>　今後も、起債事業の厳選などにより、実質公債費比率の抑制に努める。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一般会計等に係る地方債の残高は、平成２３年度まで増加していたが、交付税措置の無い起債の取り止めなど、起債の抑制に努めた結果、平成２５年度以降の残高は減少している。</a:t>
          </a:r>
        </a:p>
        <a:p>
          <a:r>
            <a:rPr kumimoji="1" lang="ja-JP" altLang="en-US" sz="1100">
              <a:latin typeface="ＭＳ ゴシック" pitchFamily="49" charset="-128"/>
              <a:ea typeface="ＭＳ ゴシック" pitchFamily="49" charset="-128"/>
            </a:rPr>
            <a:t>　退職手当負担見込額は、職員数の減少などにより減少している。</a:t>
          </a:r>
        </a:p>
        <a:p>
          <a:r>
            <a:rPr kumimoji="1" lang="ja-JP" altLang="en-US" sz="1100">
              <a:latin typeface="ＭＳ ゴシック" pitchFamily="49" charset="-128"/>
              <a:ea typeface="ＭＳ ゴシック" pitchFamily="49" charset="-128"/>
            </a:rPr>
            <a:t>　設立法人等の負債額等負担見込額は、平成２２年度に土地開発公社が自主事業に係る土地を売却したことで、損失補てん見込みがなくなったため、平成２２年度以降は算出されていない。</a:t>
          </a:r>
        </a:p>
        <a:p>
          <a:r>
            <a:rPr kumimoji="1" lang="ja-JP" altLang="en-US" sz="1100">
              <a:latin typeface="ＭＳ ゴシック" pitchFamily="49" charset="-128"/>
              <a:ea typeface="ＭＳ ゴシック" pitchFamily="49" charset="-128"/>
            </a:rPr>
            <a:t>　充当可能基金は、財政調整基金や減債基金等の積み増しにより増加している。</a:t>
          </a:r>
        </a:p>
        <a:p>
          <a:r>
            <a:rPr kumimoji="1" lang="ja-JP" altLang="en-US" sz="1100">
              <a:latin typeface="ＭＳ ゴシック" pitchFamily="49" charset="-128"/>
              <a:ea typeface="ＭＳ ゴシック" pitchFamily="49" charset="-128"/>
            </a:rPr>
            <a:t>　基準財政需要額算入見込額は、近年、交付税措置率の高い合併特例債や過疎・辺地債を活用していること、臨時財政対策債の償還額が増加していることなどにより増加している。</a:t>
          </a:r>
        </a:p>
        <a:p>
          <a:r>
            <a:rPr kumimoji="1" lang="ja-JP" altLang="en-US" sz="1100">
              <a:latin typeface="ＭＳ ゴシック" pitchFamily="49" charset="-128"/>
              <a:ea typeface="ＭＳ ゴシック" pitchFamily="49" charset="-128"/>
            </a:rPr>
            <a:t>　以上のことから、将来負担比率の分子は年々減少している。今後も、起債の抑制や、基金の積み増し等を図り、将来負担の抑制に努める。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C13" workbookViewId="0">
      <selection activeCell="BG36" sqref="BG36:BU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30174860</v>
      </c>
      <c r="BO4" s="379"/>
      <c r="BP4" s="379"/>
      <c r="BQ4" s="379"/>
      <c r="BR4" s="379"/>
      <c r="BS4" s="379"/>
      <c r="BT4" s="379"/>
      <c r="BU4" s="380"/>
      <c r="BV4" s="378">
        <v>29618822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4.8</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29279388</v>
      </c>
      <c r="BO5" s="384"/>
      <c r="BP5" s="384"/>
      <c r="BQ5" s="384"/>
      <c r="BR5" s="384"/>
      <c r="BS5" s="384"/>
      <c r="BT5" s="384"/>
      <c r="BU5" s="385"/>
      <c r="BV5" s="383">
        <v>28633231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895472</v>
      </c>
      <c r="BO6" s="384"/>
      <c r="BP6" s="384"/>
      <c r="BQ6" s="384"/>
      <c r="BR6" s="384"/>
      <c r="BS6" s="384"/>
      <c r="BT6" s="384"/>
      <c r="BU6" s="385"/>
      <c r="BV6" s="383">
        <v>985591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99.7</v>
      </c>
      <c r="CU6" s="530"/>
      <c r="CV6" s="530"/>
      <c r="CW6" s="530"/>
      <c r="CX6" s="530"/>
      <c r="CY6" s="530"/>
      <c r="CZ6" s="530"/>
      <c r="DA6" s="531"/>
      <c r="DB6" s="529">
        <v>100.4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33186</v>
      </c>
      <c r="BO7" s="384"/>
      <c r="BP7" s="384"/>
      <c r="BQ7" s="384"/>
      <c r="BR7" s="384"/>
      <c r="BS7" s="384"/>
      <c r="BT7" s="384"/>
      <c r="BU7" s="385"/>
      <c r="BV7" s="383">
        <v>32849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18152531</v>
      </c>
      <c r="CU7" s="384"/>
      <c r="CV7" s="384"/>
      <c r="CW7" s="384"/>
      <c r="CX7" s="384"/>
      <c r="CY7" s="384"/>
      <c r="CZ7" s="384"/>
      <c r="DA7" s="385"/>
      <c r="DB7" s="383">
        <v>18121391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862286</v>
      </c>
      <c r="BO8" s="384"/>
      <c r="BP8" s="384"/>
      <c r="BQ8" s="384"/>
      <c r="BR8" s="384"/>
      <c r="BS8" s="384"/>
      <c r="BT8" s="384"/>
      <c r="BU8" s="385"/>
      <c r="BV8" s="383">
        <v>952742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0.56000000000000005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71887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-90456</v>
      </c>
      <c r="BO9" s="384"/>
      <c r="BP9" s="384"/>
      <c r="BQ9" s="384"/>
      <c r="BR9" s="384"/>
      <c r="BS9" s="384"/>
      <c r="BT9" s="384"/>
      <c r="BU9" s="385"/>
      <c r="BV9" s="383">
        <v>98810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18.2</v>
      </c>
      <c r="CU9" s="354"/>
      <c r="CV9" s="354"/>
      <c r="CW9" s="354"/>
      <c r="CX9" s="354"/>
      <c r="CY9" s="354"/>
      <c r="CZ9" s="354"/>
      <c r="DA9" s="355"/>
      <c r="DB9" s="353">
        <v>18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74982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2155</v>
      </c>
      <c r="BO10" s="384"/>
      <c r="BP10" s="384"/>
      <c r="BQ10" s="384"/>
      <c r="BR10" s="384"/>
      <c r="BS10" s="384"/>
      <c r="BT10" s="384"/>
      <c r="BU10" s="385"/>
      <c r="BV10" s="383">
        <v>3062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70273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69609</v>
      </c>
      <c r="S13" s="485"/>
      <c r="T13" s="485"/>
      <c r="U13" s="485"/>
      <c r="V13" s="486"/>
      <c r="W13" s="472" t="s">
        <v>124</v>
      </c>
      <c r="X13" s="396"/>
      <c r="Y13" s="396"/>
      <c r="Z13" s="396"/>
      <c r="AA13" s="396"/>
      <c r="AB13" s="397"/>
      <c r="AC13" s="359">
        <v>1139</v>
      </c>
      <c r="AD13" s="360"/>
      <c r="AE13" s="360"/>
      <c r="AF13" s="360"/>
      <c r="AG13" s="361"/>
      <c r="AH13" s="359">
        <v>1324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-88301</v>
      </c>
      <c r="BO13" s="384"/>
      <c r="BP13" s="384"/>
      <c r="BQ13" s="384"/>
      <c r="BR13" s="384"/>
      <c r="BS13" s="384"/>
      <c r="BT13" s="384"/>
      <c r="BU13" s="385"/>
      <c r="BV13" s="383">
        <v>101872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71292</v>
      </c>
      <c r="S14" s="485"/>
      <c r="T14" s="485"/>
      <c r="U14" s="485"/>
      <c r="V14" s="486"/>
      <c r="W14" s="487"/>
      <c r="X14" s="399"/>
      <c r="Y14" s="399"/>
      <c r="Z14" s="399"/>
      <c r="AA14" s="399"/>
      <c r="AB14" s="400"/>
      <c r="AC14" s="477">
        <v>3.2</v>
      </c>
      <c r="AD14" s="478"/>
      <c r="AE14" s="478"/>
      <c r="AF14" s="478"/>
      <c r="AG14" s="479"/>
      <c r="AH14" s="477">
        <v>3.3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68.7</v>
      </c>
      <c r="CU14" s="456"/>
      <c r="CV14" s="456"/>
      <c r="CW14" s="456"/>
      <c r="CX14" s="456"/>
      <c r="CY14" s="456"/>
      <c r="CZ14" s="456"/>
      <c r="DA14" s="457"/>
      <c r="DB14" s="488">
        <v>72.400000000000006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70616</v>
      </c>
      <c r="S15" s="485"/>
      <c r="T15" s="485"/>
      <c r="U15" s="485"/>
      <c r="V15" s="486"/>
      <c r="W15" s="472" t="s">
        <v>130</v>
      </c>
      <c r="X15" s="396"/>
      <c r="Y15" s="396"/>
      <c r="Z15" s="396"/>
      <c r="AA15" s="396"/>
      <c r="AB15" s="397"/>
      <c r="AC15" s="359">
        <v>12806</v>
      </c>
      <c r="AD15" s="360"/>
      <c r="AE15" s="360"/>
      <c r="AF15" s="360"/>
      <c r="AG15" s="361"/>
      <c r="AH15" s="359">
        <v>13909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7874485</v>
      </c>
      <c r="BO15" s="379"/>
      <c r="BP15" s="379"/>
      <c r="BQ15" s="379"/>
      <c r="BR15" s="379"/>
      <c r="BS15" s="379"/>
      <c r="BT15" s="379"/>
      <c r="BU15" s="380"/>
      <c r="BV15" s="378">
        <v>7659137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35.799999999999997</v>
      </c>
      <c r="AD16" s="478"/>
      <c r="AE16" s="478"/>
      <c r="AF16" s="478"/>
      <c r="AG16" s="479"/>
      <c r="AH16" s="477">
        <v>34.9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13733606</v>
      </c>
      <c r="BO16" s="384"/>
      <c r="BP16" s="384"/>
      <c r="BQ16" s="384"/>
      <c r="BR16" s="384"/>
      <c r="BS16" s="384"/>
      <c r="BT16" s="384"/>
      <c r="BU16" s="385"/>
      <c r="BV16" s="383">
        <v>13606147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21855</v>
      </c>
      <c r="AD17" s="360"/>
      <c r="AE17" s="360"/>
      <c r="AF17" s="360"/>
      <c r="AG17" s="361"/>
      <c r="AH17" s="359">
        <v>24403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10127617</v>
      </c>
      <c r="BO17" s="384"/>
      <c r="BP17" s="384"/>
      <c r="BQ17" s="384"/>
      <c r="BR17" s="384"/>
      <c r="BS17" s="384"/>
      <c r="BT17" s="384"/>
      <c r="BU17" s="385"/>
      <c r="BV17" s="383">
        <v>9910579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305.87</v>
      </c>
      <c r="M18" s="448"/>
      <c r="N18" s="448"/>
      <c r="O18" s="448"/>
      <c r="P18" s="448"/>
      <c r="Q18" s="448"/>
      <c r="R18" s="449"/>
      <c r="S18" s="449"/>
      <c r="T18" s="449"/>
      <c r="U18" s="449"/>
      <c r="V18" s="450"/>
      <c r="W18" s="464"/>
      <c r="X18" s="465"/>
      <c r="Y18" s="465"/>
      <c r="Z18" s="465"/>
      <c r="AA18" s="465"/>
      <c r="AB18" s="473"/>
      <c r="AC18" s="347">
        <v>61</v>
      </c>
      <c r="AD18" s="348"/>
      <c r="AE18" s="348"/>
      <c r="AF18" s="348"/>
      <c r="AG18" s="451"/>
      <c r="AH18" s="347">
        <v>61.3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16838282</v>
      </c>
      <c r="BO18" s="384"/>
      <c r="BP18" s="384"/>
      <c r="BQ18" s="384"/>
      <c r="BR18" s="384"/>
      <c r="BS18" s="384"/>
      <c r="BT18" s="384"/>
      <c r="BU18" s="385"/>
      <c r="BV18" s="383">
        <v>16721464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235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20568228</v>
      </c>
      <c r="BO19" s="384"/>
      <c r="BP19" s="384"/>
      <c r="BQ19" s="384"/>
      <c r="BR19" s="384"/>
      <c r="BS19" s="384"/>
      <c r="BT19" s="384"/>
      <c r="BU19" s="385"/>
      <c r="BV19" s="383">
        <v>20456000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25966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37505811</v>
      </c>
      <c r="BO23" s="384"/>
      <c r="BP23" s="384"/>
      <c r="BQ23" s="384"/>
      <c r="BR23" s="384"/>
      <c r="BS23" s="384"/>
      <c r="BT23" s="384"/>
      <c r="BU23" s="385"/>
      <c r="BV23" s="383">
        <v>37669592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9000</v>
      </c>
      <c r="R24" s="360"/>
      <c r="S24" s="360"/>
      <c r="T24" s="360"/>
      <c r="U24" s="360"/>
      <c r="V24" s="361"/>
      <c r="W24" s="425"/>
      <c r="X24" s="416"/>
      <c r="Y24" s="417"/>
      <c r="Z24" s="356" t="s">
        <v>153</v>
      </c>
      <c r="AA24" s="357"/>
      <c r="AB24" s="357"/>
      <c r="AC24" s="357"/>
      <c r="AD24" s="357"/>
      <c r="AE24" s="357"/>
      <c r="AF24" s="357"/>
      <c r="AG24" s="358"/>
      <c r="AH24" s="359">
        <v>581</v>
      </c>
      <c r="AI24" s="360"/>
      <c r="AJ24" s="360"/>
      <c r="AK24" s="360"/>
      <c r="AL24" s="361"/>
      <c r="AM24" s="359">
        <v>1743000</v>
      </c>
      <c r="AN24" s="360"/>
      <c r="AO24" s="360"/>
      <c r="AP24" s="360"/>
      <c r="AQ24" s="360"/>
      <c r="AR24" s="361"/>
      <c r="AS24" s="359">
        <v>3000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20174537</v>
      </c>
      <c r="BO24" s="384"/>
      <c r="BP24" s="384"/>
      <c r="BQ24" s="384"/>
      <c r="BR24" s="384"/>
      <c r="BS24" s="384"/>
      <c r="BT24" s="384"/>
      <c r="BU24" s="385"/>
      <c r="BV24" s="383">
        <v>20145109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7500</v>
      </c>
      <c r="R25" s="360"/>
      <c r="S25" s="360"/>
      <c r="T25" s="360"/>
      <c r="U25" s="360"/>
      <c r="V25" s="361"/>
      <c r="W25" s="425"/>
      <c r="X25" s="416"/>
      <c r="Y25" s="417"/>
      <c r="Z25" s="356" t="s">
        <v>156</v>
      </c>
      <c r="AA25" s="357"/>
      <c r="AB25" s="357"/>
      <c r="AC25" s="357"/>
      <c r="AD25" s="357"/>
      <c r="AE25" s="357"/>
      <c r="AF25" s="357"/>
      <c r="AG25" s="358"/>
      <c r="AH25" s="359">
        <v>116</v>
      </c>
      <c r="AI25" s="360"/>
      <c r="AJ25" s="360"/>
      <c r="AK25" s="360"/>
      <c r="AL25" s="361"/>
      <c r="AM25" s="359">
        <v>333848</v>
      </c>
      <c r="AN25" s="360"/>
      <c r="AO25" s="360"/>
      <c r="AP25" s="360"/>
      <c r="AQ25" s="360"/>
      <c r="AR25" s="361"/>
      <c r="AS25" s="359">
        <v>2878</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1845025</v>
      </c>
      <c r="BO25" s="379"/>
      <c r="BP25" s="379"/>
      <c r="BQ25" s="379"/>
      <c r="BR25" s="379"/>
      <c r="BS25" s="379"/>
      <c r="BT25" s="379"/>
      <c r="BU25" s="380"/>
      <c r="BV25" s="378">
        <v>2152785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6700</v>
      </c>
      <c r="R26" s="360"/>
      <c r="S26" s="360"/>
      <c r="T26" s="360"/>
      <c r="U26" s="360"/>
      <c r="V26" s="361"/>
      <c r="W26" s="425"/>
      <c r="X26" s="416"/>
      <c r="Y26" s="417"/>
      <c r="Z26" s="356" t="s">
        <v>159</v>
      </c>
      <c r="AA26" s="438"/>
      <c r="AB26" s="438"/>
      <c r="AC26" s="438"/>
      <c r="AD26" s="438"/>
      <c r="AE26" s="438"/>
      <c r="AF26" s="438"/>
      <c r="AG26" s="439"/>
      <c r="AH26" s="359">
        <v>34</v>
      </c>
      <c r="AI26" s="360"/>
      <c r="AJ26" s="360"/>
      <c r="AK26" s="360"/>
      <c r="AL26" s="361"/>
      <c r="AM26" s="359">
        <v>86904</v>
      </c>
      <c r="AN26" s="360"/>
      <c r="AO26" s="360"/>
      <c r="AP26" s="360"/>
      <c r="AQ26" s="360"/>
      <c r="AR26" s="361"/>
      <c r="AS26" s="359">
        <v>2556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5350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11658</v>
      </c>
      <c r="AN27" s="360"/>
      <c r="AO27" s="360"/>
      <c r="AP27" s="360"/>
      <c r="AQ27" s="360"/>
      <c r="AR27" s="361"/>
      <c r="AS27" s="359">
        <v>3886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4600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4256193</v>
      </c>
      <c r="BO28" s="379"/>
      <c r="BP28" s="379"/>
      <c r="BQ28" s="379"/>
      <c r="BR28" s="379"/>
      <c r="BS28" s="379"/>
      <c r="BT28" s="379"/>
      <c r="BU28" s="380"/>
      <c r="BV28" s="378">
        <v>3777038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4300</v>
      </c>
      <c r="R29" s="360"/>
      <c r="S29" s="360"/>
      <c r="T29" s="360"/>
      <c r="U29" s="360"/>
      <c r="V29" s="361"/>
      <c r="W29" s="426"/>
      <c r="X29" s="427"/>
      <c r="Y29" s="428"/>
      <c r="Z29" s="356" t="s">
        <v>169</v>
      </c>
      <c r="AA29" s="357"/>
      <c r="AB29" s="357"/>
      <c r="AC29" s="357"/>
      <c r="AD29" s="357"/>
      <c r="AE29" s="357"/>
      <c r="AF29" s="357"/>
      <c r="AG29" s="358"/>
      <c r="AH29" s="359">
        <v>584</v>
      </c>
      <c r="AI29" s="360"/>
      <c r="AJ29" s="360"/>
      <c r="AK29" s="360"/>
      <c r="AL29" s="361"/>
      <c r="AM29" s="359">
        <v>1754658</v>
      </c>
      <c r="AN29" s="360"/>
      <c r="AO29" s="360"/>
      <c r="AP29" s="360"/>
      <c r="AQ29" s="360"/>
      <c r="AR29" s="361"/>
      <c r="AS29" s="359">
        <v>3005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980584</v>
      </c>
      <c r="BO29" s="384"/>
      <c r="BP29" s="384"/>
      <c r="BQ29" s="384"/>
      <c r="BR29" s="384"/>
      <c r="BS29" s="384"/>
      <c r="BT29" s="384"/>
      <c r="BU29" s="385"/>
      <c r="BV29" s="383">
        <v>979198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2797174</v>
      </c>
      <c r="BO30" s="387"/>
      <c r="BP30" s="387"/>
      <c r="BQ30" s="387"/>
      <c r="BR30" s="387"/>
      <c r="BS30" s="387"/>
      <c r="BT30" s="387"/>
      <c r="BU30" s="388"/>
      <c r="BV30" s="386">
        <v>2689432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加賀市国民健康保険特別会計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加賀市病院事業会計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加賀市下水道事業特別会計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南加賀広域圏事務組合（一般会計）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加賀市土地開発公社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加賀市後期高齢者医療特別会計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加賀市水道事業会計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加賀市土地区画整理事業特別会計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南加賀広域圏事務組合（公設卸売市場事業）</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加賀市総合サービス株式会社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加賀市介護保険特別会計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南加賀広域圏事務組合（ふるさと振興事業）</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南加賀広域圏事務組合（急病センター事業）</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小松加賀環境衛生事務組合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石川県市町村消防団員等公務災害補償等組合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石川県市町村消防賞じゅつ金組合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石川県後期高齢者医療広域連合（一般会計）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石川県後期高齢者医療広域連合（後期高齢者医療特別会計）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F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1" t="s">
        <v>24</v>
      </c>
      <c r="C41" s="1182"/>
      <c r="D41" s="81"/>
      <c r="E41" s="1183" t="s">
        <v>25</v>
      </c>
      <c r="F41" s="1183"/>
      <c r="G41" s="1183"/>
      <c r="H41" s="1184"/>
      <c r="I41" s="82">
        <v>37729</v>
      </c>
      <c r="J41" s="83">
        <v>37987</v>
      </c>
      <c r="K41" s="83">
        <v>38106</v>
      </c>
      <c r="L41" s="83">
        <v>37670</v>
      </c>
      <c r="M41" s="84">
        <v>37506</v>
      </c>
    </row>
    <row r="42" spans="2:13" ht="27.75" customHeight="1">
      <c r="B42" s="1171"/>
      <c r="C42" s="1172"/>
      <c r="D42" s="85"/>
      <c r="E42" s="1175" t="s">
        <v>26</v>
      </c>
      <c r="F42" s="1175"/>
      <c r="G42" s="1175"/>
      <c r="H42" s="1176"/>
      <c r="I42" s="86">
        <v>214</v>
      </c>
      <c r="J42" s="87">
        <v>743</v>
      </c>
      <c r="K42" s="87">
        <v>227</v>
      </c>
      <c r="L42" s="87">
        <v>173</v>
      </c>
      <c r="M42" s="88">
        <v>135</v>
      </c>
    </row>
    <row r="43" spans="2:13" ht="27.75" customHeight="1">
      <c r="B43" s="1171"/>
      <c r="C43" s="1172"/>
      <c r="D43" s="85"/>
      <c r="E43" s="1175" t="s">
        <v>27</v>
      </c>
      <c r="F43" s="1175"/>
      <c r="G43" s="1175"/>
      <c r="H43" s="1176"/>
      <c r="I43" s="86">
        <v>17623</v>
      </c>
      <c r="J43" s="87">
        <v>17550</v>
      </c>
      <c r="K43" s="87">
        <v>17690</v>
      </c>
      <c r="L43" s="87">
        <v>18211</v>
      </c>
      <c r="M43" s="88">
        <v>18532</v>
      </c>
    </row>
    <row r="44" spans="2:13" ht="27.75" customHeight="1">
      <c r="B44" s="1171"/>
      <c r="C44" s="1172"/>
      <c r="D44" s="85"/>
      <c r="E44" s="1175" t="s">
        <v>28</v>
      </c>
      <c r="F44" s="1175"/>
      <c r="G44" s="1175"/>
      <c r="H44" s="1176"/>
      <c r="I44" s="86">
        <v>4</v>
      </c>
      <c r="J44" s="87">
        <v>4</v>
      </c>
      <c r="K44" s="87">
        <v>4</v>
      </c>
      <c r="L44" s="87">
        <v>3</v>
      </c>
      <c r="M44" s="88">
        <v>3</v>
      </c>
    </row>
    <row r="45" spans="2:13" ht="27.75" customHeight="1">
      <c r="B45" s="1171"/>
      <c r="C45" s="1172"/>
      <c r="D45" s="85"/>
      <c r="E45" s="1175" t="s">
        <v>29</v>
      </c>
      <c r="F45" s="1175"/>
      <c r="G45" s="1175"/>
      <c r="H45" s="1176"/>
      <c r="I45" s="86">
        <v>5626</v>
      </c>
      <c r="J45" s="87">
        <v>5173</v>
      </c>
      <c r="K45" s="87">
        <v>5062</v>
      </c>
      <c r="L45" s="87">
        <v>4769</v>
      </c>
      <c r="M45" s="88">
        <v>4365</v>
      </c>
    </row>
    <row r="46" spans="2:13" ht="27.75" customHeight="1">
      <c r="B46" s="1171"/>
      <c r="C46" s="1172"/>
      <c r="D46" s="85"/>
      <c r="E46" s="1175" t="s">
        <v>30</v>
      </c>
      <c r="F46" s="1175"/>
      <c r="G46" s="1175"/>
      <c r="H46" s="1176"/>
      <c r="I46" s="86" t="s">
        <v>487</v>
      </c>
      <c r="J46" s="87" t="s">
        <v>487</v>
      </c>
      <c r="K46" s="87" t="s">
        <v>487</v>
      </c>
      <c r="L46" s="87" t="s">
        <v>487</v>
      </c>
      <c r="M46" s="88" t="s">
        <v>487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3519</v>
      </c>
      <c r="J49" s="87">
        <v>4562</v>
      </c>
      <c r="K49" s="87">
        <v>5928</v>
      </c>
      <c r="L49" s="87">
        <v>6804</v>
      </c>
      <c r="M49" s="88">
        <v>7565</v>
      </c>
    </row>
    <row r="50" spans="2:13" ht="27.75" customHeight="1">
      <c r="B50" s="1171"/>
      <c r="C50" s="1172"/>
      <c r="D50" s="85"/>
      <c r="E50" s="1175" t="s">
        <v>35</v>
      </c>
      <c r="F50" s="1175"/>
      <c r="G50" s="1175"/>
      <c r="H50" s="1176"/>
      <c r="I50" s="86">
        <v>6330</v>
      </c>
      <c r="J50" s="87">
        <v>6515</v>
      </c>
      <c r="K50" s="87">
        <v>6021</v>
      </c>
      <c r="L50" s="87">
        <v>5805</v>
      </c>
      <c r="M50" s="88">
        <v>5245</v>
      </c>
    </row>
    <row r="51" spans="2:13" ht="27.75" customHeight="1">
      <c r="B51" s="1173"/>
      <c r="C51" s="1174"/>
      <c r="D51" s="85"/>
      <c r="E51" s="1175" t="s">
        <v>36</v>
      </c>
      <c r="F51" s="1175"/>
      <c r="G51" s="1175"/>
      <c r="H51" s="1176"/>
      <c r="I51" s="86">
        <v>35827</v>
      </c>
      <c r="J51" s="87">
        <v>36678</v>
      </c>
      <c r="K51" s="87">
        <v>37106</v>
      </c>
      <c r="L51" s="87">
        <v>37249</v>
      </c>
      <c r="M51" s="88">
        <v>37431</v>
      </c>
    </row>
    <row r="52" spans="2:13" ht="27.75" customHeight="1" thickBot="1">
      <c r="B52" s="1177" t="s">
        <v>37</v>
      </c>
      <c r="C52" s="1178"/>
      <c r="D52" s="90"/>
      <c r="E52" s="1179" t="s">
        <v>38</v>
      </c>
      <c r="F52" s="1179"/>
      <c r="G52" s="1179"/>
      <c r="H52" s="1180"/>
      <c r="I52" s="91">
        <v>15521</v>
      </c>
      <c r="J52" s="92">
        <v>13702</v>
      </c>
      <c r="K52" s="92">
        <v>12034</v>
      </c>
      <c r="L52" s="92">
        <v>10968</v>
      </c>
      <c r="M52" s="93">
        <v>10301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67873</v>
      </c>
      <c r="E3" s="116"/>
      <c r="F3" s="117">
        <v>44162</v>
      </c>
      <c r="G3" s="118"/>
      <c r="H3" s="119"/>
    </row>
    <row r="4" spans="1:8">
      <c r="A4" s="120"/>
      <c r="B4" s="121"/>
      <c r="C4" s="122"/>
      <c r="D4" s="123">
        <v>29190</v>
      </c>
      <c r="E4" s="124"/>
      <c r="F4" s="125">
        <v>24931</v>
      </c>
      <c r="G4" s="126"/>
      <c r="H4" s="127"/>
    </row>
    <row r="5" spans="1:8">
      <c r="A5" s="108" t="s">
        <v>519</v>
      </c>
      <c r="B5" s="113"/>
      <c r="C5" s="114"/>
      <c r="D5" s="115">
        <v>49949</v>
      </c>
      <c r="E5" s="116"/>
      <c r="F5" s="117">
        <v>48103</v>
      </c>
      <c r="G5" s="118"/>
      <c r="H5" s="119"/>
    </row>
    <row r="6" spans="1:8">
      <c r="A6" s="120"/>
      <c r="B6" s="121"/>
      <c r="C6" s="122"/>
      <c r="D6" s="123">
        <v>15351</v>
      </c>
      <c r="E6" s="124"/>
      <c r="F6" s="125">
        <v>22640</v>
      </c>
      <c r="G6" s="126"/>
      <c r="H6" s="127"/>
    </row>
    <row r="7" spans="1:8">
      <c r="A7" s="108" t="s">
        <v>520</v>
      </c>
      <c r="B7" s="113"/>
      <c r="C7" s="114"/>
      <c r="D7" s="115">
        <v>51703</v>
      </c>
      <c r="E7" s="116"/>
      <c r="F7" s="117">
        <v>45761</v>
      </c>
      <c r="G7" s="118"/>
      <c r="H7" s="119"/>
    </row>
    <row r="8" spans="1:8">
      <c r="A8" s="120"/>
      <c r="B8" s="121"/>
      <c r="C8" s="122"/>
      <c r="D8" s="123">
        <v>24050</v>
      </c>
      <c r="E8" s="124"/>
      <c r="F8" s="125">
        <v>24777</v>
      </c>
      <c r="G8" s="126"/>
      <c r="H8" s="127"/>
    </row>
    <row r="9" spans="1:8">
      <c r="A9" s="108" t="s">
        <v>521</v>
      </c>
      <c r="B9" s="113"/>
      <c r="C9" s="114"/>
      <c r="D9" s="115">
        <v>41422</v>
      </c>
      <c r="E9" s="116"/>
      <c r="F9" s="117">
        <v>56255</v>
      </c>
      <c r="G9" s="118"/>
      <c r="H9" s="119"/>
    </row>
    <row r="10" spans="1:8">
      <c r="A10" s="120"/>
      <c r="B10" s="121"/>
      <c r="C10" s="122"/>
      <c r="D10" s="123">
        <v>15720</v>
      </c>
      <c r="E10" s="124"/>
      <c r="F10" s="125">
        <v>26957</v>
      </c>
      <c r="G10" s="126"/>
      <c r="H10" s="127"/>
    </row>
    <row r="11" spans="1:8">
      <c r="A11" s="108" t="s">
        <v>522</v>
      </c>
      <c r="B11" s="113"/>
      <c r="C11" s="114"/>
      <c r="D11" s="115">
        <v>44009</v>
      </c>
      <c r="E11" s="116"/>
      <c r="F11" s="117">
        <v>57944</v>
      </c>
      <c r="G11" s="118"/>
      <c r="H11" s="119"/>
    </row>
    <row r="12" spans="1:8">
      <c r="A12" s="120"/>
      <c r="B12" s="121"/>
      <c r="C12" s="128"/>
      <c r="D12" s="123">
        <v>12246</v>
      </c>
      <c r="E12" s="124"/>
      <c r="F12" s="125">
        <v>29326</v>
      </c>
      <c r="G12" s="126"/>
      <c r="H12" s="127"/>
    </row>
    <row r="13" spans="1:8">
      <c r="A13" s="108"/>
      <c r="B13" s="113"/>
      <c r="C13" s="129"/>
      <c r="D13" s="130">
        <v>50991</v>
      </c>
      <c r="E13" s="131"/>
      <c r="F13" s="132">
        <v>50445</v>
      </c>
      <c r="G13" s="133"/>
      <c r="H13" s="119"/>
    </row>
    <row r="14" spans="1:8">
      <c r="A14" s="120"/>
      <c r="B14" s="121"/>
      <c r="C14" s="122"/>
      <c r="D14" s="123">
        <v>19311</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9.59</v>
      </c>
      <c r="C19" s="134">
        <f>ROUND(VALUE(SUBSTITUTE(実質収支比率等に係る経年分析!G$48,"▲","-")),2)</f>
        <v>8.0399999999999991</v>
      </c>
      <c r="D19" s="134">
        <f>ROUND(VALUE(SUBSTITUTE(実質収支比率等に係る経年分析!H$48,"▲","-")),2)</f>
        <v>4.76</v>
      </c>
      <c r="E19" s="134">
        <f>ROUND(VALUE(SUBSTITUTE(実質収支比率等に係る経年分析!I$48,"▲","-")),2)</f>
        <v>5.26</v>
      </c>
      <c r="F19" s="134">
        <f>ROUND(VALUE(SUBSTITUTE(実質収支比率等に係る経年分析!J$48,"▲","-")),2)</f>
        <v>4.75</v>
      </c>
    </row>
    <row r="20" spans="1:11">
      <c r="A20" s="134" t="s">
        <v>43</v>
      </c>
      <c r="B20" s="134">
        <f>ROUND(VALUE(SUBSTITUTE(実質収支比率等に係る経年分析!F$47,"▲","-")),2)</f>
        <v>12.01</v>
      </c>
      <c r="C20" s="134">
        <f>ROUND(VALUE(SUBSTITUTE(実質収支比率等に係る経年分析!G$47,"▲","-")),2)</f>
        <v>14.48</v>
      </c>
      <c r="D20" s="134">
        <f>ROUND(VALUE(SUBSTITUTE(実質収支比率等に係る経年分析!H$47,"▲","-")),2)</f>
        <v>18.670000000000002</v>
      </c>
      <c r="E20" s="134">
        <f>ROUND(VALUE(SUBSTITUTE(実質収支比率等に係る経年分析!I$47,"▲","-")),2)</f>
        <v>20.84</v>
      </c>
      <c r="F20" s="134">
        <f>ROUND(VALUE(SUBSTITUTE(実質収支比率等に係る経年分析!J$47,"▲","-")),2)</f>
        <v>23.45</v>
      </c>
    </row>
    <row r="21" spans="1:11">
      <c r="A21" s="134" t="s">
        <v>44</v>
      </c>
      <c r="B21" s="134">
        <f>IF(ISNUMBER(VALUE(SUBSTITUTE(実質収支比率等に係る経年分析!F$49,"▲","-"))),ROUND(VALUE(SUBSTITUTE(実質収支比率等に係る経年分析!F$49,"▲","-")),2),NA())</f>
        <v>2.86</v>
      </c>
      <c r="C21" s="134">
        <f>IF(ISNUMBER(VALUE(SUBSTITUTE(実質収支比率等に係る経年分析!G$49,"▲","-"))),ROUND(VALUE(SUBSTITUTE(実質収支比率等に係る経年分析!G$49,"▲","-")),2),NA())</f>
        <v>-4.5</v>
      </c>
      <c r="D21" s="134">
        <f>IF(ISNUMBER(VALUE(SUBSTITUTE(実質収支比率等に係る経年分析!H$49,"▲","-"))),ROUND(VALUE(SUBSTITUTE(実質収支比率等に係る経年分析!H$49,"▲","-")),2),NA())</f>
        <v>-3.2</v>
      </c>
      <c r="E21" s="134">
        <f>IF(ISNUMBER(VALUE(SUBSTITUTE(実質収支比率等に係る経年分析!I$49,"▲","-"))),ROUND(VALUE(SUBSTITUTE(実質収支比率等に係る経年分析!I$49,"▲","-")),2),NA())</f>
        <v>0.56000000000000005</v>
      </c>
      <c r="F21" s="134">
        <f>IF(ISNUMBER(VALUE(SUBSTITUTE(実質収支比率等に係る経年分析!J$49,"▲","-"))),ROUND(VALUE(SUBSTITUTE(実質収支比率等に係る経年分析!J$49,"▲","-")),2),NA())</f>
        <v>-0.49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加賀市土地区画整理事業特別会計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加賀市下水道事業特別会計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加賀市後期高齢者医療特別会計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加賀市介護保険特別会計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加賀市国民健康保険特別会計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2.1800000000000002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8.0399999999999991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4.75</v>
      </c>
    </row>
    <row r="35" spans="1:16">
      <c r="A35" s="135" t="str">
        <f>IF(連結実質赤字比率に係る赤字・黒字の構成分析!C$35="",NA(),連結実質赤字比率に係る赤字・黒字の構成分析!C$35)</f>
        <v>加賀市水道事業会計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6.62</v>
      </c>
    </row>
    <row r="36" spans="1:16">
      <c r="A36" s="135" t="str">
        <f>IF(連結実質赤字比率に係る赤字・黒字の構成分析!C$34="",NA(),連結実質赤字比率に係る赤字・黒字の構成分析!C$34)</f>
        <v>加賀市病院事業会計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3620</v>
      </c>
      <c r="E42" s="136"/>
      <c r="F42" s="136"/>
      <c r="G42" s="136">
        <f>'実質公債費比率（分子）の構造'!L$52</f>
        <v>3521</v>
      </c>
      <c r="H42" s="136"/>
      <c r="I42" s="136"/>
      <c r="J42" s="136">
        <f>'実質公債費比率（分子）の構造'!M$52</f>
        <v>3469</v>
      </c>
      <c r="K42" s="136"/>
      <c r="L42" s="136"/>
      <c r="M42" s="136">
        <f>'実質公債費比率（分子）の構造'!N$52</f>
        <v>3567</v>
      </c>
      <c r="N42" s="136"/>
      <c r="O42" s="136"/>
      <c r="P42" s="136">
        <f>'実質公債費比率（分子）の構造'!O$52</f>
        <v>3742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69</v>
      </c>
      <c r="C44" s="136"/>
      <c r="D44" s="136"/>
      <c r="E44" s="136">
        <f>'実質公債費比率（分子）の構造'!L$50</f>
        <v>51</v>
      </c>
      <c r="F44" s="136"/>
      <c r="G44" s="136"/>
      <c r="H44" s="136">
        <f>'実質公債費比率（分子）の構造'!M$50</f>
        <v>49</v>
      </c>
      <c r="I44" s="136"/>
      <c r="J44" s="136"/>
      <c r="K44" s="136">
        <f>'実質公債費比率（分子）の構造'!N$50</f>
        <v>56</v>
      </c>
      <c r="L44" s="136"/>
      <c r="M44" s="136"/>
      <c r="N44" s="136">
        <f>'実質公債費比率（分子）の構造'!O$50</f>
        <v>41</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1294</v>
      </c>
      <c r="C46" s="136"/>
      <c r="D46" s="136"/>
      <c r="E46" s="136">
        <f>'実質公債費比率（分子）の構造'!L$48</f>
        <v>1333</v>
      </c>
      <c r="F46" s="136"/>
      <c r="G46" s="136"/>
      <c r="H46" s="136">
        <f>'実質公債費比率（分子）の構造'!M$48</f>
        <v>1205</v>
      </c>
      <c r="I46" s="136"/>
      <c r="J46" s="136"/>
      <c r="K46" s="136">
        <f>'実質公債費比率（分子）の構造'!N$48</f>
        <v>1288</v>
      </c>
      <c r="L46" s="136"/>
      <c r="M46" s="136"/>
      <c r="N46" s="136">
        <f>'実質公債費比率（分子）の構造'!O$48</f>
        <v>1229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4131</v>
      </c>
      <c r="C49" s="136"/>
      <c r="D49" s="136"/>
      <c r="E49" s="136">
        <f>'実質公債費比率（分子）の構造'!L$45</f>
        <v>3669</v>
      </c>
      <c r="F49" s="136"/>
      <c r="G49" s="136"/>
      <c r="H49" s="136">
        <f>'実質公債費比率（分子）の構造'!M$45</f>
        <v>3693</v>
      </c>
      <c r="I49" s="136"/>
      <c r="J49" s="136"/>
      <c r="K49" s="136">
        <f>'実質公債費比率（分子）の構造'!N$45</f>
        <v>3801</v>
      </c>
      <c r="L49" s="136"/>
      <c r="M49" s="136"/>
      <c r="N49" s="136">
        <f>'実質公債費比率（分子）の構造'!O$45</f>
        <v>3828</v>
      </c>
      <c r="O49" s="136"/>
      <c r="P49" s="136"/>
    </row>
    <row r="50" spans="1:16">
      <c r="A50" s="136" t="s">
        <v>59</v>
      </c>
      <c r="B50" s="136" t="e">
        <f>NA()</f>
        <v>#N/A</v>
      </c>
      <c r="C50" s="136">
        <f>IF(ISNUMBER('実質公債費比率（分子）の構造'!K$53),'実質公債費比率（分子）の構造'!K$53,NA())</f>
        <v>1875</v>
      </c>
      <c r="D50" s="136" t="e">
        <f>NA()</f>
        <v>#N/A</v>
      </c>
      <c r="E50" s="136" t="e">
        <f>NA()</f>
        <v>#N/A</v>
      </c>
      <c r="F50" s="136">
        <f>IF(ISNUMBER('実質公債費比率（分子）の構造'!L$53),'実質公債費比率（分子）の構造'!L$53,NA())</f>
        <v>1533</v>
      </c>
      <c r="G50" s="136" t="e">
        <f>NA()</f>
        <v>#N/A</v>
      </c>
      <c r="H50" s="136" t="e">
        <f>NA()</f>
        <v>#N/A</v>
      </c>
      <c r="I50" s="136">
        <f>IF(ISNUMBER('実質公債費比率（分子）の構造'!M$53),'実質公債費比率（分子）の構造'!M$53,NA())</f>
        <v>1479</v>
      </c>
      <c r="J50" s="136" t="e">
        <f>NA()</f>
        <v>#N/A</v>
      </c>
      <c r="K50" s="136" t="e">
        <f>NA()</f>
        <v>#N/A</v>
      </c>
      <c r="L50" s="136">
        <f>IF(ISNUMBER('実質公債費比率（分子）の構造'!N$53),'実質公債費比率（分子）の構造'!N$53,NA())</f>
        <v>1579</v>
      </c>
      <c r="M50" s="136" t="e">
        <f>NA()</f>
        <v>#N/A</v>
      </c>
      <c r="N50" s="136" t="e">
        <f>NA()</f>
        <v>#N/A</v>
      </c>
      <c r="O50" s="136">
        <f>IF(ISNUMBER('実質公債費比率（分子）の構造'!O$53),'実質公債費比率（分子）の構造'!O$53,NA())</f>
        <v>1357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35827</v>
      </c>
      <c r="E56" s="135"/>
      <c r="F56" s="135"/>
      <c r="G56" s="135">
        <f>'将来負担比率（分子）の構造'!J$51</f>
        <v>36678</v>
      </c>
      <c r="H56" s="135"/>
      <c r="I56" s="135"/>
      <c r="J56" s="135">
        <f>'将来負担比率（分子）の構造'!K$51</f>
        <v>37106</v>
      </c>
      <c r="K56" s="135"/>
      <c r="L56" s="135"/>
      <c r="M56" s="135">
        <f>'将来負担比率（分子）の構造'!L$51</f>
        <v>37249</v>
      </c>
      <c r="N56" s="135"/>
      <c r="O56" s="135"/>
      <c r="P56" s="135">
        <f>'将来負担比率（分子）の構造'!M$51</f>
        <v>37431</v>
      </c>
    </row>
    <row r="57" spans="1:16">
      <c r="A57" s="135" t="s">
        <v>35</v>
      </c>
      <c r="B57" s="135"/>
      <c r="C57" s="135"/>
      <c r="D57" s="135">
        <f>'将来負担比率（分子）の構造'!I$50</f>
        <v>6330</v>
      </c>
      <c r="E57" s="135"/>
      <c r="F57" s="135"/>
      <c r="G57" s="135">
        <f>'将来負担比率（分子）の構造'!J$50</f>
        <v>6515</v>
      </c>
      <c r="H57" s="135"/>
      <c r="I57" s="135"/>
      <c r="J57" s="135">
        <f>'将来負担比率（分子）の構造'!K$50</f>
        <v>6021</v>
      </c>
      <c r="K57" s="135"/>
      <c r="L57" s="135"/>
      <c r="M57" s="135">
        <f>'将来負担比率（分子）の構造'!L$50</f>
        <v>5805</v>
      </c>
      <c r="N57" s="135"/>
      <c r="O57" s="135"/>
      <c r="P57" s="135">
        <f>'将来負担比率（分子）の構造'!M$50</f>
        <v>5245</v>
      </c>
    </row>
    <row r="58" spans="1:16">
      <c r="A58" s="135" t="s">
        <v>34</v>
      </c>
      <c r="B58" s="135"/>
      <c r="C58" s="135"/>
      <c r="D58" s="135">
        <f>'将来負担比率（分子）の構造'!I$49</f>
        <v>3519</v>
      </c>
      <c r="E58" s="135"/>
      <c r="F58" s="135"/>
      <c r="G58" s="135">
        <f>'将来負担比率（分子）の構造'!J$49</f>
        <v>4562</v>
      </c>
      <c r="H58" s="135"/>
      <c r="I58" s="135"/>
      <c r="J58" s="135">
        <f>'将来負担比率（分子）の構造'!K$49</f>
        <v>5928</v>
      </c>
      <c r="K58" s="135"/>
      <c r="L58" s="135"/>
      <c r="M58" s="135">
        <f>'将来負担比率（分子）の構造'!L$49</f>
        <v>6804</v>
      </c>
      <c r="N58" s="135"/>
      <c r="O58" s="135"/>
      <c r="P58" s="135">
        <f>'将来負担比率（分子）の構造'!M$49</f>
        <v>7565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5626</v>
      </c>
      <c r="C62" s="135"/>
      <c r="D62" s="135"/>
      <c r="E62" s="135">
        <f>'将来負担比率（分子）の構造'!J$45</f>
        <v>5173</v>
      </c>
      <c r="F62" s="135"/>
      <c r="G62" s="135"/>
      <c r="H62" s="135">
        <f>'将来負担比率（分子）の構造'!K$45</f>
        <v>5062</v>
      </c>
      <c r="I62" s="135"/>
      <c r="J62" s="135"/>
      <c r="K62" s="135">
        <f>'将来負担比率（分子）の構造'!L$45</f>
        <v>4769</v>
      </c>
      <c r="L62" s="135"/>
      <c r="M62" s="135"/>
      <c r="N62" s="135">
        <f>'将来負担比率（分子）の構造'!M$45</f>
        <v>4365</v>
      </c>
      <c r="O62" s="135"/>
      <c r="P62" s="135"/>
    </row>
    <row r="63" spans="1:16">
      <c r="A63" s="135" t="s">
        <v>28</v>
      </c>
      <c r="B63" s="135">
        <f>'将来負担比率（分子）の構造'!I$44</f>
        <v>4</v>
      </c>
      <c r="C63" s="135"/>
      <c r="D63" s="135"/>
      <c r="E63" s="135">
        <f>'将来負担比率（分子）の構造'!J$44</f>
        <v>4</v>
      </c>
      <c r="F63" s="135"/>
      <c r="G63" s="135"/>
      <c r="H63" s="135">
        <f>'将来負担比率（分子）の構造'!K$44</f>
        <v>4</v>
      </c>
      <c r="I63" s="135"/>
      <c r="J63" s="135"/>
      <c r="K63" s="135">
        <f>'将来負担比率（分子）の構造'!L$44</f>
        <v>3</v>
      </c>
      <c r="L63" s="135"/>
      <c r="M63" s="135"/>
      <c r="N63" s="135">
        <f>'将来負担比率（分子）の構造'!M$44</f>
        <v>3</v>
      </c>
      <c r="O63" s="135"/>
      <c r="P63" s="135"/>
    </row>
    <row r="64" spans="1:16">
      <c r="A64" s="135" t="s">
        <v>27</v>
      </c>
      <c r="B64" s="135">
        <f>'将来負担比率（分子）の構造'!I$43</f>
        <v>17623</v>
      </c>
      <c r="C64" s="135"/>
      <c r="D64" s="135"/>
      <c r="E64" s="135">
        <f>'将来負担比率（分子）の構造'!J$43</f>
        <v>17550</v>
      </c>
      <c r="F64" s="135"/>
      <c r="G64" s="135"/>
      <c r="H64" s="135">
        <f>'将来負担比率（分子）の構造'!K$43</f>
        <v>17690</v>
      </c>
      <c r="I64" s="135"/>
      <c r="J64" s="135"/>
      <c r="K64" s="135">
        <f>'将来負担比率（分子）の構造'!L$43</f>
        <v>18211</v>
      </c>
      <c r="L64" s="135"/>
      <c r="M64" s="135"/>
      <c r="N64" s="135">
        <f>'将来負担比率（分子）の構造'!M$43</f>
        <v>18532</v>
      </c>
      <c r="O64" s="135"/>
      <c r="P64" s="135"/>
    </row>
    <row r="65" spans="1:16">
      <c r="A65" s="135" t="s">
        <v>26</v>
      </c>
      <c r="B65" s="135">
        <f>'将来負担比率（分子）の構造'!I$42</f>
        <v>214</v>
      </c>
      <c r="C65" s="135"/>
      <c r="D65" s="135"/>
      <c r="E65" s="135">
        <f>'将来負担比率（分子）の構造'!J$42</f>
        <v>743</v>
      </c>
      <c r="F65" s="135"/>
      <c r="G65" s="135"/>
      <c r="H65" s="135">
        <f>'将来負担比率（分子）の構造'!K$42</f>
        <v>227</v>
      </c>
      <c r="I65" s="135"/>
      <c r="J65" s="135"/>
      <c r="K65" s="135">
        <f>'将来負担比率（分子）の構造'!L$42</f>
        <v>173</v>
      </c>
      <c r="L65" s="135"/>
      <c r="M65" s="135"/>
      <c r="N65" s="135">
        <f>'将来負担比率（分子）の構造'!M$42</f>
        <v>135</v>
      </c>
      <c r="O65" s="135"/>
      <c r="P65" s="135"/>
    </row>
    <row r="66" spans="1:16">
      <c r="A66" s="135" t="s">
        <v>25</v>
      </c>
      <c r="B66" s="135">
        <f>'将来負担比率（分子）の構造'!I$41</f>
        <v>37729</v>
      </c>
      <c r="C66" s="135"/>
      <c r="D66" s="135"/>
      <c r="E66" s="135">
        <f>'将来負担比率（分子）の構造'!J$41</f>
        <v>37987</v>
      </c>
      <c r="F66" s="135"/>
      <c r="G66" s="135"/>
      <c r="H66" s="135">
        <f>'将来負担比率（分子）の構造'!K$41</f>
        <v>38106</v>
      </c>
      <c r="I66" s="135"/>
      <c r="J66" s="135"/>
      <c r="K66" s="135">
        <f>'将来負担比率（分子）の構造'!L$41</f>
        <v>37670</v>
      </c>
      <c r="L66" s="135"/>
      <c r="M66" s="135"/>
      <c r="N66" s="135">
        <f>'将来負担比率（分子）の構造'!M$41</f>
        <v>37506</v>
      </c>
      <c r="O66" s="135"/>
      <c r="P66" s="135"/>
    </row>
    <row r="67" spans="1:16">
      <c r="A67" s="135" t="s">
        <v>63</v>
      </c>
      <c r="B67" s="135" t="e">
        <f>NA()</f>
        <v>#N/A</v>
      </c>
      <c r="C67" s="135">
        <f>IF(ISNUMBER('将来負担比率（分子）の構造'!I$52), IF('将来負担比率（分子）の構造'!I$52 &lt; 0, 0, '将来負担比率（分子）の構造'!I$52), NA())</f>
        <v>15521</v>
      </c>
      <c r="D67" s="135" t="e">
        <f>NA()</f>
        <v>#N/A</v>
      </c>
      <c r="E67" s="135" t="e">
        <f>NA()</f>
        <v>#N/A</v>
      </c>
      <c r="F67" s="135">
        <f>IF(ISNUMBER('将来負担比率（分子）の構造'!J$52), IF('将来負担比率（分子）の構造'!J$52 &lt; 0, 0, '将来負担比率（分子）の構造'!J$52), NA())</f>
        <v>13702</v>
      </c>
      <c r="G67" s="135" t="e">
        <f>NA()</f>
        <v>#N/A</v>
      </c>
      <c r="H67" s="135" t="e">
        <f>NA()</f>
        <v>#N/A</v>
      </c>
      <c r="I67" s="135">
        <f>IF(ISNUMBER('将来負担比率（分子）の構造'!K$52), IF('将来負担比率（分子）の構造'!K$52 &lt; 0, 0, '将来負担比率（分子）の構造'!K$52), NA())</f>
        <v>12034</v>
      </c>
      <c r="J67" s="135" t="e">
        <f>NA()</f>
        <v>#N/A</v>
      </c>
      <c r="K67" s="135" t="e">
        <f>NA()</f>
        <v>#N/A</v>
      </c>
      <c r="L67" s="135">
        <f>IF(ISNUMBER('将来負担比率（分子）の構造'!L$52), IF('将来負担比率（分子）の構造'!L$52 &lt; 0, 0, '将来負担比率（分子）の構造'!L$52), NA())</f>
        <v>10968</v>
      </c>
      <c r="M67" s="135" t="e">
        <f>NA()</f>
        <v>#N/A</v>
      </c>
      <c r="N67" s="135" t="e">
        <f>NA()</f>
        <v>#N/A</v>
      </c>
      <c r="O67" s="135">
        <f>IF(ISNUMBER('将来負担比率（分子）の構造'!M$52), IF('将来負担比率（分子）の構造'!M$52 &lt; 0, 0, '将来負担比率（分子）の構造'!M$52), NA())</f>
        <v>10301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 workbookViewId="0">
      <selection activeCell="CR47" sqref="CR47:CY4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9437196</v>
      </c>
      <c r="S5" s="639"/>
      <c r="T5" s="639"/>
      <c r="U5" s="639"/>
      <c r="V5" s="639"/>
      <c r="W5" s="639"/>
      <c r="X5" s="639"/>
      <c r="Y5" s="686"/>
      <c r="Z5" s="699">
        <v>31.3</v>
      </c>
      <c r="AA5" s="699"/>
      <c r="AB5" s="699"/>
      <c r="AC5" s="699"/>
      <c r="AD5" s="700">
        <v>8924250</v>
      </c>
      <c r="AE5" s="700"/>
      <c r="AF5" s="700"/>
      <c r="AG5" s="700"/>
      <c r="AH5" s="700"/>
      <c r="AI5" s="700"/>
      <c r="AJ5" s="700"/>
      <c r="AK5" s="700"/>
      <c r="AL5" s="687">
        <v>52.9</v>
      </c>
      <c r="AM5" s="656"/>
      <c r="AN5" s="656"/>
      <c r="AO5" s="688"/>
      <c r="AP5" s="675" t="s">
        <v>207</v>
      </c>
      <c r="AQ5" s="676"/>
      <c r="AR5" s="676"/>
      <c r="AS5" s="676"/>
      <c r="AT5" s="676"/>
      <c r="AU5" s="676"/>
      <c r="AV5" s="676"/>
      <c r="AW5" s="676"/>
      <c r="AX5" s="676"/>
      <c r="AY5" s="676"/>
      <c r="AZ5" s="676"/>
      <c r="BA5" s="676"/>
      <c r="BB5" s="676"/>
      <c r="BC5" s="676"/>
      <c r="BD5" s="676"/>
      <c r="BE5" s="676"/>
      <c r="BF5" s="677"/>
      <c r="BG5" s="588">
        <v>8693529</v>
      </c>
      <c r="BH5" s="589"/>
      <c r="BI5" s="589"/>
      <c r="BJ5" s="589"/>
      <c r="BK5" s="589"/>
      <c r="BL5" s="589"/>
      <c r="BM5" s="589"/>
      <c r="BN5" s="590"/>
      <c r="BO5" s="641">
        <v>92.1</v>
      </c>
      <c r="BP5" s="641"/>
      <c r="BQ5" s="641"/>
      <c r="BR5" s="641"/>
      <c r="BS5" s="642">
        <v>98873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248786</v>
      </c>
      <c r="S6" s="589"/>
      <c r="T6" s="589"/>
      <c r="U6" s="589"/>
      <c r="V6" s="589"/>
      <c r="W6" s="589"/>
      <c r="X6" s="589"/>
      <c r="Y6" s="590"/>
      <c r="Z6" s="641">
        <v>0.8</v>
      </c>
      <c r="AA6" s="641"/>
      <c r="AB6" s="641"/>
      <c r="AC6" s="641"/>
      <c r="AD6" s="642">
        <v>248786</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8693529</v>
      </c>
      <c r="BH6" s="589"/>
      <c r="BI6" s="589"/>
      <c r="BJ6" s="589"/>
      <c r="BK6" s="589"/>
      <c r="BL6" s="589"/>
      <c r="BM6" s="589"/>
      <c r="BN6" s="590"/>
      <c r="BO6" s="641">
        <v>92.1</v>
      </c>
      <c r="BP6" s="641"/>
      <c r="BQ6" s="641"/>
      <c r="BR6" s="641"/>
      <c r="BS6" s="642">
        <v>98873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258778</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258762</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21995</v>
      </c>
      <c r="S7" s="589"/>
      <c r="T7" s="589"/>
      <c r="U7" s="589"/>
      <c r="V7" s="589"/>
      <c r="W7" s="589"/>
      <c r="X7" s="589"/>
      <c r="Y7" s="590"/>
      <c r="Z7" s="641">
        <v>0.1</v>
      </c>
      <c r="AA7" s="641"/>
      <c r="AB7" s="641"/>
      <c r="AC7" s="641"/>
      <c r="AD7" s="642">
        <v>21995</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3893815</v>
      </c>
      <c r="BH7" s="589"/>
      <c r="BI7" s="589"/>
      <c r="BJ7" s="589"/>
      <c r="BK7" s="589"/>
      <c r="BL7" s="589"/>
      <c r="BM7" s="589"/>
      <c r="BN7" s="590"/>
      <c r="BO7" s="641">
        <v>41.3</v>
      </c>
      <c r="BP7" s="641"/>
      <c r="BQ7" s="641"/>
      <c r="BR7" s="641"/>
      <c r="BS7" s="642">
        <v>98873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2786047</v>
      </c>
      <c r="CS7" s="589"/>
      <c r="CT7" s="589"/>
      <c r="CU7" s="589"/>
      <c r="CV7" s="589"/>
      <c r="CW7" s="589"/>
      <c r="CX7" s="589"/>
      <c r="CY7" s="590"/>
      <c r="CZ7" s="641">
        <v>9.5</v>
      </c>
      <c r="DA7" s="641"/>
      <c r="DB7" s="641"/>
      <c r="DC7" s="641"/>
      <c r="DD7" s="594">
        <v>143790</v>
      </c>
      <c r="DE7" s="589"/>
      <c r="DF7" s="589"/>
      <c r="DG7" s="589"/>
      <c r="DH7" s="589"/>
      <c r="DI7" s="589"/>
      <c r="DJ7" s="589"/>
      <c r="DK7" s="589"/>
      <c r="DL7" s="589"/>
      <c r="DM7" s="589"/>
      <c r="DN7" s="589"/>
      <c r="DO7" s="589"/>
      <c r="DP7" s="590"/>
      <c r="DQ7" s="594">
        <v>2321789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53296</v>
      </c>
      <c r="S8" s="589"/>
      <c r="T8" s="589"/>
      <c r="U8" s="589"/>
      <c r="V8" s="589"/>
      <c r="W8" s="589"/>
      <c r="X8" s="589"/>
      <c r="Y8" s="590"/>
      <c r="Z8" s="641">
        <v>0.2</v>
      </c>
      <c r="AA8" s="641"/>
      <c r="AB8" s="641"/>
      <c r="AC8" s="641"/>
      <c r="AD8" s="642">
        <v>53296</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124851</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11513481</v>
      </c>
      <c r="CS8" s="589"/>
      <c r="CT8" s="589"/>
      <c r="CU8" s="589"/>
      <c r="CV8" s="589"/>
      <c r="CW8" s="589"/>
      <c r="CX8" s="589"/>
      <c r="CY8" s="590"/>
      <c r="CZ8" s="641">
        <v>39.299999999999997</v>
      </c>
      <c r="DA8" s="641"/>
      <c r="DB8" s="641"/>
      <c r="DC8" s="641"/>
      <c r="DD8" s="594">
        <v>64759</v>
      </c>
      <c r="DE8" s="589"/>
      <c r="DF8" s="589"/>
      <c r="DG8" s="589"/>
      <c r="DH8" s="589"/>
      <c r="DI8" s="589"/>
      <c r="DJ8" s="589"/>
      <c r="DK8" s="589"/>
      <c r="DL8" s="589"/>
      <c r="DM8" s="589"/>
      <c r="DN8" s="589"/>
      <c r="DO8" s="589"/>
      <c r="DP8" s="590"/>
      <c r="DQ8" s="594">
        <v>5777233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32642</v>
      </c>
      <c r="S9" s="589"/>
      <c r="T9" s="589"/>
      <c r="U9" s="589"/>
      <c r="V9" s="589"/>
      <c r="W9" s="589"/>
      <c r="X9" s="589"/>
      <c r="Y9" s="590"/>
      <c r="Z9" s="641">
        <v>0.1</v>
      </c>
      <c r="AA9" s="641"/>
      <c r="AB9" s="641"/>
      <c r="AC9" s="641"/>
      <c r="AD9" s="642">
        <v>32642</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2999868</v>
      </c>
      <c r="BH9" s="589"/>
      <c r="BI9" s="589"/>
      <c r="BJ9" s="589"/>
      <c r="BK9" s="589"/>
      <c r="BL9" s="589"/>
      <c r="BM9" s="589"/>
      <c r="BN9" s="590"/>
      <c r="BO9" s="641">
        <v>31.8</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3053102</v>
      </c>
      <c r="CS9" s="589"/>
      <c r="CT9" s="589"/>
      <c r="CU9" s="589"/>
      <c r="CV9" s="589"/>
      <c r="CW9" s="589"/>
      <c r="CX9" s="589"/>
      <c r="CY9" s="590"/>
      <c r="CZ9" s="641">
        <v>10.4</v>
      </c>
      <c r="DA9" s="641"/>
      <c r="DB9" s="641"/>
      <c r="DC9" s="641"/>
      <c r="DD9" s="594">
        <v>123799</v>
      </c>
      <c r="DE9" s="589"/>
      <c r="DF9" s="589"/>
      <c r="DG9" s="589"/>
      <c r="DH9" s="589"/>
      <c r="DI9" s="589"/>
      <c r="DJ9" s="589"/>
      <c r="DK9" s="589"/>
      <c r="DL9" s="589"/>
      <c r="DM9" s="589"/>
      <c r="DN9" s="589"/>
      <c r="DO9" s="589"/>
      <c r="DP9" s="590"/>
      <c r="DQ9" s="594">
        <v>2373359</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840065</v>
      </c>
      <c r="S10" s="589"/>
      <c r="T10" s="589"/>
      <c r="U10" s="589"/>
      <c r="V10" s="589"/>
      <c r="W10" s="589"/>
      <c r="X10" s="589"/>
      <c r="Y10" s="590"/>
      <c r="Z10" s="641">
        <v>2.8</v>
      </c>
      <c r="AA10" s="641"/>
      <c r="AB10" s="641"/>
      <c r="AC10" s="641"/>
      <c r="AD10" s="642">
        <v>840065</v>
      </c>
      <c r="AE10" s="642"/>
      <c r="AF10" s="642"/>
      <c r="AG10" s="642"/>
      <c r="AH10" s="642"/>
      <c r="AI10" s="642"/>
      <c r="AJ10" s="642"/>
      <c r="AK10" s="642"/>
      <c r="AL10" s="611">
        <v>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180243</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7658</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7588</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93385</v>
      </c>
      <c r="S11" s="589"/>
      <c r="T11" s="589"/>
      <c r="U11" s="589"/>
      <c r="V11" s="589"/>
      <c r="W11" s="589"/>
      <c r="X11" s="589"/>
      <c r="Y11" s="590"/>
      <c r="Z11" s="641">
        <v>0.3</v>
      </c>
      <c r="AA11" s="641"/>
      <c r="AB11" s="641"/>
      <c r="AC11" s="641"/>
      <c r="AD11" s="642">
        <v>93385</v>
      </c>
      <c r="AE11" s="642"/>
      <c r="AF11" s="642"/>
      <c r="AG11" s="642"/>
      <c r="AH11" s="642"/>
      <c r="AI11" s="642"/>
      <c r="AJ11" s="642"/>
      <c r="AK11" s="642"/>
      <c r="AL11" s="611">
        <v>0.6</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588853</v>
      </c>
      <c r="BH11" s="589"/>
      <c r="BI11" s="589"/>
      <c r="BJ11" s="589"/>
      <c r="BK11" s="589"/>
      <c r="BL11" s="589"/>
      <c r="BM11" s="589"/>
      <c r="BN11" s="590"/>
      <c r="BO11" s="641">
        <v>6.2</v>
      </c>
      <c r="BP11" s="641"/>
      <c r="BQ11" s="641"/>
      <c r="BR11" s="641"/>
      <c r="BS11" s="594">
        <v>98873</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429413</v>
      </c>
      <c r="CS11" s="589"/>
      <c r="CT11" s="589"/>
      <c r="CU11" s="589"/>
      <c r="CV11" s="589"/>
      <c r="CW11" s="589"/>
      <c r="CX11" s="589"/>
      <c r="CY11" s="590"/>
      <c r="CZ11" s="641">
        <v>1.5</v>
      </c>
      <c r="DA11" s="641"/>
      <c r="DB11" s="641"/>
      <c r="DC11" s="641"/>
      <c r="DD11" s="594">
        <v>107545</v>
      </c>
      <c r="DE11" s="589"/>
      <c r="DF11" s="589"/>
      <c r="DG11" s="589"/>
      <c r="DH11" s="589"/>
      <c r="DI11" s="589"/>
      <c r="DJ11" s="589"/>
      <c r="DK11" s="589"/>
      <c r="DL11" s="589"/>
      <c r="DM11" s="589"/>
      <c r="DN11" s="589"/>
      <c r="DO11" s="589"/>
      <c r="DP11" s="590"/>
      <c r="DQ11" s="594">
        <v>288222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4019732</v>
      </c>
      <c r="BH12" s="589"/>
      <c r="BI12" s="589"/>
      <c r="BJ12" s="589"/>
      <c r="BK12" s="589"/>
      <c r="BL12" s="589"/>
      <c r="BM12" s="589"/>
      <c r="BN12" s="590"/>
      <c r="BO12" s="641">
        <v>42.6</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700233</v>
      </c>
      <c r="CS12" s="589"/>
      <c r="CT12" s="589"/>
      <c r="CU12" s="589"/>
      <c r="CV12" s="589"/>
      <c r="CW12" s="589"/>
      <c r="CX12" s="589"/>
      <c r="CY12" s="590"/>
      <c r="CZ12" s="641">
        <v>2.4</v>
      </c>
      <c r="DA12" s="641"/>
      <c r="DB12" s="641"/>
      <c r="DC12" s="641"/>
      <c r="DD12" s="594">
        <v>83229</v>
      </c>
      <c r="DE12" s="589"/>
      <c r="DF12" s="589"/>
      <c r="DG12" s="589"/>
      <c r="DH12" s="589"/>
      <c r="DI12" s="589"/>
      <c r="DJ12" s="589"/>
      <c r="DK12" s="589"/>
      <c r="DL12" s="589"/>
      <c r="DM12" s="589"/>
      <c r="DN12" s="589"/>
      <c r="DO12" s="589"/>
      <c r="DP12" s="590"/>
      <c r="DQ12" s="594">
        <v>519275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39381</v>
      </c>
      <c r="S13" s="589"/>
      <c r="T13" s="589"/>
      <c r="U13" s="589"/>
      <c r="V13" s="589"/>
      <c r="W13" s="589"/>
      <c r="X13" s="589"/>
      <c r="Y13" s="590"/>
      <c r="Z13" s="641">
        <v>0.1</v>
      </c>
      <c r="AA13" s="641"/>
      <c r="AB13" s="641"/>
      <c r="AC13" s="641"/>
      <c r="AD13" s="642">
        <v>39381</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4015229</v>
      </c>
      <c r="BH13" s="589"/>
      <c r="BI13" s="589"/>
      <c r="BJ13" s="589"/>
      <c r="BK13" s="589"/>
      <c r="BL13" s="589"/>
      <c r="BM13" s="589"/>
      <c r="BN13" s="590"/>
      <c r="BO13" s="641">
        <v>42.5</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2683712</v>
      </c>
      <c r="CS13" s="589"/>
      <c r="CT13" s="589"/>
      <c r="CU13" s="589"/>
      <c r="CV13" s="589"/>
      <c r="CW13" s="589"/>
      <c r="CX13" s="589"/>
      <c r="CY13" s="590"/>
      <c r="CZ13" s="641">
        <v>9.1999999999999993</v>
      </c>
      <c r="DA13" s="641"/>
      <c r="DB13" s="641"/>
      <c r="DC13" s="641"/>
      <c r="DD13" s="594">
        <v>1204639</v>
      </c>
      <c r="DE13" s="589"/>
      <c r="DF13" s="589"/>
      <c r="DG13" s="589"/>
      <c r="DH13" s="589"/>
      <c r="DI13" s="589"/>
      <c r="DJ13" s="589"/>
      <c r="DK13" s="589"/>
      <c r="DL13" s="589"/>
      <c r="DM13" s="589"/>
      <c r="DN13" s="589"/>
      <c r="DO13" s="589"/>
      <c r="DP13" s="590"/>
      <c r="DQ13" s="594">
        <v>1573428</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151428</v>
      </c>
      <c r="BH14" s="589"/>
      <c r="BI14" s="589"/>
      <c r="BJ14" s="589"/>
      <c r="BK14" s="589"/>
      <c r="BL14" s="589"/>
      <c r="BM14" s="589"/>
      <c r="BN14" s="590"/>
      <c r="BO14" s="641">
        <v>1.6</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1130186</v>
      </c>
      <c r="CS14" s="589"/>
      <c r="CT14" s="589"/>
      <c r="CU14" s="589"/>
      <c r="CV14" s="589"/>
      <c r="CW14" s="589"/>
      <c r="CX14" s="589"/>
      <c r="CY14" s="590"/>
      <c r="CZ14" s="641">
        <v>3.9</v>
      </c>
      <c r="DA14" s="641"/>
      <c r="DB14" s="641"/>
      <c r="DC14" s="641"/>
      <c r="DD14" s="594">
        <v>243688</v>
      </c>
      <c r="DE14" s="589"/>
      <c r="DF14" s="589"/>
      <c r="DG14" s="589"/>
      <c r="DH14" s="589"/>
      <c r="DI14" s="589"/>
      <c r="DJ14" s="589"/>
      <c r="DK14" s="589"/>
      <c r="DL14" s="589"/>
      <c r="DM14" s="589"/>
      <c r="DN14" s="589"/>
      <c r="DO14" s="589"/>
      <c r="DP14" s="590"/>
      <c r="DQ14" s="594">
        <v>948255</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26174</v>
      </c>
      <c r="S15" s="589"/>
      <c r="T15" s="589"/>
      <c r="U15" s="589"/>
      <c r="V15" s="589"/>
      <c r="W15" s="589"/>
      <c r="X15" s="589"/>
      <c r="Y15" s="590"/>
      <c r="Z15" s="641">
        <v>0.1</v>
      </c>
      <c r="AA15" s="641"/>
      <c r="AB15" s="641"/>
      <c r="AC15" s="641"/>
      <c r="AD15" s="642">
        <v>26174</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628554</v>
      </c>
      <c r="BH15" s="589"/>
      <c r="BI15" s="589"/>
      <c r="BJ15" s="589"/>
      <c r="BK15" s="589"/>
      <c r="BL15" s="589"/>
      <c r="BM15" s="589"/>
      <c r="BN15" s="590"/>
      <c r="BO15" s="641">
        <v>6.7</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2888852</v>
      </c>
      <c r="CS15" s="589"/>
      <c r="CT15" s="589"/>
      <c r="CU15" s="589"/>
      <c r="CV15" s="589"/>
      <c r="CW15" s="589"/>
      <c r="CX15" s="589"/>
      <c r="CY15" s="590"/>
      <c r="CZ15" s="641">
        <v>9.9</v>
      </c>
      <c r="DA15" s="641"/>
      <c r="DB15" s="641"/>
      <c r="DC15" s="641"/>
      <c r="DD15" s="594">
        <v>1121168</v>
      </c>
      <c r="DE15" s="589"/>
      <c r="DF15" s="589"/>
      <c r="DG15" s="589"/>
      <c r="DH15" s="589"/>
      <c r="DI15" s="589"/>
      <c r="DJ15" s="589"/>
      <c r="DK15" s="589"/>
      <c r="DL15" s="589"/>
      <c r="DM15" s="589"/>
      <c r="DN15" s="589"/>
      <c r="DO15" s="589"/>
      <c r="DP15" s="590"/>
      <c r="DQ15" s="594">
        <v>1867027</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7463424</v>
      </c>
      <c r="S16" s="589"/>
      <c r="T16" s="589"/>
      <c r="U16" s="589"/>
      <c r="V16" s="589"/>
      <c r="W16" s="589"/>
      <c r="X16" s="589"/>
      <c r="Y16" s="590"/>
      <c r="Z16" s="641">
        <v>24.7</v>
      </c>
      <c r="AA16" s="641"/>
      <c r="AB16" s="641"/>
      <c r="AC16" s="641"/>
      <c r="AD16" s="642">
        <v>6552233</v>
      </c>
      <c r="AE16" s="642"/>
      <c r="AF16" s="642"/>
      <c r="AG16" s="642"/>
      <c r="AH16" s="642"/>
      <c r="AI16" s="642"/>
      <c r="AJ16" s="642"/>
      <c r="AK16" s="642"/>
      <c r="AL16" s="611">
        <v>38.799999999999997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6552233</v>
      </c>
      <c r="S17" s="589"/>
      <c r="T17" s="589"/>
      <c r="U17" s="589"/>
      <c r="V17" s="589"/>
      <c r="W17" s="589"/>
      <c r="X17" s="589"/>
      <c r="Y17" s="590"/>
      <c r="Z17" s="641">
        <v>21.7</v>
      </c>
      <c r="AA17" s="641"/>
      <c r="AB17" s="641"/>
      <c r="AC17" s="641"/>
      <c r="AD17" s="642">
        <v>6552233</v>
      </c>
      <c r="AE17" s="642"/>
      <c r="AF17" s="642"/>
      <c r="AG17" s="642"/>
      <c r="AH17" s="642"/>
      <c r="AI17" s="642"/>
      <c r="AJ17" s="642"/>
      <c r="AK17" s="642"/>
      <c r="AL17" s="611">
        <v>38.799999999999997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3827926</v>
      </c>
      <c r="CS17" s="589"/>
      <c r="CT17" s="589"/>
      <c r="CU17" s="589"/>
      <c r="CV17" s="589"/>
      <c r="CW17" s="589"/>
      <c r="CX17" s="589"/>
      <c r="CY17" s="590"/>
      <c r="CZ17" s="641">
        <v>13.1</v>
      </c>
      <c r="DA17" s="641"/>
      <c r="DB17" s="641"/>
      <c r="DC17" s="641"/>
      <c r="DD17" s="594" t="s">
        <v>112</v>
      </c>
      <c r="DE17" s="589"/>
      <c r="DF17" s="589"/>
      <c r="DG17" s="589"/>
      <c r="DH17" s="589"/>
      <c r="DI17" s="589"/>
      <c r="DJ17" s="589"/>
      <c r="DK17" s="589"/>
      <c r="DL17" s="589"/>
      <c r="DM17" s="589"/>
      <c r="DN17" s="589"/>
      <c r="DO17" s="589"/>
      <c r="DP17" s="590"/>
      <c r="DQ17" s="594">
        <v>3737818</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907473</v>
      </c>
      <c r="S18" s="589"/>
      <c r="T18" s="589"/>
      <c r="U18" s="589"/>
      <c r="V18" s="589"/>
      <c r="W18" s="589"/>
      <c r="X18" s="589"/>
      <c r="Y18" s="590"/>
      <c r="Z18" s="641">
        <v>3</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3718</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743667</v>
      </c>
      <c r="BH19" s="589"/>
      <c r="BI19" s="589"/>
      <c r="BJ19" s="589"/>
      <c r="BK19" s="589"/>
      <c r="BL19" s="589"/>
      <c r="BM19" s="589"/>
      <c r="BN19" s="590"/>
      <c r="BO19" s="641">
        <v>7.9</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18256344</v>
      </c>
      <c r="S20" s="589"/>
      <c r="T20" s="589"/>
      <c r="U20" s="589"/>
      <c r="V20" s="589"/>
      <c r="W20" s="589"/>
      <c r="X20" s="589"/>
      <c r="Y20" s="590"/>
      <c r="Z20" s="641">
        <v>60.5</v>
      </c>
      <c r="AA20" s="641"/>
      <c r="AB20" s="641"/>
      <c r="AC20" s="641"/>
      <c r="AD20" s="642">
        <v>16832207</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743667</v>
      </c>
      <c r="BH20" s="589"/>
      <c r="BI20" s="589"/>
      <c r="BJ20" s="589"/>
      <c r="BK20" s="589"/>
      <c r="BL20" s="589"/>
      <c r="BM20" s="589"/>
      <c r="BN20" s="590"/>
      <c r="BO20" s="641">
        <v>7.9</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29279388</v>
      </c>
      <c r="CS20" s="589"/>
      <c r="CT20" s="589"/>
      <c r="CU20" s="589"/>
      <c r="CV20" s="589"/>
      <c r="CW20" s="589"/>
      <c r="CX20" s="589"/>
      <c r="CY20" s="590"/>
      <c r="CZ20" s="641">
        <v>100</v>
      </c>
      <c r="DA20" s="641"/>
      <c r="DB20" s="641"/>
      <c r="DC20" s="641"/>
      <c r="DD20" s="594">
        <v>3092617</v>
      </c>
      <c r="DE20" s="589"/>
      <c r="DF20" s="589"/>
      <c r="DG20" s="589"/>
      <c r="DH20" s="589"/>
      <c r="DI20" s="589"/>
      <c r="DJ20" s="589"/>
      <c r="DK20" s="589"/>
      <c r="DL20" s="589"/>
      <c r="DM20" s="589"/>
      <c r="DN20" s="589"/>
      <c r="DO20" s="589"/>
      <c r="DP20" s="590"/>
      <c r="DQ20" s="594">
        <v>19672756</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9478</v>
      </c>
      <c r="S21" s="589"/>
      <c r="T21" s="589"/>
      <c r="U21" s="589"/>
      <c r="V21" s="589"/>
      <c r="W21" s="589"/>
      <c r="X21" s="589"/>
      <c r="Y21" s="590"/>
      <c r="Z21" s="641">
        <v>0</v>
      </c>
      <c r="AA21" s="641"/>
      <c r="AB21" s="641"/>
      <c r="AC21" s="641"/>
      <c r="AD21" s="642">
        <v>9478</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230721</v>
      </c>
      <c r="BH21" s="589"/>
      <c r="BI21" s="589"/>
      <c r="BJ21" s="589"/>
      <c r="BK21" s="589"/>
      <c r="BL21" s="589"/>
      <c r="BM21" s="589"/>
      <c r="BN21" s="590"/>
      <c r="BO21" s="641">
        <v>2.4</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317613</v>
      </c>
      <c r="S22" s="589"/>
      <c r="T22" s="589"/>
      <c r="U22" s="589"/>
      <c r="V22" s="589"/>
      <c r="W22" s="589"/>
      <c r="X22" s="589"/>
      <c r="Y22" s="590"/>
      <c r="Z22" s="641">
        <v>1.1000000000000001</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293693</v>
      </c>
      <c r="S23" s="589"/>
      <c r="T23" s="589"/>
      <c r="U23" s="589"/>
      <c r="V23" s="589"/>
      <c r="W23" s="589"/>
      <c r="X23" s="589"/>
      <c r="Y23" s="590"/>
      <c r="Z23" s="641">
        <v>1</v>
      </c>
      <c r="AA23" s="641"/>
      <c r="AB23" s="641"/>
      <c r="AC23" s="641"/>
      <c r="AD23" s="642">
        <v>38781</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512946</v>
      </c>
      <c r="BH23" s="589"/>
      <c r="BI23" s="589"/>
      <c r="BJ23" s="589"/>
      <c r="BK23" s="589"/>
      <c r="BL23" s="589"/>
      <c r="BM23" s="589"/>
      <c r="BN23" s="590"/>
      <c r="BO23" s="641">
        <v>5.4</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264830</v>
      </c>
      <c r="S24" s="589"/>
      <c r="T24" s="589"/>
      <c r="U24" s="589"/>
      <c r="V24" s="589"/>
      <c r="W24" s="589"/>
      <c r="X24" s="589"/>
      <c r="Y24" s="590"/>
      <c r="Z24" s="641">
        <v>0.9</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15477365</v>
      </c>
      <c r="CS24" s="639"/>
      <c r="CT24" s="639"/>
      <c r="CU24" s="639"/>
      <c r="CV24" s="639"/>
      <c r="CW24" s="639"/>
      <c r="CX24" s="639"/>
      <c r="CY24" s="686"/>
      <c r="CZ24" s="690">
        <v>52.9</v>
      </c>
      <c r="DA24" s="691"/>
      <c r="DB24" s="691"/>
      <c r="DC24" s="692"/>
      <c r="DD24" s="685">
        <v>10277933</v>
      </c>
      <c r="DE24" s="639"/>
      <c r="DF24" s="639"/>
      <c r="DG24" s="639"/>
      <c r="DH24" s="639"/>
      <c r="DI24" s="639"/>
      <c r="DJ24" s="639"/>
      <c r="DK24" s="686"/>
      <c r="DL24" s="685">
        <v>10275303</v>
      </c>
      <c r="DM24" s="639"/>
      <c r="DN24" s="639"/>
      <c r="DO24" s="639"/>
      <c r="DP24" s="639"/>
      <c r="DQ24" s="639"/>
      <c r="DR24" s="639"/>
      <c r="DS24" s="639"/>
      <c r="DT24" s="639"/>
      <c r="DU24" s="639"/>
      <c r="DV24" s="686"/>
      <c r="DW24" s="687">
        <v>56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4878781</v>
      </c>
      <c r="S25" s="589"/>
      <c r="T25" s="589"/>
      <c r="U25" s="589"/>
      <c r="V25" s="589"/>
      <c r="W25" s="589"/>
      <c r="X25" s="589"/>
      <c r="Y25" s="590"/>
      <c r="Z25" s="641">
        <v>16.2</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4661844</v>
      </c>
      <c r="CS25" s="607"/>
      <c r="CT25" s="607"/>
      <c r="CU25" s="607"/>
      <c r="CV25" s="607"/>
      <c r="CW25" s="607"/>
      <c r="CX25" s="607"/>
      <c r="CY25" s="608"/>
      <c r="CZ25" s="591">
        <v>15.9</v>
      </c>
      <c r="DA25" s="609"/>
      <c r="DB25" s="609"/>
      <c r="DC25" s="610"/>
      <c r="DD25" s="594">
        <v>4368240</v>
      </c>
      <c r="DE25" s="607"/>
      <c r="DF25" s="607"/>
      <c r="DG25" s="607"/>
      <c r="DH25" s="607"/>
      <c r="DI25" s="607"/>
      <c r="DJ25" s="607"/>
      <c r="DK25" s="608"/>
      <c r="DL25" s="594">
        <v>4365610</v>
      </c>
      <c r="DM25" s="607"/>
      <c r="DN25" s="607"/>
      <c r="DO25" s="607"/>
      <c r="DP25" s="607"/>
      <c r="DQ25" s="607"/>
      <c r="DR25" s="607"/>
      <c r="DS25" s="607"/>
      <c r="DT25" s="607"/>
      <c r="DU25" s="607"/>
      <c r="DV25" s="608"/>
      <c r="DW25" s="611">
        <v>23.8</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3199978</v>
      </c>
      <c r="CS26" s="589"/>
      <c r="CT26" s="589"/>
      <c r="CU26" s="589"/>
      <c r="CV26" s="589"/>
      <c r="CW26" s="589"/>
      <c r="CX26" s="589"/>
      <c r="CY26" s="590"/>
      <c r="CZ26" s="591">
        <v>10.9</v>
      </c>
      <c r="DA26" s="609"/>
      <c r="DB26" s="609"/>
      <c r="DC26" s="610"/>
      <c r="DD26" s="594">
        <v>2936600</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1860294</v>
      </c>
      <c r="S27" s="589"/>
      <c r="T27" s="589"/>
      <c r="U27" s="589"/>
      <c r="V27" s="589"/>
      <c r="W27" s="589"/>
      <c r="X27" s="589"/>
      <c r="Y27" s="590"/>
      <c r="Z27" s="641">
        <v>6.2</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9437196</v>
      </c>
      <c r="BH27" s="589"/>
      <c r="BI27" s="589"/>
      <c r="BJ27" s="589"/>
      <c r="BK27" s="589"/>
      <c r="BL27" s="589"/>
      <c r="BM27" s="589"/>
      <c r="BN27" s="590"/>
      <c r="BO27" s="641">
        <v>100</v>
      </c>
      <c r="BP27" s="641"/>
      <c r="BQ27" s="641"/>
      <c r="BR27" s="641"/>
      <c r="BS27" s="594">
        <v>98873</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6987595</v>
      </c>
      <c r="CS27" s="607"/>
      <c r="CT27" s="607"/>
      <c r="CU27" s="607"/>
      <c r="CV27" s="607"/>
      <c r="CW27" s="607"/>
      <c r="CX27" s="607"/>
      <c r="CY27" s="608"/>
      <c r="CZ27" s="591">
        <v>23.9</v>
      </c>
      <c r="DA27" s="609"/>
      <c r="DB27" s="609"/>
      <c r="DC27" s="610"/>
      <c r="DD27" s="594">
        <v>2171875</v>
      </c>
      <c r="DE27" s="607"/>
      <c r="DF27" s="607"/>
      <c r="DG27" s="607"/>
      <c r="DH27" s="607"/>
      <c r="DI27" s="607"/>
      <c r="DJ27" s="607"/>
      <c r="DK27" s="608"/>
      <c r="DL27" s="594">
        <v>2171875</v>
      </c>
      <c r="DM27" s="607"/>
      <c r="DN27" s="607"/>
      <c r="DO27" s="607"/>
      <c r="DP27" s="607"/>
      <c r="DQ27" s="607"/>
      <c r="DR27" s="607"/>
      <c r="DS27" s="607"/>
      <c r="DT27" s="607"/>
      <c r="DU27" s="607"/>
      <c r="DV27" s="608"/>
      <c r="DW27" s="611">
        <v>11.8</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30535</v>
      </c>
      <c r="S28" s="589"/>
      <c r="T28" s="589"/>
      <c r="U28" s="589"/>
      <c r="V28" s="589"/>
      <c r="W28" s="589"/>
      <c r="X28" s="589"/>
      <c r="Y28" s="590"/>
      <c r="Z28" s="641">
        <v>0.1</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3827926</v>
      </c>
      <c r="CS28" s="589"/>
      <c r="CT28" s="589"/>
      <c r="CU28" s="589"/>
      <c r="CV28" s="589"/>
      <c r="CW28" s="589"/>
      <c r="CX28" s="589"/>
      <c r="CY28" s="590"/>
      <c r="CZ28" s="591">
        <v>13.1</v>
      </c>
      <c r="DA28" s="609"/>
      <c r="DB28" s="609"/>
      <c r="DC28" s="610"/>
      <c r="DD28" s="594">
        <v>3737818</v>
      </c>
      <c r="DE28" s="589"/>
      <c r="DF28" s="589"/>
      <c r="DG28" s="589"/>
      <c r="DH28" s="589"/>
      <c r="DI28" s="589"/>
      <c r="DJ28" s="589"/>
      <c r="DK28" s="590"/>
      <c r="DL28" s="594">
        <v>3737818</v>
      </c>
      <c r="DM28" s="589"/>
      <c r="DN28" s="589"/>
      <c r="DO28" s="589"/>
      <c r="DP28" s="589"/>
      <c r="DQ28" s="589"/>
      <c r="DR28" s="589"/>
      <c r="DS28" s="589"/>
      <c r="DT28" s="589"/>
      <c r="DU28" s="589"/>
      <c r="DV28" s="590"/>
      <c r="DW28" s="611">
        <v>20.399999999999999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102966</v>
      </c>
      <c r="S29" s="589"/>
      <c r="T29" s="589"/>
      <c r="U29" s="589"/>
      <c r="V29" s="589"/>
      <c r="W29" s="589"/>
      <c r="X29" s="589"/>
      <c r="Y29" s="590"/>
      <c r="Z29" s="641">
        <v>0.3</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3827926</v>
      </c>
      <c r="CS29" s="607"/>
      <c r="CT29" s="607"/>
      <c r="CU29" s="607"/>
      <c r="CV29" s="607"/>
      <c r="CW29" s="607"/>
      <c r="CX29" s="607"/>
      <c r="CY29" s="608"/>
      <c r="CZ29" s="591">
        <v>13.1</v>
      </c>
      <c r="DA29" s="609"/>
      <c r="DB29" s="609"/>
      <c r="DC29" s="610"/>
      <c r="DD29" s="594">
        <v>3737818</v>
      </c>
      <c r="DE29" s="607"/>
      <c r="DF29" s="607"/>
      <c r="DG29" s="607"/>
      <c r="DH29" s="607"/>
      <c r="DI29" s="607"/>
      <c r="DJ29" s="607"/>
      <c r="DK29" s="608"/>
      <c r="DL29" s="594">
        <v>3737818</v>
      </c>
      <c r="DM29" s="607"/>
      <c r="DN29" s="607"/>
      <c r="DO29" s="607"/>
      <c r="DP29" s="607"/>
      <c r="DQ29" s="607"/>
      <c r="DR29" s="607"/>
      <c r="DS29" s="607"/>
      <c r="DT29" s="607"/>
      <c r="DU29" s="607"/>
      <c r="DV29" s="608"/>
      <c r="DW29" s="611">
        <v>20.399999999999999</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40998</v>
      </c>
      <c r="S30" s="589"/>
      <c r="T30" s="589"/>
      <c r="U30" s="589"/>
      <c r="V30" s="589"/>
      <c r="W30" s="589"/>
      <c r="X30" s="589"/>
      <c r="Y30" s="590"/>
      <c r="Z30" s="641">
        <v>0.1</v>
      </c>
      <c r="AA30" s="641"/>
      <c r="AB30" s="641"/>
      <c r="AC30" s="641"/>
      <c r="AD30" s="642" t="s">
        <v>112</v>
      </c>
      <c r="AE30" s="642"/>
      <c r="AF30" s="642"/>
      <c r="AG30" s="642"/>
      <c r="AH30" s="642"/>
      <c r="AI30" s="642"/>
      <c r="AJ30" s="642"/>
      <c r="AK30" s="642"/>
      <c r="AL30" s="611" t="s">
        <v>112</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96.2</v>
      </c>
      <c r="BH30" s="655"/>
      <c r="BI30" s="655"/>
      <c r="BJ30" s="655"/>
      <c r="BK30" s="655"/>
      <c r="BL30" s="655"/>
      <c r="BM30" s="656">
        <v>76.2</v>
      </c>
      <c r="BN30" s="655"/>
      <c r="BO30" s="655"/>
      <c r="BP30" s="655"/>
      <c r="BQ30" s="657"/>
      <c r="BR30" s="654">
        <v>95.5</v>
      </c>
      <c r="BS30" s="655"/>
      <c r="BT30" s="655"/>
      <c r="BU30" s="655"/>
      <c r="BV30" s="655"/>
      <c r="BW30" s="655"/>
      <c r="BX30" s="656">
        <v>76.7</v>
      </c>
      <c r="BY30" s="655"/>
      <c r="BZ30" s="655"/>
      <c r="CA30" s="655"/>
      <c r="CB30" s="657"/>
      <c r="CD30" s="660"/>
      <c r="CE30" s="661"/>
      <c r="CF30" s="625" t="s">
        <v>290</v>
      </c>
      <c r="CG30" s="622"/>
      <c r="CH30" s="622"/>
      <c r="CI30" s="622"/>
      <c r="CJ30" s="622"/>
      <c r="CK30" s="622"/>
      <c r="CL30" s="622"/>
      <c r="CM30" s="622"/>
      <c r="CN30" s="622"/>
      <c r="CO30" s="622"/>
      <c r="CP30" s="622"/>
      <c r="CQ30" s="623"/>
      <c r="CR30" s="588">
        <v>3374681</v>
      </c>
      <c r="CS30" s="589"/>
      <c r="CT30" s="589"/>
      <c r="CU30" s="589"/>
      <c r="CV30" s="589"/>
      <c r="CW30" s="589"/>
      <c r="CX30" s="589"/>
      <c r="CY30" s="590"/>
      <c r="CZ30" s="591">
        <v>11.5</v>
      </c>
      <c r="DA30" s="609"/>
      <c r="DB30" s="609"/>
      <c r="DC30" s="610"/>
      <c r="DD30" s="594">
        <v>3298421</v>
      </c>
      <c r="DE30" s="589"/>
      <c r="DF30" s="589"/>
      <c r="DG30" s="589"/>
      <c r="DH30" s="589"/>
      <c r="DI30" s="589"/>
      <c r="DJ30" s="589"/>
      <c r="DK30" s="590"/>
      <c r="DL30" s="594">
        <v>3298421</v>
      </c>
      <c r="DM30" s="589"/>
      <c r="DN30" s="589"/>
      <c r="DO30" s="589"/>
      <c r="DP30" s="589"/>
      <c r="DQ30" s="589"/>
      <c r="DR30" s="589"/>
      <c r="DS30" s="589"/>
      <c r="DT30" s="589"/>
      <c r="DU30" s="589"/>
      <c r="DV30" s="590"/>
      <c r="DW30" s="611">
        <v>18</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508591</v>
      </c>
      <c r="S31" s="589"/>
      <c r="T31" s="589"/>
      <c r="U31" s="589"/>
      <c r="V31" s="589"/>
      <c r="W31" s="589"/>
      <c r="X31" s="589"/>
      <c r="Y31" s="590"/>
      <c r="Z31" s="641">
        <v>1.7</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98.1</v>
      </c>
      <c r="BH31" s="607"/>
      <c r="BI31" s="607"/>
      <c r="BJ31" s="607"/>
      <c r="BK31" s="607"/>
      <c r="BL31" s="607"/>
      <c r="BM31" s="643">
        <v>87.8</v>
      </c>
      <c r="BN31" s="653"/>
      <c r="BO31" s="653"/>
      <c r="BP31" s="653"/>
      <c r="BQ31" s="617"/>
      <c r="BR31" s="652">
        <v>97.6</v>
      </c>
      <c r="BS31" s="607"/>
      <c r="BT31" s="607"/>
      <c r="BU31" s="607"/>
      <c r="BV31" s="607"/>
      <c r="BW31" s="607"/>
      <c r="BX31" s="643">
        <v>87</v>
      </c>
      <c r="BY31" s="653"/>
      <c r="BZ31" s="653"/>
      <c r="CA31" s="653"/>
      <c r="CB31" s="617"/>
      <c r="CD31" s="660"/>
      <c r="CE31" s="661"/>
      <c r="CF31" s="625" t="s">
        <v>294</v>
      </c>
      <c r="CG31" s="622"/>
      <c r="CH31" s="622"/>
      <c r="CI31" s="622"/>
      <c r="CJ31" s="622"/>
      <c r="CK31" s="622"/>
      <c r="CL31" s="622"/>
      <c r="CM31" s="622"/>
      <c r="CN31" s="622"/>
      <c r="CO31" s="622"/>
      <c r="CP31" s="622"/>
      <c r="CQ31" s="623"/>
      <c r="CR31" s="588">
        <v>453245</v>
      </c>
      <c r="CS31" s="607"/>
      <c r="CT31" s="607"/>
      <c r="CU31" s="607"/>
      <c r="CV31" s="607"/>
      <c r="CW31" s="607"/>
      <c r="CX31" s="607"/>
      <c r="CY31" s="608"/>
      <c r="CZ31" s="591">
        <v>1.5</v>
      </c>
      <c r="DA31" s="609"/>
      <c r="DB31" s="609"/>
      <c r="DC31" s="610"/>
      <c r="DD31" s="594">
        <v>439397</v>
      </c>
      <c r="DE31" s="607"/>
      <c r="DF31" s="607"/>
      <c r="DG31" s="607"/>
      <c r="DH31" s="607"/>
      <c r="DI31" s="607"/>
      <c r="DJ31" s="607"/>
      <c r="DK31" s="608"/>
      <c r="DL31" s="594">
        <v>439397</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399837</v>
      </c>
      <c r="S32" s="589"/>
      <c r="T32" s="589"/>
      <c r="U32" s="589"/>
      <c r="V32" s="589"/>
      <c r="W32" s="589"/>
      <c r="X32" s="589"/>
      <c r="Y32" s="590"/>
      <c r="Z32" s="641">
        <v>1.3</v>
      </c>
      <c r="AA32" s="641"/>
      <c r="AB32" s="641"/>
      <c r="AC32" s="641"/>
      <c r="AD32" s="642">
        <v>1605</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94.1</v>
      </c>
      <c r="BH32" s="573"/>
      <c r="BI32" s="573"/>
      <c r="BJ32" s="573"/>
      <c r="BK32" s="573"/>
      <c r="BL32" s="573"/>
      <c r="BM32" s="636">
        <v>66.400000000000006</v>
      </c>
      <c r="BN32" s="573"/>
      <c r="BO32" s="573"/>
      <c r="BP32" s="573"/>
      <c r="BQ32" s="630"/>
      <c r="BR32" s="651">
        <v>93.2</v>
      </c>
      <c r="BS32" s="573"/>
      <c r="BT32" s="573"/>
      <c r="BU32" s="573"/>
      <c r="BV32" s="573"/>
      <c r="BW32" s="573"/>
      <c r="BX32" s="636">
        <v>67.5</v>
      </c>
      <c r="BY32" s="573"/>
      <c r="BZ32" s="573"/>
      <c r="CA32" s="573"/>
      <c r="CB32" s="630"/>
      <c r="CD32" s="662"/>
      <c r="CE32" s="663"/>
      <c r="CF32" s="625" t="s">
        <v>297</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3210900</v>
      </c>
      <c r="S33" s="589"/>
      <c r="T33" s="589"/>
      <c r="U33" s="589"/>
      <c r="V33" s="589"/>
      <c r="W33" s="589"/>
      <c r="X33" s="589"/>
      <c r="Y33" s="590"/>
      <c r="Z33" s="641">
        <v>10.6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10709406</v>
      </c>
      <c r="CS33" s="607"/>
      <c r="CT33" s="607"/>
      <c r="CU33" s="607"/>
      <c r="CV33" s="607"/>
      <c r="CW33" s="607"/>
      <c r="CX33" s="607"/>
      <c r="CY33" s="608"/>
      <c r="CZ33" s="591">
        <v>36.6</v>
      </c>
      <c r="DA33" s="609"/>
      <c r="DB33" s="609"/>
      <c r="DC33" s="610"/>
      <c r="DD33" s="594">
        <v>8613764</v>
      </c>
      <c r="DE33" s="607"/>
      <c r="DF33" s="607"/>
      <c r="DG33" s="607"/>
      <c r="DH33" s="607"/>
      <c r="DI33" s="607"/>
      <c r="DJ33" s="607"/>
      <c r="DK33" s="608"/>
      <c r="DL33" s="594">
        <v>6562979</v>
      </c>
      <c r="DM33" s="607"/>
      <c r="DN33" s="607"/>
      <c r="DO33" s="607"/>
      <c r="DP33" s="607"/>
      <c r="DQ33" s="607"/>
      <c r="DR33" s="607"/>
      <c r="DS33" s="607"/>
      <c r="DT33" s="607"/>
      <c r="DU33" s="607"/>
      <c r="DV33" s="608"/>
      <c r="DW33" s="611">
        <v>35.799999999999997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3970742</v>
      </c>
      <c r="CS34" s="589"/>
      <c r="CT34" s="589"/>
      <c r="CU34" s="589"/>
      <c r="CV34" s="589"/>
      <c r="CW34" s="589"/>
      <c r="CX34" s="589"/>
      <c r="CY34" s="590"/>
      <c r="CZ34" s="591">
        <v>13.6</v>
      </c>
      <c r="DA34" s="609"/>
      <c r="DB34" s="609"/>
      <c r="DC34" s="610"/>
      <c r="DD34" s="594">
        <v>3284883</v>
      </c>
      <c r="DE34" s="589"/>
      <c r="DF34" s="589"/>
      <c r="DG34" s="589"/>
      <c r="DH34" s="589"/>
      <c r="DI34" s="589"/>
      <c r="DJ34" s="589"/>
      <c r="DK34" s="590"/>
      <c r="DL34" s="594">
        <v>2462116</v>
      </c>
      <c r="DM34" s="589"/>
      <c r="DN34" s="589"/>
      <c r="DO34" s="589"/>
      <c r="DP34" s="589"/>
      <c r="DQ34" s="589"/>
      <c r="DR34" s="589"/>
      <c r="DS34" s="589"/>
      <c r="DT34" s="589"/>
      <c r="DU34" s="589"/>
      <c r="DV34" s="590"/>
      <c r="DW34" s="611">
        <v>13.4</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1472600</v>
      </c>
      <c r="S35" s="589"/>
      <c r="T35" s="589"/>
      <c r="U35" s="589"/>
      <c r="V35" s="589"/>
      <c r="W35" s="589"/>
      <c r="X35" s="589"/>
      <c r="Y35" s="590"/>
      <c r="Z35" s="641">
        <v>4.9000000000000004</v>
      </c>
      <c r="AA35" s="641"/>
      <c r="AB35" s="641"/>
      <c r="AC35" s="641"/>
      <c r="AD35" s="642" t="s">
        <v>112</v>
      </c>
      <c r="AE35" s="642"/>
      <c r="AF35" s="642"/>
      <c r="AG35" s="642"/>
      <c r="AH35" s="642"/>
      <c r="AI35" s="642"/>
      <c r="AJ35" s="642"/>
      <c r="AK35" s="642"/>
      <c r="AL35" s="611" t="s">
        <v>112</v>
      </c>
      <c r="AM35" s="643"/>
      <c r="AN35" s="643"/>
      <c r="AO35" s="644"/>
      <c r="AP35" s="186"/>
      <c r="AQ35" s="645" t="s">
        <v>305</v>
      </c>
      <c r="AR35" s="646"/>
      <c r="AS35" s="646"/>
      <c r="AT35" s="646"/>
      <c r="AU35" s="646"/>
      <c r="AV35" s="646"/>
      <c r="AW35" s="646"/>
      <c r="AX35" s="646"/>
      <c r="AY35" s="647"/>
      <c r="AZ35" s="638">
        <v>4799402</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114610</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396548</v>
      </c>
      <c r="CS35" s="607"/>
      <c r="CT35" s="607"/>
      <c r="CU35" s="607"/>
      <c r="CV35" s="607"/>
      <c r="CW35" s="607"/>
      <c r="CX35" s="607"/>
      <c r="CY35" s="608"/>
      <c r="CZ35" s="591">
        <v>1.4</v>
      </c>
      <c r="DA35" s="609"/>
      <c r="DB35" s="609"/>
      <c r="DC35" s="610"/>
      <c r="DD35" s="594">
        <v>358869</v>
      </c>
      <c r="DE35" s="607"/>
      <c r="DF35" s="607"/>
      <c r="DG35" s="607"/>
      <c r="DH35" s="607"/>
      <c r="DI35" s="607"/>
      <c r="DJ35" s="607"/>
      <c r="DK35" s="608"/>
      <c r="DL35" s="594">
        <v>312508</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30174860</v>
      </c>
      <c r="S36" s="629"/>
      <c r="T36" s="629"/>
      <c r="U36" s="629"/>
      <c r="V36" s="629"/>
      <c r="W36" s="629"/>
      <c r="X36" s="629"/>
      <c r="Y36" s="632"/>
      <c r="Z36" s="633">
        <v>100</v>
      </c>
      <c r="AA36" s="633"/>
      <c r="AB36" s="633"/>
      <c r="AC36" s="633"/>
      <c r="AD36" s="634">
        <v>16882071</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1204972</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-68153</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1959630</v>
      </c>
      <c r="CS36" s="589"/>
      <c r="CT36" s="589"/>
      <c r="CU36" s="589"/>
      <c r="CV36" s="589"/>
      <c r="CW36" s="589"/>
      <c r="CX36" s="589"/>
      <c r="CY36" s="590"/>
      <c r="CZ36" s="591">
        <v>6.7</v>
      </c>
      <c r="DA36" s="609"/>
      <c r="DB36" s="609"/>
      <c r="DC36" s="610"/>
      <c r="DD36" s="594">
        <v>1530253</v>
      </c>
      <c r="DE36" s="589"/>
      <c r="DF36" s="589"/>
      <c r="DG36" s="589"/>
      <c r="DH36" s="589"/>
      <c r="DI36" s="589"/>
      <c r="DJ36" s="589"/>
      <c r="DK36" s="590"/>
      <c r="DL36" s="594">
        <v>1075187</v>
      </c>
      <c r="DM36" s="589"/>
      <c r="DN36" s="589"/>
      <c r="DO36" s="589"/>
      <c r="DP36" s="589"/>
      <c r="DQ36" s="589"/>
      <c r="DR36" s="589"/>
      <c r="DS36" s="589"/>
      <c r="DT36" s="589"/>
      <c r="DU36" s="589"/>
      <c r="DV36" s="590"/>
      <c r="DW36" s="611">
        <v>5.9</v>
      </c>
      <c r="DX36" s="612"/>
      <c r="DY36" s="612"/>
      <c r="DZ36" s="612"/>
      <c r="EA36" s="612"/>
      <c r="EB36" s="612"/>
      <c r="EC36" s="613"/>
    </row>
    <row r="37" spans="2:133" ht="11.25" customHeight="1">
      <c r="AQ37" s="614" t="s">
        <v>312</v>
      </c>
      <c r="AR37" s="615"/>
      <c r="AS37" s="615"/>
      <c r="AT37" s="615"/>
      <c r="AU37" s="615"/>
      <c r="AV37" s="615"/>
      <c r="AW37" s="615"/>
      <c r="AX37" s="615"/>
      <c r="AY37" s="616"/>
      <c r="AZ37" s="588">
        <v>823727</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11265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143900</v>
      </c>
      <c r="CS37" s="607"/>
      <c r="CT37" s="607"/>
      <c r="CU37" s="607"/>
      <c r="CV37" s="607"/>
      <c r="CW37" s="607"/>
      <c r="CX37" s="607"/>
      <c r="CY37" s="608"/>
      <c r="CZ37" s="591">
        <v>0.5</v>
      </c>
      <c r="DA37" s="609"/>
      <c r="DB37" s="609"/>
      <c r="DC37" s="610"/>
      <c r="DD37" s="594">
        <v>143900</v>
      </c>
      <c r="DE37" s="607"/>
      <c r="DF37" s="607"/>
      <c r="DG37" s="607"/>
      <c r="DH37" s="607"/>
      <c r="DI37" s="607"/>
      <c r="DJ37" s="607"/>
      <c r="DK37" s="608"/>
      <c r="DL37" s="594">
        <v>131574</v>
      </c>
      <c r="DM37" s="607"/>
      <c r="DN37" s="607"/>
      <c r="DO37" s="607"/>
      <c r="DP37" s="607"/>
      <c r="DQ37" s="607"/>
      <c r="DR37" s="607"/>
      <c r="DS37" s="607"/>
      <c r="DT37" s="607"/>
      <c r="DU37" s="607"/>
      <c r="DV37" s="608"/>
      <c r="DW37" s="611">
        <v>0.7</v>
      </c>
      <c r="DX37" s="612"/>
      <c r="DY37" s="612"/>
      <c r="DZ37" s="612"/>
      <c r="EA37" s="612"/>
      <c r="EB37" s="612"/>
      <c r="EC37" s="613"/>
    </row>
    <row r="38" spans="2:133" ht="11.25" customHeight="1">
      <c r="AQ38" s="614" t="s">
        <v>315</v>
      </c>
      <c r="AR38" s="615"/>
      <c r="AS38" s="615"/>
      <c r="AT38" s="615"/>
      <c r="AU38" s="615"/>
      <c r="AV38" s="615"/>
      <c r="AW38" s="615"/>
      <c r="AX38" s="615"/>
      <c r="AY38" s="616"/>
      <c r="AZ38" s="588">
        <v>90346</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18411</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3504084</v>
      </c>
      <c r="CS38" s="589"/>
      <c r="CT38" s="589"/>
      <c r="CU38" s="589"/>
      <c r="CV38" s="589"/>
      <c r="CW38" s="589"/>
      <c r="CX38" s="589"/>
      <c r="CY38" s="590"/>
      <c r="CZ38" s="591">
        <v>12</v>
      </c>
      <c r="DA38" s="609"/>
      <c r="DB38" s="609"/>
      <c r="DC38" s="610"/>
      <c r="DD38" s="594">
        <v>3024034</v>
      </c>
      <c r="DE38" s="589"/>
      <c r="DF38" s="589"/>
      <c r="DG38" s="589"/>
      <c r="DH38" s="589"/>
      <c r="DI38" s="589"/>
      <c r="DJ38" s="589"/>
      <c r="DK38" s="590"/>
      <c r="DL38" s="594">
        <v>2713168</v>
      </c>
      <c r="DM38" s="589"/>
      <c r="DN38" s="589"/>
      <c r="DO38" s="589"/>
      <c r="DP38" s="589"/>
      <c r="DQ38" s="589"/>
      <c r="DR38" s="589"/>
      <c r="DS38" s="589"/>
      <c r="DT38" s="589"/>
      <c r="DU38" s="589"/>
      <c r="DV38" s="590"/>
      <c r="DW38" s="611">
        <v>14.8</v>
      </c>
      <c r="DX38" s="612"/>
      <c r="DY38" s="612"/>
      <c r="DZ38" s="612"/>
      <c r="EA38" s="612"/>
      <c r="EB38" s="612"/>
      <c r="EC38" s="613"/>
    </row>
    <row r="39" spans="2:133" ht="11.25" customHeight="1">
      <c r="AQ39" s="614" t="s">
        <v>318</v>
      </c>
      <c r="AR39" s="615"/>
      <c r="AS39" s="615"/>
      <c r="AT39" s="615"/>
      <c r="AU39" s="615"/>
      <c r="AV39" s="615"/>
      <c r="AW39" s="615"/>
      <c r="AX39" s="615"/>
      <c r="AY39" s="616"/>
      <c r="AZ39" s="588">
        <v>40158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110</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152281</v>
      </c>
      <c r="CS39" s="607"/>
      <c r="CT39" s="607"/>
      <c r="CU39" s="607"/>
      <c r="CV39" s="607"/>
      <c r="CW39" s="607"/>
      <c r="CX39" s="607"/>
      <c r="CY39" s="608"/>
      <c r="CZ39" s="591">
        <v>0.5</v>
      </c>
      <c r="DA39" s="609"/>
      <c r="DB39" s="609"/>
      <c r="DC39" s="610"/>
      <c r="DD39" s="594">
        <v>90750</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625514</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110</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726121</v>
      </c>
      <c r="CS40" s="589"/>
      <c r="CT40" s="589"/>
      <c r="CU40" s="589"/>
      <c r="CV40" s="589"/>
      <c r="CW40" s="589"/>
      <c r="CX40" s="589"/>
      <c r="CY40" s="590"/>
      <c r="CZ40" s="591">
        <v>2.5</v>
      </c>
      <c r="DA40" s="609"/>
      <c r="DB40" s="609"/>
      <c r="DC40" s="610"/>
      <c r="DD40" s="594">
        <v>324975</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2014685</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329</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3092617</v>
      </c>
      <c r="CS42" s="589"/>
      <c r="CT42" s="589"/>
      <c r="CU42" s="589"/>
      <c r="CV42" s="589"/>
      <c r="CW42" s="589"/>
      <c r="CX42" s="589"/>
      <c r="CY42" s="590"/>
      <c r="CZ42" s="591">
        <v>10.6</v>
      </c>
      <c r="DA42" s="592"/>
      <c r="DB42" s="592"/>
      <c r="DC42" s="593"/>
      <c r="DD42" s="594">
        <v>781059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17700</v>
      </c>
      <c r="CS43" s="607"/>
      <c r="CT43" s="607"/>
      <c r="CU43" s="607"/>
      <c r="CV43" s="607"/>
      <c r="CW43" s="607"/>
      <c r="CX43" s="607"/>
      <c r="CY43" s="608"/>
      <c r="CZ43" s="591">
        <v>0.1</v>
      </c>
      <c r="DA43" s="609"/>
      <c r="DB43" s="609"/>
      <c r="DC43" s="610"/>
      <c r="DD43" s="594" t="s">
        <v>322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3092617</v>
      </c>
      <c r="CS44" s="589"/>
      <c r="CT44" s="589"/>
      <c r="CU44" s="589"/>
      <c r="CV44" s="589"/>
      <c r="CW44" s="589"/>
      <c r="CX44" s="589"/>
      <c r="CY44" s="590"/>
      <c r="CZ44" s="591">
        <v>10.6</v>
      </c>
      <c r="DA44" s="592"/>
      <c r="DB44" s="592"/>
      <c r="DC44" s="593"/>
      <c r="DD44" s="594">
        <v>781059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2154334</v>
      </c>
      <c r="CS45" s="607"/>
      <c r="CT45" s="607"/>
      <c r="CU45" s="607"/>
      <c r="CV45" s="607"/>
      <c r="CW45" s="607"/>
      <c r="CX45" s="607"/>
      <c r="CY45" s="608"/>
      <c r="CZ45" s="591">
        <v>7.4</v>
      </c>
      <c r="DA45" s="609"/>
      <c r="DB45" s="609"/>
      <c r="DC45" s="610"/>
      <c r="DD45" s="594">
        <v>168381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860558</v>
      </c>
      <c r="CS46" s="589"/>
      <c r="CT46" s="589"/>
      <c r="CU46" s="589"/>
      <c r="CV46" s="589"/>
      <c r="CW46" s="589"/>
      <c r="CX46" s="589"/>
      <c r="CY46" s="590"/>
      <c r="CZ46" s="591">
        <v>2.9</v>
      </c>
      <c r="DA46" s="592"/>
      <c r="DB46" s="592"/>
      <c r="DC46" s="593"/>
      <c r="DD46" s="594">
        <v>604091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322</v>
      </c>
      <c r="CS47" s="607"/>
      <c r="CT47" s="607"/>
      <c r="CU47" s="607"/>
      <c r="CV47" s="607"/>
      <c r="CW47" s="607"/>
      <c r="CX47" s="607"/>
      <c r="CY47" s="608"/>
      <c r="CZ47" s="591" t="s">
        <v>322</v>
      </c>
      <c r="DA47" s="609"/>
      <c r="DB47" s="609"/>
      <c r="DC47" s="610"/>
      <c r="DD47" s="594" t="s">
        <v>322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29279388</v>
      </c>
      <c r="CS49" s="573"/>
      <c r="CT49" s="573"/>
      <c r="CU49" s="573"/>
      <c r="CV49" s="573"/>
      <c r="CW49" s="573"/>
      <c r="CX49" s="573"/>
      <c r="CY49" s="574"/>
      <c r="CZ49" s="575">
        <v>100</v>
      </c>
      <c r="DA49" s="576"/>
      <c r="DB49" s="576"/>
      <c r="DC49" s="577"/>
      <c r="DD49" s="578">
        <v>19672756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B102" zoomScale="70" zoomScaleNormal="25" zoomScaleSheetLayoutView="70" workbookViewId="0">
      <selection activeCell="DQ9" sqref="DQ9:DU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30175</v>
      </c>
      <c r="R7" s="1101"/>
      <c r="S7" s="1101"/>
      <c r="T7" s="1101"/>
      <c r="U7" s="1101"/>
      <c r="V7" s="1101">
        <v>29279</v>
      </c>
      <c r="W7" s="1101"/>
      <c r="X7" s="1101"/>
      <c r="Y7" s="1101"/>
      <c r="Z7" s="1101"/>
      <c r="AA7" s="1101">
        <v>896</v>
      </c>
      <c r="AB7" s="1101"/>
      <c r="AC7" s="1101"/>
      <c r="AD7" s="1101"/>
      <c r="AE7" s="1102"/>
      <c r="AF7" s="1103">
        <v>862</v>
      </c>
      <c r="AG7" s="1104"/>
      <c r="AH7" s="1104"/>
      <c r="AI7" s="1104"/>
      <c r="AJ7" s="1105"/>
      <c r="AK7" s="1087">
        <v>41</v>
      </c>
      <c r="AL7" s="1088"/>
      <c r="AM7" s="1088"/>
      <c r="AN7" s="1088"/>
      <c r="AO7" s="1088"/>
      <c r="AP7" s="1088">
        <v>37506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545</v>
      </c>
      <c r="BS7" s="1091" t="s">
        <v>543</v>
      </c>
      <c r="BT7" s="1092"/>
      <c r="BU7" s="1092"/>
      <c r="BV7" s="1092"/>
      <c r="BW7" s="1092"/>
      <c r="BX7" s="1092"/>
      <c r="BY7" s="1092"/>
      <c r="BZ7" s="1092"/>
      <c r="CA7" s="1092"/>
      <c r="CB7" s="1092"/>
      <c r="CC7" s="1092"/>
      <c r="CD7" s="1092"/>
      <c r="CE7" s="1092"/>
      <c r="CF7" s="1092"/>
      <c r="CG7" s="1093"/>
      <c r="CH7" s="1084">
        <v>0</v>
      </c>
      <c r="CI7" s="1085"/>
      <c r="CJ7" s="1085"/>
      <c r="CK7" s="1085"/>
      <c r="CL7" s="1086"/>
      <c r="CM7" s="1084">
        <v>31</v>
      </c>
      <c r="CN7" s="1085"/>
      <c r="CO7" s="1085"/>
      <c r="CP7" s="1085"/>
      <c r="CQ7" s="1086"/>
      <c r="CR7" s="1084">
        <v>5</v>
      </c>
      <c r="CS7" s="1085"/>
      <c r="CT7" s="1085"/>
      <c r="CU7" s="1085"/>
      <c r="CV7" s="1086"/>
      <c r="CW7" s="1084" t="s">
        <v>560</v>
      </c>
      <c r="CX7" s="1085"/>
      <c r="CY7" s="1085"/>
      <c r="CZ7" s="1085"/>
      <c r="DA7" s="1086"/>
      <c r="DB7" s="1084" t="s">
        <v>560</v>
      </c>
      <c r="DC7" s="1085"/>
      <c r="DD7" s="1085"/>
      <c r="DE7" s="1085"/>
      <c r="DF7" s="1086"/>
      <c r="DG7" s="1084">
        <v>1101</v>
      </c>
      <c r="DH7" s="1085"/>
      <c r="DI7" s="1085"/>
      <c r="DJ7" s="1085"/>
      <c r="DK7" s="1086"/>
      <c r="DL7" s="1084" t="s">
        <v>560</v>
      </c>
      <c r="DM7" s="1085"/>
      <c r="DN7" s="1085"/>
      <c r="DO7" s="1085"/>
      <c r="DP7" s="1086"/>
      <c r="DQ7" s="1084" t="s">
        <v>560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9</v>
      </c>
      <c r="CI8" s="986"/>
      <c r="CJ8" s="986"/>
      <c r="CK8" s="986"/>
      <c r="CL8" s="987"/>
      <c r="CM8" s="985">
        <v>113</v>
      </c>
      <c r="CN8" s="986"/>
      <c r="CO8" s="986"/>
      <c r="CP8" s="986"/>
      <c r="CQ8" s="987"/>
      <c r="CR8" s="985">
        <v>50</v>
      </c>
      <c r="CS8" s="986"/>
      <c r="CT8" s="986"/>
      <c r="CU8" s="986"/>
      <c r="CV8" s="987"/>
      <c r="CW8" s="985" t="s">
        <v>560</v>
      </c>
      <c r="CX8" s="986"/>
      <c r="CY8" s="986"/>
      <c r="CZ8" s="986"/>
      <c r="DA8" s="987"/>
      <c r="DB8" s="985" t="s">
        <v>560</v>
      </c>
      <c r="DC8" s="986"/>
      <c r="DD8" s="986"/>
      <c r="DE8" s="986"/>
      <c r="DF8" s="987"/>
      <c r="DG8" s="985" t="s">
        <v>560</v>
      </c>
      <c r="DH8" s="986"/>
      <c r="DI8" s="986"/>
      <c r="DJ8" s="986"/>
      <c r="DK8" s="987"/>
      <c r="DL8" s="985" t="s">
        <v>560</v>
      </c>
      <c r="DM8" s="986"/>
      <c r="DN8" s="986"/>
      <c r="DO8" s="986"/>
      <c r="DP8" s="987"/>
      <c r="DQ8" s="985" t="s">
        <v>560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862</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9017</v>
      </c>
      <c r="R28" s="1050"/>
      <c r="S28" s="1050"/>
      <c r="T28" s="1050"/>
      <c r="U28" s="1050"/>
      <c r="V28" s="1050">
        <v>8902</v>
      </c>
      <c r="W28" s="1050"/>
      <c r="X28" s="1050"/>
      <c r="Y28" s="1050"/>
      <c r="Z28" s="1050"/>
      <c r="AA28" s="1050">
        <v>115</v>
      </c>
      <c r="AB28" s="1050"/>
      <c r="AC28" s="1050"/>
      <c r="AD28" s="1050"/>
      <c r="AE28" s="1051"/>
      <c r="AF28" s="1052">
        <v>115</v>
      </c>
      <c r="AG28" s="1050"/>
      <c r="AH28" s="1050"/>
      <c r="AI28" s="1050"/>
      <c r="AJ28" s="1053"/>
      <c r="AK28" s="1054">
        <v>626</v>
      </c>
      <c r="AL28" s="1042"/>
      <c r="AM28" s="1042"/>
      <c r="AN28" s="1042"/>
      <c r="AO28" s="1042"/>
      <c r="AP28" s="1042" t="s">
        <v>557</v>
      </c>
      <c r="AQ28" s="1042"/>
      <c r="AR28" s="1042"/>
      <c r="AS28" s="1042"/>
      <c r="AT28" s="1042"/>
      <c r="AU28" s="1042" t="s">
        <v>558</v>
      </c>
      <c r="AV28" s="1042"/>
      <c r="AW28" s="1042"/>
      <c r="AX28" s="1042"/>
      <c r="AY28" s="1042"/>
      <c r="AZ28" s="1043" t="s">
        <v>556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813</v>
      </c>
      <c r="R29" s="1040"/>
      <c r="S29" s="1040"/>
      <c r="T29" s="1040"/>
      <c r="U29" s="1040"/>
      <c r="V29" s="1040">
        <v>809</v>
      </c>
      <c r="W29" s="1040"/>
      <c r="X29" s="1040"/>
      <c r="Y29" s="1040"/>
      <c r="Z29" s="1040"/>
      <c r="AA29" s="1040">
        <v>4</v>
      </c>
      <c r="AB29" s="1040"/>
      <c r="AC29" s="1040"/>
      <c r="AD29" s="1040"/>
      <c r="AE29" s="1041"/>
      <c r="AF29" s="1015">
        <v>4</v>
      </c>
      <c r="AG29" s="1016"/>
      <c r="AH29" s="1016"/>
      <c r="AI29" s="1016"/>
      <c r="AJ29" s="1017"/>
      <c r="AK29" s="976">
        <v>238</v>
      </c>
      <c r="AL29" s="967"/>
      <c r="AM29" s="967"/>
      <c r="AN29" s="967"/>
      <c r="AO29" s="967"/>
      <c r="AP29" s="967" t="s">
        <v>557</v>
      </c>
      <c r="AQ29" s="967"/>
      <c r="AR29" s="967"/>
      <c r="AS29" s="967"/>
      <c r="AT29" s="967"/>
      <c r="AU29" s="967" t="s">
        <v>558</v>
      </c>
      <c r="AV29" s="967"/>
      <c r="AW29" s="967"/>
      <c r="AX29" s="967"/>
      <c r="AY29" s="967"/>
      <c r="AZ29" s="1038" t="s">
        <v>556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6761</v>
      </c>
      <c r="R30" s="1040"/>
      <c r="S30" s="1040"/>
      <c r="T30" s="1040"/>
      <c r="U30" s="1040"/>
      <c r="V30" s="1040">
        <v>6702</v>
      </c>
      <c r="W30" s="1040"/>
      <c r="X30" s="1040"/>
      <c r="Y30" s="1040"/>
      <c r="Z30" s="1040"/>
      <c r="AA30" s="1040">
        <v>59</v>
      </c>
      <c r="AB30" s="1040"/>
      <c r="AC30" s="1040"/>
      <c r="AD30" s="1040"/>
      <c r="AE30" s="1041"/>
      <c r="AF30" s="1015">
        <v>59</v>
      </c>
      <c r="AG30" s="1016"/>
      <c r="AH30" s="1016"/>
      <c r="AI30" s="1016"/>
      <c r="AJ30" s="1017"/>
      <c r="AK30" s="976">
        <v>925</v>
      </c>
      <c r="AL30" s="967"/>
      <c r="AM30" s="967"/>
      <c r="AN30" s="967"/>
      <c r="AO30" s="967"/>
      <c r="AP30" s="967" t="s">
        <v>557</v>
      </c>
      <c r="AQ30" s="967"/>
      <c r="AR30" s="967"/>
      <c r="AS30" s="967"/>
      <c r="AT30" s="967"/>
      <c r="AU30" s="967" t="s">
        <v>558</v>
      </c>
      <c r="AV30" s="967"/>
      <c r="AW30" s="967"/>
      <c r="AX30" s="967"/>
      <c r="AY30" s="967"/>
      <c r="AZ30" s="1038" t="s">
        <v>556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4633</v>
      </c>
      <c r="R31" s="1040"/>
      <c r="S31" s="1040"/>
      <c r="T31" s="1040"/>
      <c r="U31" s="1040"/>
      <c r="V31" s="1040">
        <v>6423</v>
      </c>
      <c r="W31" s="1040"/>
      <c r="X31" s="1040"/>
      <c r="Y31" s="1040"/>
      <c r="Z31" s="1040"/>
      <c r="AA31" s="1040">
        <v>-1790</v>
      </c>
      <c r="AB31" s="1040"/>
      <c r="AC31" s="1040"/>
      <c r="AD31" s="1040"/>
      <c r="AE31" s="1041"/>
      <c r="AF31" s="1015">
        <v>2065</v>
      </c>
      <c r="AG31" s="1016"/>
      <c r="AH31" s="1016"/>
      <c r="AI31" s="1016"/>
      <c r="AJ31" s="1017"/>
      <c r="AK31" s="976">
        <v>1218</v>
      </c>
      <c r="AL31" s="967"/>
      <c r="AM31" s="967"/>
      <c r="AN31" s="967"/>
      <c r="AO31" s="967"/>
      <c r="AP31" s="967">
        <v>5554</v>
      </c>
      <c r="AQ31" s="967"/>
      <c r="AR31" s="967"/>
      <c r="AS31" s="967"/>
      <c r="AT31" s="967"/>
      <c r="AU31" s="967">
        <v>3644</v>
      </c>
      <c r="AV31" s="967"/>
      <c r="AW31" s="967"/>
      <c r="AX31" s="967"/>
      <c r="AY31" s="967"/>
      <c r="AZ31" s="1038" t="s">
        <v>556</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2447</v>
      </c>
      <c r="R32" s="1040"/>
      <c r="S32" s="1040"/>
      <c r="T32" s="1040"/>
      <c r="U32" s="1040"/>
      <c r="V32" s="1040">
        <v>2488</v>
      </c>
      <c r="W32" s="1040"/>
      <c r="X32" s="1040"/>
      <c r="Y32" s="1040"/>
      <c r="Z32" s="1040"/>
      <c r="AA32" s="1040">
        <v>-41</v>
      </c>
      <c r="AB32" s="1040"/>
      <c r="AC32" s="1040"/>
      <c r="AD32" s="1040"/>
      <c r="AE32" s="1041"/>
      <c r="AF32" s="1015">
        <v>1203</v>
      </c>
      <c r="AG32" s="1016"/>
      <c r="AH32" s="1016"/>
      <c r="AI32" s="1016"/>
      <c r="AJ32" s="1017"/>
      <c r="AK32" s="976">
        <v>108</v>
      </c>
      <c r="AL32" s="967"/>
      <c r="AM32" s="967"/>
      <c r="AN32" s="967"/>
      <c r="AO32" s="967"/>
      <c r="AP32" s="967">
        <v>13877</v>
      </c>
      <c r="AQ32" s="967"/>
      <c r="AR32" s="967"/>
      <c r="AS32" s="967"/>
      <c r="AT32" s="967"/>
      <c r="AU32" s="967">
        <v>735</v>
      </c>
      <c r="AV32" s="967"/>
      <c r="AW32" s="967"/>
      <c r="AX32" s="967"/>
      <c r="AY32" s="967"/>
      <c r="AZ32" s="1038" t="s">
        <v>556</v>
      </c>
      <c r="BA32" s="1038"/>
      <c r="BB32" s="1038"/>
      <c r="BC32" s="1038"/>
      <c r="BD32" s="1038"/>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2463</v>
      </c>
      <c r="R33" s="1040"/>
      <c r="S33" s="1040"/>
      <c r="T33" s="1040"/>
      <c r="U33" s="1040"/>
      <c r="V33" s="1040">
        <v>2458</v>
      </c>
      <c r="W33" s="1040"/>
      <c r="X33" s="1040"/>
      <c r="Y33" s="1040"/>
      <c r="Z33" s="1040"/>
      <c r="AA33" s="1040">
        <v>5</v>
      </c>
      <c r="AB33" s="1040"/>
      <c r="AC33" s="1040"/>
      <c r="AD33" s="1040"/>
      <c r="AE33" s="1041"/>
      <c r="AF33" s="1015" t="s">
        <v>384</v>
      </c>
      <c r="AG33" s="1016"/>
      <c r="AH33" s="1016"/>
      <c r="AI33" s="1016"/>
      <c r="AJ33" s="1017"/>
      <c r="AK33" s="976">
        <v>824</v>
      </c>
      <c r="AL33" s="967"/>
      <c r="AM33" s="967"/>
      <c r="AN33" s="967"/>
      <c r="AO33" s="967"/>
      <c r="AP33" s="967">
        <v>17743</v>
      </c>
      <c r="AQ33" s="967"/>
      <c r="AR33" s="967"/>
      <c r="AS33" s="967"/>
      <c r="AT33" s="967"/>
      <c r="AU33" s="967">
        <v>14088</v>
      </c>
      <c r="AV33" s="967"/>
      <c r="AW33" s="967"/>
      <c r="AX33" s="967"/>
      <c r="AY33" s="967"/>
      <c r="AZ33" s="1038" t="s">
        <v>556</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53</v>
      </c>
      <c r="R34" s="1040"/>
      <c r="S34" s="1040"/>
      <c r="T34" s="1040"/>
      <c r="U34" s="1040"/>
      <c r="V34" s="1040">
        <v>53</v>
      </c>
      <c r="W34" s="1040"/>
      <c r="X34" s="1040"/>
      <c r="Y34" s="1040"/>
      <c r="Z34" s="1040"/>
      <c r="AA34" s="1040" t="s">
        <v>555</v>
      </c>
      <c r="AB34" s="1040"/>
      <c r="AC34" s="1040"/>
      <c r="AD34" s="1040"/>
      <c r="AE34" s="1041"/>
      <c r="AF34" s="1015" t="s">
        <v>384</v>
      </c>
      <c r="AG34" s="1016"/>
      <c r="AH34" s="1016"/>
      <c r="AI34" s="1016"/>
      <c r="AJ34" s="1017"/>
      <c r="AK34" s="976">
        <v>36</v>
      </c>
      <c r="AL34" s="967"/>
      <c r="AM34" s="967"/>
      <c r="AN34" s="967"/>
      <c r="AO34" s="967"/>
      <c r="AP34" s="967">
        <v>119</v>
      </c>
      <c r="AQ34" s="967"/>
      <c r="AR34" s="967"/>
      <c r="AS34" s="967"/>
      <c r="AT34" s="967"/>
      <c r="AU34" s="967">
        <v>65</v>
      </c>
      <c r="AV34" s="967"/>
      <c r="AW34" s="967"/>
      <c r="AX34" s="967"/>
      <c r="AY34" s="967"/>
      <c r="AZ34" s="1038" t="s">
        <v>556</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3445</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391</v>
      </c>
      <c r="R66" s="998"/>
      <c r="S66" s="998"/>
      <c r="T66" s="998"/>
      <c r="U66" s="999"/>
      <c r="V66" s="997" t="s">
        <v>392</v>
      </c>
      <c r="W66" s="998"/>
      <c r="X66" s="998"/>
      <c r="Y66" s="998"/>
      <c r="Z66" s="999"/>
      <c r="AA66" s="997" t="s">
        <v>393</v>
      </c>
      <c r="AB66" s="998"/>
      <c r="AC66" s="998"/>
      <c r="AD66" s="998"/>
      <c r="AE66" s="999"/>
      <c r="AF66" s="1003" t="s">
        <v>394</v>
      </c>
      <c r="AG66" s="1004"/>
      <c r="AH66" s="1004"/>
      <c r="AI66" s="1004"/>
      <c r="AJ66" s="1005"/>
      <c r="AK66" s="997" t="s">
        <v>395</v>
      </c>
      <c r="AL66" s="992"/>
      <c r="AM66" s="992"/>
      <c r="AN66" s="992"/>
      <c r="AO66" s="993"/>
      <c r="AP66" s="997" t="s">
        <v>396</v>
      </c>
      <c r="AQ66" s="998"/>
      <c r="AR66" s="998"/>
      <c r="AS66" s="998"/>
      <c r="AT66" s="999"/>
      <c r="AU66" s="997" t="s">
        <v>397</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546</v>
      </c>
      <c r="C68" s="982"/>
      <c r="D68" s="982"/>
      <c r="E68" s="982"/>
      <c r="F68" s="982"/>
      <c r="G68" s="982"/>
      <c r="H68" s="982"/>
      <c r="I68" s="982"/>
      <c r="J68" s="982"/>
      <c r="K68" s="982"/>
      <c r="L68" s="982"/>
      <c r="M68" s="982"/>
      <c r="N68" s="982"/>
      <c r="O68" s="982"/>
      <c r="P68" s="983"/>
      <c r="Q68" s="984">
        <v>52</v>
      </c>
      <c r="R68" s="978"/>
      <c r="S68" s="978"/>
      <c r="T68" s="978"/>
      <c r="U68" s="978"/>
      <c r="V68" s="978">
        <v>52</v>
      </c>
      <c r="W68" s="978"/>
      <c r="X68" s="978"/>
      <c r="Y68" s="978"/>
      <c r="Z68" s="978"/>
      <c r="AA68" s="978" t="s">
        <v>560</v>
      </c>
      <c r="AB68" s="978"/>
      <c r="AC68" s="978"/>
      <c r="AD68" s="978"/>
      <c r="AE68" s="978"/>
      <c r="AF68" s="978" t="s">
        <v>560</v>
      </c>
      <c r="AG68" s="978"/>
      <c r="AH68" s="978"/>
      <c r="AI68" s="978"/>
      <c r="AJ68" s="978"/>
      <c r="AK68" s="978">
        <v>26</v>
      </c>
      <c r="AL68" s="978"/>
      <c r="AM68" s="978"/>
      <c r="AN68" s="978"/>
      <c r="AO68" s="978"/>
      <c r="AP68" s="978" t="s">
        <v>559</v>
      </c>
      <c r="AQ68" s="978"/>
      <c r="AR68" s="978"/>
      <c r="AS68" s="978"/>
      <c r="AT68" s="978"/>
      <c r="AU68" s="978" t="s">
        <v>560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547</v>
      </c>
      <c r="C69" s="971"/>
      <c r="D69" s="971"/>
      <c r="E69" s="971"/>
      <c r="F69" s="971"/>
      <c r="G69" s="971"/>
      <c r="H69" s="971"/>
      <c r="I69" s="971"/>
      <c r="J69" s="971"/>
      <c r="K69" s="971"/>
      <c r="L69" s="971"/>
      <c r="M69" s="971"/>
      <c r="N69" s="971"/>
      <c r="O69" s="971"/>
      <c r="P69" s="972"/>
      <c r="Q69" s="973">
        <v>101</v>
      </c>
      <c r="R69" s="967"/>
      <c r="S69" s="967"/>
      <c r="T69" s="967"/>
      <c r="U69" s="967"/>
      <c r="V69" s="967">
        <v>101</v>
      </c>
      <c r="W69" s="967"/>
      <c r="X69" s="967"/>
      <c r="Y69" s="967"/>
      <c r="Z69" s="967"/>
      <c r="AA69" s="977" t="s">
        <v>560</v>
      </c>
      <c r="AB69" s="975"/>
      <c r="AC69" s="975"/>
      <c r="AD69" s="975"/>
      <c r="AE69" s="976"/>
      <c r="AF69" s="977" t="s">
        <v>560</v>
      </c>
      <c r="AG69" s="975"/>
      <c r="AH69" s="975"/>
      <c r="AI69" s="975"/>
      <c r="AJ69" s="976"/>
      <c r="AK69" s="967">
        <v>1</v>
      </c>
      <c r="AL69" s="967"/>
      <c r="AM69" s="967"/>
      <c r="AN69" s="967"/>
      <c r="AO69" s="967"/>
      <c r="AP69" s="967">
        <v>39</v>
      </c>
      <c r="AQ69" s="967"/>
      <c r="AR69" s="967"/>
      <c r="AS69" s="967"/>
      <c r="AT69" s="967"/>
      <c r="AU69" s="967">
        <v>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548</v>
      </c>
      <c r="C70" s="971"/>
      <c r="D70" s="971"/>
      <c r="E70" s="971"/>
      <c r="F70" s="971"/>
      <c r="G70" s="971"/>
      <c r="H70" s="971"/>
      <c r="I70" s="971"/>
      <c r="J70" s="971"/>
      <c r="K70" s="971"/>
      <c r="L70" s="971"/>
      <c r="M70" s="971"/>
      <c r="N70" s="971"/>
      <c r="O70" s="971"/>
      <c r="P70" s="972"/>
      <c r="Q70" s="973">
        <v>58</v>
      </c>
      <c r="R70" s="967"/>
      <c r="S70" s="967"/>
      <c r="T70" s="967"/>
      <c r="U70" s="967"/>
      <c r="V70" s="967">
        <v>58</v>
      </c>
      <c r="W70" s="967"/>
      <c r="X70" s="967"/>
      <c r="Y70" s="967"/>
      <c r="Z70" s="967"/>
      <c r="AA70" s="977" t="s">
        <v>560</v>
      </c>
      <c r="AB70" s="975"/>
      <c r="AC70" s="975"/>
      <c r="AD70" s="975"/>
      <c r="AE70" s="976"/>
      <c r="AF70" s="977" t="s">
        <v>560</v>
      </c>
      <c r="AG70" s="975"/>
      <c r="AH70" s="975"/>
      <c r="AI70" s="975"/>
      <c r="AJ70" s="976"/>
      <c r="AK70" s="967" t="s">
        <v>560</v>
      </c>
      <c r="AL70" s="967"/>
      <c r="AM70" s="967"/>
      <c r="AN70" s="967"/>
      <c r="AO70" s="967"/>
      <c r="AP70" s="967" t="s">
        <v>560</v>
      </c>
      <c r="AQ70" s="967"/>
      <c r="AR70" s="967"/>
      <c r="AS70" s="967"/>
      <c r="AT70" s="967"/>
      <c r="AU70" s="967" t="s">
        <v>560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549</v>
      </c>
      <c r="C71" s="971"/>
      <c r="D71" s="971"/>
      <c r="E71" s="971"/>
      <c r="F71" s="971"/>
      <c r="G71" s="971"/>
      <c r="H71" s="971"/>
      <c r="I71" s="971"/>
      <c r="J71" s="971"/>
      <c r="K71" s="971"/>
      <c r="L71" s="971"/>
      <c r="M71" s="971"/>
      <c r="N71" s="971"/>
      <c r="O71" s="971"/>
      <c r="P71" s="972"/>
      <c r="Q71" s="973">
        <v>146</v>
      </c>
      <c r="R71" s="967"/>
      <c r="S71" s="967"/>
      <c r="T71" s="967"/>
      <c r="U71" s="967"/>
      <c r="V71" s="967">
        <v>145</v>
      </c>
      <c r="W71" s="967"/>
      <c r="X71" s="967"/>
      <c r="Y71" s="967"/>
      <c r="Z71" s="967"/>
      <c r="AA71" s="967">
        <v>1</v>
      </c>
      <c r="AB71" s="967"/>
      <c r="AC71" s="967"/>
      <c r="AD71" s="967"/>
      <c r="AE71" s="967"/>
      <c r="AF71" s="967">
        <v>1</v>
      </c>
      <c r="AG71" s="967"/>
      <c r="AH71" s="967"/>
      <c r="AI71" s="967"/>
      <c r="AJ71" s="967"/>
      <c r="AK71" s="967" t="s">
        <v>560</v>
      </c>
      <c r="AL71" s="967"/>
      <c r="AM71" s="967"/>
      <c r="AN71" s="967"/>
      <c r="AO71" s="967"/>
      <c r="AP71" s="967" t="s">
        <v>560</v>
      </c>
      <c r="AQ71" s="967"/>
      <c r="AR71" s="967"/>
      <c r="AS71" s="967"/>
      <c r="AT71" s="967"/>
      <c r="AU71" s="967" t="s">
        <v>560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550</v>
      </c>
      <c r="C72" s="971"/>
      <c r="D72" s="971"/>
      <c r="E72" s="971"/>
      <c r="F72" s="971"/>
      <c r="G72" s="971"/>
      <c r="H72" s="971"/>
      <c r="I72" s="971"/>
      <c r="J72" s="971"/>
      <c r="K72" s="971"/>
      <c r="L72" s="971"/>
      <c r="M72" s="971"/>
      <c r="N72" s="971"/>
      <c r="O72" s="971"/>
      <c r="P72" s="972"/>
      <c r="Q72" s="973">
        <v>292</v>
      </c>
      <c r="R72" s="967"/>
      <c r="S72" s="967"/>
      <c r="T72" s="967"/>
      <c r="U72" s="967"/>
      <c r="V72" s="967">
        <v>292</v>
      </c>
      <c r="W72" s="967"/>
      <c r="X72" s="967"/>
      <c r="Y72" s="967"/>
      <c r="Z72" s="967"/>
      <c r="AA72" s="967" t="s">
        <v>561</v>
      </c>
      <c r="AB72" s="967"/>
      <c r="AC72" s="967"/>
      <c r="AD72" s="967"/>
      <c r="AE72" s="967"/>
      <c r="AF72" s="967" t="s">
        <v>561</v>
      </c>
      <c r="AG72" s="967"/>
      <c r="AH72" s="967"/>
      <c r="AI72" s="967"/>
      <c r="AJ72" s="967"/>
      <c r="AK72" s="967" t="s">
        <v>560</v>
      </c>
      <c r="AL72" s="967"/>
      <c r="AM72" s="967"/>
      <c r="AN72" s="967"/>
      <c r="AO72" s="967"/>
      <c r="AP72" s="967" t="s">
        <v>560</v>
      </c>
      <c r="AQ72" s="967"/>
      <c r="AR72" s="967"/>
      <c r="AS72" s="967"/>
      <c r="AT72" s="967"/>
      <c r="AU72" s="967" t="s">
        <v>560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551</v>
      </c>
      <c r="C73" s="971"/>
      <c r="D73" s="971"/>
      <c r="E73" s="971"/>
      <c r="F73" s="971"/>
      <c r="G73" s="971"/>
      <c r="H73" s="971"/>
      <c r="I73" s="971"/>
      <c r="J73" s="971"/>
      <c r="K73" s="971"/>
      <c r="L73" s="971"/>
      <c r="M73" s="971"/>
      <c r="N73" s="971"/>
      <c r="O73" s="971"/>
      <c r="P73" s="972"/>
      <c r="Q73" s="973">
        <v>165</v>
      </c>
      <c r="R73" s="967"/>
      <c r="S73" s="967"/>
      <c r="T73" s="967"/>
      <c r="U73" s="967"/>
      <c r="V73" s="967">
        <v>162</v>
      </c>
      <c r="W73" s="967"/>
      <c r="X73" s="967"/>
      <c r="Y73" s="967"/>
      <c r="Z73" s="967"/>
      <c r="AA73" s="967">
        <v>3</v>
      </c>
      <c r="AB73" s="967"/>
      <c r="AC73" s="967"/>
      <c r="AD73" s="967"/>
      <c r="AE73" s="967"/>
      <c r="AF73" s="967">
        <v>3</v>
      </c>
      <c r="AG73" s="967"/>
      <c r="AH73" s="967"/>
      <c r="AI73" s="967"/>
      <c r="AJ73" s="967"/>
      <c r="AK73" s="967" t="s">
        <v>560</v>
      </c>
      <c r="AL73" s="967"/>
      <c r="AM73" s="967"/>
      <c r="AN73" s="967"/>
      <c r="AO73" s="967"/>
      <c r="AP73" s="967" t="s">
        <v>560</v>
      </c>
      <c r="AQ73" s="967"/>
      <c r="AR73" s="967"/>
      <c r="AS73" s="967"/>
      <c r="AT73" s="967"/>
      <c r="AU73" s="967" t="s">
        <v>560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552</v>
      </c>
      <c r="C74" s="971"/>
      <c r="D74" s="971"/>
      <c r="E74" s="971"/>
      <c r="F74" s="971"/>
      <c r="G74" s="971"/>
      <c r="H74" s="971"/>
      <c r="I74" s="971"/>
      <c r="J74" s="971"/>
      <c r="K74" s="971"/>
      <c r="L74" s="971"/>
      <c r="M74" s="971"/>
      <c r="N74" s="971"/>
      <c r="O74" s="971"/>
      <c r="P74" s="972"/>
      <c r="Q74" s="973">
        <v>9</v>
      </c>
      <c r="R74" s="967"/>
      <c r="S74" s="967"/>
      <c r="T74" s="967"/>
      <c r="U74" s="967"/>
      <c r="V74" s="967">
        <v>2</v>
      </c>
      <c r="W74" s="967"/>
      <c r="X74" s="967"/>
      <c r="Y74" s="967"/>
      <c r="Z74" s="967"/>
      <c r="AA74" s="967">
        <v>7</v>
      </c>
      <c r="AB74" s="967"/>
      <c r="AC74" s="967"/>
      <c r="AD74" s="967"/>
      <c r="AE74" s="967"/>
      <c r="AF74" s="967">
        <v>7</v>
      </c>
      <c r="AG74" s="967"/>
      <c r="AH74" s="967"/>
      <c r="AI74" s="967"/>
      <c r="AJ74" s="967"/>
      <c r="AK74" s="967" t="s">
        <v>560</v>
      </c>
      <c r="AL74" s="967"/>
      <c r="AM74" s="967"/>
      <c r="AN74" s="967"/>
      <c r="AO74" s="967"/>
      <c r="AP74" s="967" t="s">
        <v>560</v>
      </c>
      <c r="AQ74" s="967"/>
      <c r="AR74" s="967"/>
      <c r="AS74" s="967"/>
      <c r="AT74" s="967"/>
      <c r="AU74" s="967" t="s">
        <v>560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553</v>
      </c>
      <c r="C75" s="971"/>
      <c r="D75" s="971"/>
      <c r="E75" s="971"/>
      <c r="F75" s="971"/>
      <c r="G75" s="971"/>
      <c r="H75" s="971"/>
      <c r="I75" s="971"/>
      <c r="J75" s="971"/>
      <c r="K75" s="971"/>
      <c r="L75" s="971"/>
      <c r="M75" s="971"/>
      <c r="N75" s="971"/>
      <c r="O75" s="971"/>
      <c r="P75" s="972"/>
      <c r="Q75" s="974">
        <v>486</v>
      </c>
      <c r="R75" s="975"/>
      <c r="S75" s="975"/>
      <c r="T75" s="975"/>
      <c r="U75" s="976"/>
      <c r="V75" s="977">
        <v>484</v>
      </c>
      <c r="W75" s="975"/>
      <c r="X75" s="975"/>
      <c r="Y75" s="975"/>
      <c r="Z75" s="976"/>
      <c r="AA75" s="977">
        <v>2</v>
      </c>
      <c r="AB75" s="975"/>
      <c r="AC75" s="975"/>
      <c r="AD75" s="975"/>
      <c r="AE75" s="976"/>
      <c r="AF75" s="977">
        <v>2</v>
      </c>
      <c r="AG75" s="975"/>
      <c r="AH75" s="975"/>
      <c r="AI75" s="975"/>
      <c r="AJ75" s="976"/>
      <c r="AK75" s="977">
        <v>2</v>
      </c>
      <c r="AL75" s="975"/>
      <c r="AM75" s="975"/>
      <c r="AN75" s="975"/>
      <c r="AO75" s="976"/>
      <c r="AP75" s="967" t="s">
        <v>560</v>
      </c>
      <c r="AQ75" s="967"/>
      <c r="AR75" s="967"/>
      <c r="AS75" s="967"/>
      <c r="AT75" s="967"/>
      <c r="AU75" s="967" t="s">
        <v>560</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554</v>
      </c>
      <c r="C76" s="971"/>
      <c r="D76" s="971"/>
      <c r="E76" s="971"/>
      <c r="F76" s="971"/>
      <c r="G76" s="971"/>
      <c r="H76" s="971"/>
      <c r="I76" s="971"/>
      <c r="J76" s="971"/>
      <c r="K76" s="971"/>
      <c r="L76" s="971"/>
      <c r="M76" s="971"/>
      <c r="N76" s="971"/>
      <c r="O76" s="971"/>
      <c r="P76" s="972"/>
      <c r="Q76" s="974">
        <v>149671</v>
      </c>
      <c r="R76" s="975"/>
      <c r="S76" s="975"/>
      <c r="T76" s="975"/>
      <c r="U76" s="976"/>
      <c r="V76" s="977">
        <v>144052</v>
      </c>
      <c r="W76" s="975"/>
      <c r="X76" s="975"/>
      <c r="Y76" s="975"/>
      <c r="Z76" s="976"/>
      <c r="AA76" s="977">
        <v>5619</v>
      </c>
      <c r="AB76" s="975"/>
      <c r="AC76" s="975"/>
      <c r="AD76" s="975"/>
      <c r="AE76" s="976"/>
      <c r="AF76" s="977">
        <v>5619</v>
      </c>
      <c r="AG76" s="975"/>
      <c r="AH76" s="975"/>
      <c r="AI76" s="975"/>
      <c r="AJ76" s="976"/>
      <c r="AK76" s="977">
        <v>324</v>
      </c>
      <c r="AL76" s="975"/>
      <c r="AM76" s="975"/>
      <c r="AN76" s="975"/>
      <c r="AO76" s="976"/>
      <c r="AP76" s="967" t="s">
        <v>560</v>
      </c>
      <c r="AQ76" s="967"/>
      <c r="AR76" s="967"/>
      <c r="AS76" s="967"/>
      <c r="AT76" s="967"/>
      <c r="AU76" s="967" t="s">
        <v>560</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285</v>
      </c>
      <c r="AG109" s="888"/>
      <c r="AH109" s="888"/>
      <c r="AI109" s="888"/>
      <c r="AJ109" s="889"/>
      <c r="AK109" s="890" t="s">
        <v>284</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285</v>
      </c>
      <c r="BW109" s="888"/>
      <c r="BX109" s="888"/>
      <c r="BY109" s="888"/>
      <c r="BZ109" s="889"/>
      <c r="CA109" s="890" t="s">
        <v>284</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285</v>
      </c>
      <c r="DM109" s="888"/>
      <c r="DN109" s="888"/>
      <c r="DO109" s="888"/>
      <c r="DP109" s="889"/>
      <c r="DQ109" s="890" t="s">
        <v>284</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3692501</v>
      </c>
      <c r="AB110" s="873"/>
      <c r="AC110" s="873"/>
      <c r="AD110" s="873"/>
      <c r="AE110" s="874"/>
      <c r="AF110" s="875">
        <v>3800783</v>
      </c>
      <c r="AG110" s="873"/>
      <c r="AH110" s="873"/>
      <c r="AI110" s="873"/>
      <c r="AJ110" s="874"/>
      <c r="AK110" s="875">
        <v>3827926</v>
      </c>
      <c r="AL110" s="873"/>
      <c r="AM110" s="873"/>
      <c r="AN110" s="873"/>
      <c r="AO110" s="874"/>
      <c r="AP110" s="876">
        <v>25.5</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38106358</v>
      </c>
      <c r="BR110" s="800"/>
      <c r="BS110" s="800"/>
      <c r="BT110" s="800"/>
      <c r="BU110" s="800"/>
      <c r="BV110" s="800">
        <v>37669592</v>
      </c>
      <c r="BW110" s="800"/>
      <c r="BX110" s="800"/>
      <c r="BY110" s="800"/>
      <c r="BZ110" s="800"/>
      <c r="CA110" s="800">
        <v>37505811</v>
      </c>
      <c r="CB110" s="800"/>
      <c r="CC110" s="800"/>
      <c r="CD110" s="800"/>
      <c r="CE110" s="800"/>
      <c r="CF110" s="861">
        <v>250.1</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227172</v>
      </c>
      <c r="BR111" s="771"/>
      <c r="BS111" s="771"/>
      <c r="BT111" s="771"/>
      <c r="BU111" s="771"/>
      <c r="BV111" s="771">
        <v>172977</v>
      </c>
      <c r="BW111" s="771"/>
      <c r="BX111" s="771"/>
      <c r="BY111" s="771"/>
      <c r="BZ111" s="771"/>
      <c r="CA111" s="771">
        <v>135435</v>
      </c>
      <c r="CB111" s="771"/>
      <c r="CC111" s="771"/>
      <c r="CD111" s="771"/>
      <c r="CE111" s="771"/>
      <c r="CF111" s="848">
        <v>0.9</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17689608</v>
      </c>
      <c r="BR112" s="771"/>
      <c r="BS112" s="771"/>
      <c r="BT112" s="771"/>
      <c r="BU112" s="771"/>
      <c r="BV112" s="771">
        <v>18210511</v>
      </c>
      <c r="BW112" s="771"/>
      <c r="BX112" s="771"/>
      <c r="BY112" s="771"/>
      <c r="BZ112" s="771"/>
      <c r="CA112" s="771">
        <v>18532136</v>
      </c>
      <c r="CB112" s="771"/>
      <c r="CC112" s="771"/>
      <c r="CD112" s="771"/>
      <c r="CE112" s="771"/>
      <c r="CF112" s="848">
        <v>123.6</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1205088</v>
      </c>
      <c r="AB113" s="909"/>
      <c r="AC113" s="909"/>
      <c r="AD113" s="909"/>
      <c r="AE113" s="910"/>
      <c r="AF113" s="911">
        <v>1288281</v>
      </c>
      <c r="AG113" s="909"/>
      <c r="AH113" s="909"/>
      <c r="AI113" s="909"/>
      <c r="AJ113" s="910"/>
      <c r="AK113" s="911">
        <v>1229048</v>
      </c>
      <c r="AL113" s="909"/>
      <c r="AM113" s="909"/>
      <c r="AN113" s="909"/>
      <c r="AO113" s="910"/>
      <c r="AP113" s="912">
        <v>8.1999999999999993</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3554</v>
      </c>
      <c r="BR113" s="771"/>
      <c r="BS113" s="771"/>
      <c r="BT113" s="771"/>
      <c r="BU113" s="771"/>
      <c r="BV113" s="771">
        <v>3332</v>
      </c>
      <c r="BW113" s="771"/>
      <c r="BX113" s="771"/>
      <c r="BY113" s="771"/>
      <c r="BZ113" s="771"/>
      <c r="CA113" s="771">
        <v>2773</v>
      </c>
      <c r="CB113" s="771"/>
      <c r="CC113" s="771"/>
      <c r="CD113" s="771"/>
      <c r="CE113" s="771"/>
      <c r="CF113" s="848">
        <v>0</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520</v>
      </c>
      <c r="AB114" s="784"/>
      <c r="AC114" s="784"/>
      <c r="AD114" s="784"/>
      <c r="AE114" s="785"/>
      <c r="AF114" s="786">
        <v>570</v>
      </c>
      <c r="AG114" s="784"/>
      <c r="AH114" s="784"/>
      <c r="AI114" s="784"/>
      <c r="AJ114" s="785"/>
      <c r="AK114" s="786">
        <v>506</v>
      </c>
      <c r="AL114" s="784"/>
      <c r="AM114" s="784"/>
      <c r="AN114" s="784"/>
      <c r="AO114" s="785"/>
      <c r="AP114" s="754">
        <v>0</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5061530</v>
      </c>
      <c r="BR114" s="771"/>
      <c r="BS114" s="771"/>
      <c r="BT114" s="771"/>
      <c r="BU114" s="771"/>
      <c r="BV114" s="771">
        <v>4769149</v>
      </c>
      <c r="BW114" s="771"/>
      <c r="BX114" s="771"/>
      <c r="BY114" s="771"/>
      <c r="BZ114" s="771"/>
      <c r="CA114" s="771">
        <v>4365108</v>
      </c>
      <c r="CB114" s="771"/>
      <c r="CC114" s="771"/>
      <c r="CD114" s="771"/>
      <c r="CE114" s="771"/>
      <c r="CF114" s="848">
        <v>29.1</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48982</v>
      </c>
      <c r="AB115" s="909"/>
      <c r="AC115" s="909"/>
      <c r="AD115" s="909"/>
      <c r="AE115" s="910"/>
      <c r="AF115" s="911">
        <v>55674</v>
      </c>
      <c r="AG115" s="909"/>
      <c r="AH115" s="909"/>
      <c r="AI115" s="909"/>
      <c r="AJ115" s="910"/>
      <c r="AK115" s="911">
        <v>40591</v>
      </c>
      <c r="AL115" s="909"/>
      <c r="AM115" s="909"/>
      <c r="AN115" s="909"/>
      <c r="AO115" s="910"/>
      <c r="AP115" s="912">
        <v>0.3</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9893</v>
      </c>
      <c r="DH115" s="784"/>
      <c r="DI115" s="784"/>
      <c r="DJ115" s="784"/>
      <c r="DK115" s="785"/>
      <c r="DL115" s="786">
        <v>9893</v>
      </c>
      <c r="DM115" s="784"/>
      <c r="DN115" s="784"/>
      <c r="DO115" s="784"/>
      <c r="DP115" s="785"/>
      <c r="DQ115" s="786">
        <v>9893</v>
      </c>
      <c r="DR115" s="784"/>
      <c r="DS115" s="784"/>
      <c r="DT115" s="784"/>
      <c r="DU115" s="785"/>
      <c r="DV115" s="754">
        <v>0.1</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217279</v>
      </c>
      <c r="DH116" s="784"/>
      <c r="DI116" s="784"/>
      <c r="DJ116" s="784"/>
      <c r="DK116" s="785"/>
      <c r="DL116" s="786">
        <v>163084</v>
      </c>
      <c r="DM116" s="784"/>
      <c r="DN116" s="784"/>
      <c r="DO116" s="784"/>
      <c r="DP116" s="785"/>
      <c r="DQ116" s="786">
        <v>125542</v>
      </c>
      <c r="DR116" s="784"/>
      <c r="DS116" s="784"/>
      <c r="DT116" s="784"/>
      <c r="DU116" s="785"/>
      <c r="DV116" s="754">
        <v>0.8</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4947091</v>
      </c>
      <c r="AB117" s="895"/>
      <c r="AC117" s="895"/>
      <c r="AD117" s="895"/>
      <c r="AE117" s="896"/>
      <c r="AF117" s="898">
        <v>5145308</v>
      </c>
      <c r="AG117" s="895"/>
      <c r="AH117" s="895"/>
      <c r="AI117" s="895"/>
      <c r="AJ117" s="896"/>
      <c r="AK117" s="898">
        <v>5098071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285</v>
      </c>
      <c r="AG118" s="888"/>
      <c r="AH118" s="888"/>
      <c r="AI118" s="888"/>
      <c r="AJ118" s="889"/>
      <c r="AK118" s="890" t="s">
        <v>284</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61088222</v>
      </c>
      <c r="BR118" s="858"/>
      <c r="BS118" s="858"/>
      <c r="BT118" s="858"/>
      <c r="BU118" s="858"/>
      <c r="BV118" s="858">
        <v>60825561</v>
      </c>
      <c r="BW118" s="858"/>
      <c r="BX118" s="858"/>
      <c r="BY118" s="858"/>
      <c r="BZ118" s="858"/>
      <c r="CA118" s="858">
        <v>60541263</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5928251</v>
      </c>
      <c r="BR119" s="800"/>
      <c r="BS119" s="800"/>
      <c r="BT119" s="800"/>
      <c r="BU119" s="800"/>
      <c r="BV119" s="800">
        <v>6803951</v>
      </c>
      <c r="BW119" s="800"/>
      <c r="BX119" s="800"/>
      <c r="BY119" s="800"/>
      <c r="BZ119" s="800"/>
      <c r="CA119" s="800">
        <v>7564865</v>
      </c>
      <c r="CB119" s="800"/>
      <c r="CC119" s="800"/>
      <c r="CD119" s="800"/>
      <c r="CE119" s="800"/>
      <c r="CF119" s="861">
        <v>50.5</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6020506</v>
      </c>
      <c r="BR120" s="771"/>
      <c r="BS120" s="771"/>
      <c r="BT120" s="771"/>
      <c r="BU120" s="771"/>
      <c r="BV120" s="771">
        <v>5804944</v>
      </c>
      <c r="BW120" s="771"/>
      <c r="BX120" s="771"/>
      <c r="BY120" s="771"/>
      <c r="BZ120" s="771"/>
      <c r="CA120" s="771">
        <v>5244707</v>
      </c>
      <c r="CB120" s="771"/>
      <c r="CC120" s="771"/>
      <c r="CD120" s="771"/>
      <c r="CE120" s="771"/>
      <c r="CF120" s="848">
        <v>35</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13263720</v>
      </c>
      <c r="DH120" s="800"/>
      <c r="DI120" s="800"/>
      <c r="DJ120" s="800"/>
      <c r="DK120" s="800"/>
      <c r="DL120" s="800">
        <v>13940188</v>
      </c>
      <c r="DM120" s="800"/>
      <c r="DN120" s="800"/>
      <c r="DO120" s="800"/>
      <c r="DP120" s="800"/>
      <c r="DQ120" s="800">
        <v>14087591</v>
      </c>
      <c r="DR120" s="800"/>
      <c r="DS120" s="800"/>
      <c r="DT120" s="800"/>
      <c r="DU120" s="800"/>
      <c r="DV120" s="801">
        <v>94</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37105823</v>
      </c>
      <c r="BR121" s="858"/>
      <c r="BS121" s="858"/>
      <c r="BT121" s="858"/>
      <c r="BU121" s="858"/>
      <c r="BV121" s="858">
        <v>37248791</v>
      </c>
      <c r="BW121" s="858"/>
      <c r="BX121" s="858"/>
      <c r="BY121" s="858"/>
      <c r="BZ121" s="858"/>
      <c r="CA121" s="858">
        <v>37431048</v>
      </c>
      <c r="CB121" s="858"/>
      <c r="CC121" s="858"/>
      <c r="CD121" s="858"/>
      <c r="CE121" s="858"/>
      <c r="CF121" s="859">
        <v>249.6</v>
      </c>
      <c r="CG121" s="860"/>
      <c r="CH121" s="860"/>
      <c r="CI121" s="860"/>
      <c r="CJ121" s="860"/>
      <c r="CK121" s="851"/>
      <c r="CL121" s="812"/>
      <c r="CM121" s="812"/>
      <c r="CN121" s="812"/>
      <c r="CO121" s="813"/>
      <c r="CP121" s="828" t="s">
        <v>446</v>
      </c>
      <c r="CQ121" s="829"/>
      <c r="CR121" s="829"/>
      <c r="CS121" s="829"/>
      <c r="CT121" s="829"/>
      <c r="CU121" s="829"/>
      <c r="CV121" s="829"/>
      <c r="CW121" s="829"/>
      <c r="CX121" s="829"/>
      <c r="CY121" s="829"/>
      <c r="CZ121" s="829"/>
      <c r="DA121" s="829"/>
      <c r="DB121" s="829"/>
      <c r="DC121" s="829"/>
      <c r="DD121" s="829"/>
      <c r="DE121" s="829"/>
      <c r="DF121" s="830"/>
      <c r="DG121" s="770">
        <v>3579423</v>
      </c>
      <c r="DH121" s="771"/>
      <c r="DI121" s="771"/>
      <c r="DJ121" s="771"/>
      <c r="DK121" s="771"/>
      <c r="DL121" s="771">
        <v>3418108</v>
      </c>
      <c r="DM121" s="771"/>
      <c r="DN121" s="771"/>
      <c r="DO121" s="771"/>
      <c r="DP121" s="771"/>
      <c r="DQ121" s="771">
        <v>3643731</v>
      </c>
      <c r="DR121" s="771"/>
      <c r="DS121" s="771"/>
      <c r="DT121" s="771"/>
      <c r="DU121" s="771"/>
      <c r="DV121" s="823">
        <v>24.3</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447</v>
      </c>
      <c r="BP122" s="838"/>
      <c r="BQ122" s="839">
        <v>49054580</v>
      </c>
      <c r="BR122" s="840"/>
      <c r="BS122" s="840"/>
      <c r="BT122" s="840"/>
      <c r="BU122" s="840"/>
      <c r="BV122" s="840">
        <v>49857686</v>
      </c>
      <c r="BW122" s="840"/>
      <c r="BX122" s="840"/>
      <c r="BY122" s="840"/>
      <c r="BZ122" s="840"/>
      <c r="CA122" s="840">
        <v>50240620</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v>769631</v>
      </c>
      <c r="DH122" s="771"/>
      <c r="DI122" s="771"/>
      <c r="DJ122" s="771"/>
      <c r="DK122" s="771"/>
      <c r="DL122" s="771">
        <v>756908</v>
      </c>
      <c r="DM122" s="771"/>
      <c r="DN122" s="771"/>
      <c r="DO122" s="771"/>
      <c r="DP122" s="771"/>
      <c r="DQ122" s="771">
        <v>735496</v>
      </c>
      <c r="DR122" s="771"/>
      <c r="DS122" s="771"/>
      <c r="DT122" s="771"/>
      <c r="DU122" s="771"/>
      <c r="DV122" s="823">
        <v>4.9000000000000004</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48982</v>
      </c>
      <c r="AB123" s="784"/>
      <c r="AC123" s="784"/>
      <c r="AD123" s="784"/>
      <c r="AE123" s="785"/>
      <c r="AF123" s="786">
        <v>55674</v>
      </c>
      <c r="AG123" s="784"/>
      <c r="AH123" s="784"/>
      <c r="AI123" s="784"/>
      <c r="AJ123" s="785"/>
      <c r="AK123" s="786">
        <v>40591</v>
      </c>
      <c r="AL123" s="784"/>
      <c r="AM123" s="784"/>
      <c r="AN123" s="784"/>
      <c r="AO123" s="785"/>
      <c r="AP123" s="754">
        <v>0.3</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80</v>
      </c>
      <c r="BR123" s="832"/>
      <c r="BS123" s="832"/>
      <c r="BT123" s="832"/>
      <c r="BU123" s="832"/>
      <c r="BV123" s="832">
        <v>72.400000000000006</v>
      </c>
      <c r="BW123" s="832"/>
      <c r="BX123" s="832"/>
      <c r="BY123" s="832"/>
      <c r="BZ123" s="832"/>
      <c r="CA123" s="832">
        <v>68.7</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v>76834</v>
      </c>
      <c r="DH123" s="784"/>
      <c r="DI123" s="784"/>
      <c r="DJ123" s="784"/>
      <c r="DK123" s="785"/>
      <c r="DL123" s="786">
        <v>95307</v>
      </c>
      <c r="DM123" s="784"/>
      <c r="DN123" s="784"/>
      <c r="DO123" s="784"/>
      <c r="DP123" s="785"/>
      <c r="DQ123" s="786">
        <v>65318</v>
      </c>
      <c r="DR123" s="784"/>
      <c r="DS123" s="784"/>
      <c r="DT123" s="784"/>
      <c r="DU123" s="785"/>
      <c r="DV123" s="754">
        <v>0.4</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460</v>
      </c>
      <c r="AY127" s="758"/>
      <c r="AZ127" s="758"/>
      <c r="BA127" s="758"/>
      <c r="BB127" s="758"/>
      <c r="BC127" s="758"/>
      <c r="BD127" s="758"/>
      <c r="BE127" s="759"/>
      <c r="BF127" s="760" t="s">
        <v>112</v>
      </c>
      <c r="BG127" s="761"/>
      <c r="BH127" s="761"/>
      <c r="BI127" s="761"/>
      <c r="BJ127" s="761"/>
      <c r="BK127" s="761"/>
      <c r="BL127" s="762"/>
      <c r="BM127" s="760">
        <v>12.58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568292</v>
      </c>
      <c r="AB128" s="724"/>
      <c r="AC128" s="724"/>
      <c r="AD128" s="724"/>
      <c r="AE128" s="725"/>
      <c r="AF128" s="726">
        <v>575599</v>
      </c>
      <c r="AG128" s="724"/>
      <c r="AH128" s="724"/>
      <c r="AI128" s="724"/>
      <c r="AJ128" s="725"/>
      <c r="AK128" s="726">
        <v>582689</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465</v>
      </c>
      <c r="BG128" s="791"/>
      <c r="BH128" s="791"/>
      <c r="BI128" s="791"/>
      <c r="BJ128" s="791"/>
      <c r="BK128" s="791"/>
      <c r="BL128" s="792"/>
      <c r="BM128" s="790">
        <v>17.579999999999998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17924302</v>
      </c>
      <c r="AB129" s="784"/>
      <c r="AC129" s="784"/>
      <c r="AD129" s="784"/>
      <c r="AE129" s="785"/>
      <c r="AF129" s="786">
        <v>18121391</v>
      </c>
      <c r="AG129" s="784"/>
      <c r="AH129" s="784"/>
      <c r="AI129" s="784"/>
      <c r="AJ129" s="785"/>
      <c r="AK129" s="786">
        <v>18152531</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2900641</v>
      </c>
      <c r="AB130" s="784"/>
      <c r="AC130" s="784"/>
      <c r="AD130" s="784"/>
      <c r="AE130" s="785"/>
      <c r="AF130" s="786">
        <v>2991445</v>
      </c>
      <c r="AG130" s="784"/>
      <c r="AH130" s="784"/>
      <c r="AI130" s="784"/>
      <c r="AJ130" s="785"/>
      <c r="AK130" s="786">
        <v>3158960</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68.7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15023661</v>
      </c>
      <c r="AB131" s="717"/>
      <c r="AC131" s="717"/>
      <c r="AD131" s="717"/>
      <c r="AE131" s="718"/>
      <c r="AF131" s="719">
        <v>15129946</v>
      </c>
      <c r="AG131" s="717"/>
      <c r="AH131" s="717"/>
      <c r="AI131" s="717"/>
      <c r="AJ131" s="718"/>
      <c r="AK131" s="719">
        <v>14993571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9.8388668379999995</v>
      </c>
      <c r="AB132" s="740"/>
      <c r="AC132" s="740"/>
      <c r="AD132" s="740"/>
      <c r="AE132" s="741"/>
      <c r="AF132" s="742">
        <v>10.431392150000001</v>
      </c>
      <c r="AG132" s="740"/>
      <c r="AH132" s="740"/>
      <c r="AI132" s="740"/>
      <c r="AJ132" s="741"/>
      <c r="AK132" s="742">
        <v>9.0466907449999994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10.6</v>
      </c>
      <c r="AB133" s="749"/>
      <c r="AC133" s="749"/>
      <c r="AD133" s="749"/>
      <c r="AE133" s="750"/>
      <c r="AF133" s="748">
        <v>10.1</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37" zoomScaleNormal="85" zoomScaleSheetLayoutView="55" workbookViewId="0">
      <selection activeCell="L72" sqref="L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4661844</v>
      </c>
      <c r="L9" s="264">
        <v>66339</v>
      </c>
      <c r="M9" s="265">
        <v>60220</v>
      </c>
      <c r="N9" s="266">
        <v>10.199999999999999</v>
      </c>
    </row>
    <row r="10" spans="1:16">
      <c r="A10" s="248"/>
      <c r="B10" s="244"/>
      <c r="C10" s="244"/>
      <c r="D10" s="244"/>
      <c r="E10" s="244"/>
      <c r="F10" s="244"/>
      <c r="G10" s="1133" t="s">
        <v>483</v>
      </c>
      <c r="H10" s="1134"/>
      <c r="I10" s="1134"/>
      <c r="J10" s="1135"/>
      <c r="K10" s="267">
        <v>297410</v>
      </c>
      <c r="L10" s="268">
        <v>4232</v>
      </c>
      <c r="M10" s="269">
        <v>6228</v>
      </c>
      <c r="N10" s="270">
        <v>-32</v>
      </c>
    </row>
    <row r="11" spans="1:16" ht="13.5" customHeight="1">
      <c r="A11" s="248"/>
      <c r="B11" s="244"/>
      <c r="C11" s="244"/>
      <c r="D11" s="244"/>
      <c r="E11" s="244"/>
      <c r="F11" s="244"/>
      <c r="G11" s="1133" t="s">
        <v>484</v>
      </c>
      <c r="H11" s="1134"/>
      <c r="I11" s="1134"/>
      <c r="J11" s="1135"/>
      <c r="K11" s="267">
        <v>58251</v>
      </c>
      <c r="L11" s="268">
        <v>829</v>
      </c>
      <c r="M11" s="269">
        <v>6126</v>
      </c>
      <c r="N11" s="270">
        <v>-86.5</v>
      </c>
    </row>
    <row r="12" spans="1:16" ht="13.5" customHeight="1">
      <c r="A12" s="248"/>
      <c r="B12" s="244"/>
      <c r="C12" s="244"/>
      <c r="D12" s="244"/>
      <c r="E12" s="244"/>
      <c r="F12" s="244"/>
      <c r="G12" s="1133" t="s">
        <v>485</v>
      </c>
      <c r="H12" s="1134"/>
      <c r="I12" s="1134"/>
      <c r="J12" s="1135"/>
      <c r="K12" s="267">
        <v>432145</v>
      </c>
      <c r="L12" s="268">
        <v>6150</v>
      </c>
      <c r="M12" s="269">
        <v>1407</v>
      </c>
      <c r="N12" s="270">
        <v>337.1</v>
      </c>
    </row>
    <row r="13" spans="1:16" ht="13.5" customHeight="1">
      <c r="A13" s="248"/>
      <c r="B13" s="244"/>
      <c r="C13" s="244"/>
      <c r="D13" s="244"/>
      <c r="E13" s="244"/>
      <c r="F13" s="244"/>
      <c r="G13" s="1133" t="s">
        <v>486</v>
      </c>
      <c r="H13" s="1134"/>
      <c r="I13" s="1134"/>
      <c r="J13" s="1135"/>
      <c r="K13" s="267" t="s">
        <v>487</v>
      </c>
      <c r="L13" s="268" t="s">
        <v>487</v>
      </c>
      <c r="M13" s="269" t="s">
        <v>487</v>
      </c>
      <c r="N13" s="270" t="s">
        <v>487</v>
      </c>
    </row>
    <row r="14" spans="1:16" ht="13.5" customHeight="1">
      <c r="A14" s="248"/>
      <c r="B14" s="244"/>
      <c r="C14" s="244"/>
      <c r="D14" s="244"/>
      <c r="E14" s="244"/>
      <c r="F14" s="244"/>
      <c r="G14" s="1133" t="s">
        <v>488</v>
      </c>
      <c r="H14" s="1134"/>
      <c r="I14" s="1134"/>
      <c r="J14" s="1135"/>
      <c r="K14" s="267">
        <v>84375</v>
      </c>
      <c r="L14" s="268">
        <v>1201</v>
      </c>
      <c r="M14" s="269">
        <v>2310</v>
      </c>
      <c r="N14" s="270">
        <v>-48</v>
      </c>
    </row>
    <row r="15" spans="1:16" ht="13.5" customHeight="1">
      <c r="A15" s="248"/>
      <c r="B15" s="244"/>
      <c r="C15" s="244"/>
      <c r="D15" s="244"/>
      <c r="E15" s="244"/>
      <c r="F15" s="244"/>
      <c r="G15" s="1133" t="s">
        <v>489</v>
      </c>
      <c r="H15" s="1134"/>
      <c r="I15" s="1134"/>
      <c r="J15" s="1135"/>
      <c r="K15" s="267">
        <v>17700</v>
      </c>
      <c r="L15" s="268">
        <v>252</v>
      </c>
      <c r="M15" s="269">
        <v>1512</v>
      </c>
      <c r="N15" s="270">
        <v>-83.3</v>
      </c>
    </row>
    <row r="16" spans="1:16">
      <c r="A16" s="248"/>
      <c r="B16" s="244"/>
      <c r="C16" s="244"/>
      <c r="D16" s="244"/>
      <c r="E16" s="244"/>
      <c r="F16" s="244"/>
      <c r="G16" s="1136" t="s">
        <v>490</v>
      </c>
      <c r="H16" s="1137"/>
      <c r="I16" s="1137"/>
      <c r="J16" s="1138"/>
      <c r="K16" s="268">
        <v>-493401</v>
      </c>
      <c r="L16" s="268">
        <v>-7021</v>
      </c>
      <c r="M16" s="269">
        <v>-6349</v>
      </c>
      <c r="N16" s="270">
        <v>10.6</v>
      </c>
    </row>
    <row r="17" spans="1:16">
      <c r="A17" s="248"/>
      <c r="B17" s="244"/>
      <c r="C17" s="244"/>
      <c r="D17" s="244"/>
      <c r="E17" s="244"/>
      <c r="F17" s="244"/>
      <c r="G17" s="1136" t="s">
        <v>169</v>
      </c>
      <c r="H17" s="1137"/>
      <c r="I17" s="1137"/>
      <c r="J17" s="1138"/>
      <c r="K17" s="268">
        <v>5058324</v>
      </c>
      <c r="L17" s="268">
        <v>71981</v>
      </c>
      <c r="M17" s="269">
        <v>71454</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8.31</v>
      </c>
      <c r="L21" s="281">
        <v>6.96</v>
      </c>
      <c r="M21" s="282">
        <v>1.35</v>
      </c>
      <c r="N21" s="249"/>
      <c r="O21" s="283"/>
      <c r="P21" s="279"/>
    </row>
    <row r="22" spans="1:16" s="284" customFormat="1">
      <c r="A22" s="279"/>
      <c r="B22" s="249"/>
      <c r="C22" s="249"/>
      <c r="D22" s="249"/>
      <c r="E22" s="249"/>
      <c r="F22" s="249"/>
      <c r="G22" s="1130" t="s">
        <v>496</v>
      </c>
      <c r="H22" s="1131"/>
      <c r="I22" s="1131"/>
      <c r="J22" s="1132"/>
      <c r="K22" s="285">
        <v>95.1</v>
      </c>
      <c r="L22" s="286">
        <v>98.3</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499</v>
      </c>
      <c r="H32" s="1122"/>
      <c r="I32" s="1122"/>
      <c r="J32" s="1123"/>
      <c r="K32" s="294">
        <v>3827926</v>
      </c>
      <c r="L32" s="294">
        <v>54472</v>
      </c>
      <c r="M32" s="295">
        <v>42849</v>
      </c>
      <c r="N32" s="296">
        <v>27.1</v>
      </c>
    </row>
    <row r="33" spans="1:16" ht="13.5" customHeight="1">
      <c r="A33" s="248"/>
      <c r="B33" s="244"/>
      <c r="C33" s="244"/>
      <c r="D33" s="244"/>
      <c r="E33" s="244"/>
      <c r="F33" s="244"/>
      <c r="G33" s="1121" t="s">
        <v>500</v>
      </c>
      <c r="H33" s="1122"/>
      <c r="I33" s="1122"/>
      <c r="J33" s="1123"/>
      <c r="K33" s="294" t="s">
        <v>487</v>
      </c>
      <c r="L33" s="294" t="s">
        <v>487</v>
      </c>
      <c r="M33" s="295" t="s">
        <v>487</v>
      </c>
      <c r="N33" s="296" t="s">
        <v>487</v>
      </c>
    </row>
    <row r="34" spans="1:16" ht="27" customHeight="1">
      <c r="A34" s="248"/>
      <c r="B34" s="244"/>
      <c r="C34" s="244"/>
      <c r="D34" s="244"/>
      <c r="E34" s="244"/>
      <c r="F34" s="244"/>
      <c r="G34" s="1121" t="s">
        <v>501</v>
      </c>
      <c r="H34" s="1122"/>
      <c r="I34" s="1122"/>
      <c r="J34" s="1123"/>
      <c r="K34" s="294" t="s">
        <v>487</v>
      </c>
      <c r="L34" s="294" t="s">
        <v>487</v>
      </c>
      <c r="M34" s="295">
        <v>43</v>
      </c>
      <c r="N34" s="296" t="s">
        <v>487</v>
      </c>
    </row>
    <row r="35" spans="1:16" ht="27" customHeight="1">
      <c r="A35" s="248"/>
      <c r="B35" s="244"/>
      <c r="C35" s="244"/>
      <c r="D35" s="244"/>
      <c r="E35" s="244"/>
      <c r="F35" s="244"/>
      <c r="G35" s="1121" t="s">
        <v>502</v>
      </c>
      <c r="H35" s="1122"/>
      <c r="I35" s="1122"/>
      <c r="J35" s="1123"/>
      <c r="K35" s="294">
        <v>1229048</v>
      </c>
      <c r="L35" s="294">
        <v>17490</v>
      </c>
      <c r="M35" s="295">
        <v>17936</v>
      </c>
      <c r="N35" s="296">
        <v>-2.5</v>
      </c>
    </row>
    <row r="36" spans="1:16" ht="27" customHeight="1">
      <c r="A36" s="248"/>
      <c r="B36" s="244"/>
      <c r="C36" s="244"/>
      <c r="D36" s="244"/>
      <c r="E36" s="244"/>
      <c r="F36" s="244"/>
      <c r="G36" s="1121" t="s">
        <v>503</v>
      </c>
      <c r="H36" s="1122"/>
      <c r="I36" s="1122"/>
      <c r="J36" s="1123"/>
      <c r="K36" s="294">
        <v>506</v>
      </c>
      <c r="L36" s="294">
        <v>7</v>
      </c>
      <c r="M36" s="295">
        <v>1583</v>
      </c>
      <c r="N36" s="296">
        <v>-99.6</v>
      </c>
    </row>
    <row r="37" spans="1:16" ht="13.5" customHeight="1">
      <c r="A37" s="248"/>
      <c r="B37" s="244"/>
      <c r="C37" s="244"/>
      <c r="D37" s="244"/>
      <c r="E37" s="244"/>
      <c r="F37" s="244"/>
      <c r="G37" s="1121" t="s">
        <v>504</v>
      </c>
      <c r="H37" s="1122"/>
      <c r="I37" s="1122"/>
      <c r="J37" s="1123"/>
      <c r="K37" s="294">
        <v>40591</v>
      </c>
      <c r="L37" s="294">
        <v>578</v>
      </c>
      <c r="M37" s="295">
        <v>1142</v>
      </c>
      <c r="N37" s="296">
        <v>-49.4</v>
      </c>
    </row>
    <row r="38" spans="1:16" ht="27" customHeight="1">
      <c r="A38" s="248"/>
      <c r="B38" s="244"/>
      <c r="C38" s="244"/>
      <c r="D38" s="244"/>
      <c r="E38" s="244"/>
      <c r="F38" s="244"/>
      <c r="G38" s="1124" t="s">
        <v>505</v>
      </c>
      <c r="H38" s="1125"/>
      <c r="I38" s="1125"/>
      <c r="J38" s="1126"/>
      <c r="K38" s="297" t="s">
        <v>487</v>
      </c>
      <c r="L38" s="297" t="s">
        <v>487</v>
      </c>
      <c r="M38" s="298">
        <v>1</v>
      </c>
      <c r="N38" s="299" t="s">
        <v>487</v>
      </c>
      <c r="O38" s="293"/>
    </row>
    <row r="39" spans="1:16">
      <c r="A39" s="248"/>
      <c r="B39" s="244"/>
      <c r="C39" s="244"/>
      <c r="D39" s="244"/>
      <c r="E39" s="244"/>
      <c r="F39" s="244"/>
      <c r="G39" s="1124" t="s">
        <v>506</v>
      </c>
      <c r="H39" s="1125"/>
      <c r="I39" s="1125"/>
      <c r="J39" s="1126"/>
      <c r="K39" s="300">
        <v>-582689</v>
      </c>
      <c r="L39" s="300">
        <v>-8292</v>
      </c>
      <c r="M39" s="301">
        <v>-7075</v>
      </c>
      <c r="N39" s="302">
        <v>17.2</v>
      </c>
      <c r="O39" s="293"/>
    </row>
    <row r="40" spans="1:16" ht="27" customHeight="1">
      <c r="A40" s="248"/>
      <c r="B40" s="244"/>
      <c r="C40" s="244"/>
      <c r="D40" s="244"/>
      <c r="E40" s="244"/>
      <c r="F40" s="244"/>
      <c r="G40" s="1121" t="s">
        <v>507</v>
      </c>
      <c r="H40" s="1122"/>
      <c r="I40" s="1122"/>
      <c r="J40" s="1123"/>
      <c r="K40" s="300">
        <v>-3158960</v>
      </c>
      <c r="L40" s="300">
        <v>-44953</v>
      </c>
      <c r="M40" s="301">
        <v>-40075</v>
      </c>
      <c r="N40" s="302">
        <v>12.2</v>
      </c>
      <c r="O40" s="293"/>
    </row>
    <row r="41" spans="1:16">
      <c r="A41" s="248"/>
      <c r="B41" s="244"/>
      <c r="C41" s="244"/>
      <c r="D41" s="244"/>
      <c r="E41" s="244"/>
      <c r="F41" s="244"/>
      <c r="G41" s="1127" t="s">
        <v>279</v>
      </c>
      <c r="H41" s="1128"/>
      <c r="I41" s="1128"/>
      <c r="J41" s="1129"/>
      <c r="K41" s="294">
        <v>1356422</v>
      </c>
      <c r="L41" s="300">
        <v>19302</v>
      </c>
      <c r="M41" s="301">
        <v>16405</v>
      </c>
      <c r="N41" s="302">
        <v>17.7</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477</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4955890</v>
      </c>
      <c r="J51" s="320">
        <v>67873</v>
      </c>
      <c r="K51" s="321">
        <v>5.9</v>
      </c>
      <c r="L51" s="322">
        <v>44162</v>
      </c>
      <c r="M51" s="323">
        <v>-7.7</v>
      </c>
      <c r="N51" s="324">
        <v>13.6</v>
      </c>
    </row>
    <row r="52" spans="1:14">
      <c r="A52" s="248"/>
      <c r="B52" s="244"/>
      <c r="C52" s="244"/>
      <c r="D52" s="244"/>
      <c r="E52" s="244"/>
      <c r="F52" s="244"/>
      <c r="G52" s="325"/>
      <c r="H52" s="326" t="s">
        <v>518</v>
      </c>
      <c r="I52" s="327">
        <v>2131363</v>
      </c>
      <c r="J52" s="328">
        <v>29190</v>
      </c>
      <c r="K52" s="329">
        <v>105.3</v>
      </c>
      <c r="L52" s="330">
        <v>24931</v>
      </c>
      <c r="M52" s="331">
        <v>-9</v>
      </c>
      <c r="N52" s="332">
        <v>114.3</v>
      </c>
    </row>
    <row r="53" spans="1:14">
      <c r="A53" s="248"/>
      <c r="B53" s="244"/>
      <c r="C53" s="244"/>
      <c r="D53" s="244"/>
      <c r="E53" s="244"/>
      <c r="F53" s="244"/>
      <c r="G53" s="310" t="s">
        <v>519</v>
      </c>
      <c r="H53" s="311"/>
      <c r="I53" s="319">
        <v>3593922</v>
      </c>
      <c r="J53" s="320">
        <v>49949</v>
      </c>
      <c r="K53" s="321">
        <v>-26.4</v>
      </c>
      <c r="L53" s="322">
        <v>48103</v>
      </c>
      <c r="M53" s="323">
        <v>8.9</v>
      </c>
      <c r="N53" s="324">
        <v>-35.299999999999997</v>
      </c>
    </row>
    <row r="54" spans="1:14">
      <c r="A54" s="248"/>
      <c r="B54" s="244"/>
      <c r="C54" s="244"/>
      <c r="D54" s="244"/>
      <c r="E54" s="244"/>
      <c r="F54" s="244"/>
      <c r="G54" s="325"/>
      <c r="H54" s="326" t="s">
        <v>518</v>
      </c>
      <c r="I54" s="327">
        <v>1104555</v>
      </c>
      <c r="J54" s="328">
        <v>15351</v>
      </c>
      <c r="K54" s="329">
        <v>-47.4</v>
      </c>
      <c r="L54" s="330">
        <v>22640</v>
      </c>
      <c r="M54" s="331">
        <v>-9.1999999999999993</v>
      </c>
      <c r="N54" s="332">
        <v>-38.200000000000003</v>
      </c>
    </row>
    <row r="55" spans="1:14">
      <c r="A55" s="248"/>
      <c r="B55" s="244"/>
      <c r="C55" s="244"/>
      <c r="D55" s="244"/>
      <c r="E55" s="244"/>
      <c r="F55" s="244"/>
      <c r="G55" s="310" t="s">
        <v>520</v>
      </c>
      <c r="H55" s="311"/>
      <c r="I55" s="319">
        <v>3702481</v>
      </c>
      <c r="J55" s="320">
        <v>51703</v>
      </c>
      <c r="K55" s="321">
        <v>3.5</v>
      </c>
      <c r="L55" s="322">
        <v>45761</v>
      </c>
      <c r="M55" s="323">
        <v>-4.9000000000000004</v>
      </c>
      <c r="N55" s="324">
        <v>8.4</v>
      </c>
    </row>
    <row r="56" spans="1:14">
      <c r="A56" s="248"/>
      <c r="B56" s="244"/>
      <c r="C56" s="244"/>
      <c r="D56" s="244"/>
      <c r="E56" s="244"/>
      <c r="F56" s="244"/>
      <c r="G56" s="325"/>
      <c r="H56" s="326" t="s">
        <v>518</v>
      </c>
      <c r="I56" s="327">
        <v>1722210</v>
      </c>
      <c r="J56" s="328">
        <v>24050</v>
      </c>
      <c r="K56" s="329">
        <v>56.7</v>
      </c>
      <c r="L56" s="330">
        <v>24777</v>
      </c>
      <c r="M56" s="331">
        <v>9.4</v>
      </c>
      <c r="N56" s="332">
        <v>47.3</v>
      </c>
    </row>
    <row r="57" spans="1:14">
      <c r="A57" s="248"/>
      <c r="B57" s="244"/>
      <c r="C57" s="244"/>
      <c r="D57" s="244"/>
      <c r="E57" s="244"/>
      <c r="F57" s="244"/>
      <c r="G57" s="310" t="s">
        <v>521</v>
      </c>
      <c r="H57" s="311"/>
      <c r="I57" s="319">
        <v>2953029</v>
      </c>
      <c r="J57" s="320">
        <v>41422</v>
      </c>
      <c r="K57" s="321">
        <v>-19.899999999999999</v>
      </c>
      <c r="L57" s="322">
        <v>56255</v>
      </c>
      <c r="M57" s="323">
        <v>22.9</v>
      </c>
      <c r="N57" s="324">
        <v>-42.8</v>
      </c>
    </row>
    <row r="58" spans="1:14">
      <c r="A58" s="248"/>
      <c r="B58" s="244"/>
      <c r="C58" s="244"/>
      <c r="D58" s="244"/>
      <c r="E58" s="244"/>
      <c r="F58" s="244"/>
      <c r="G58" s="325"/>
      <c r="H58" s="326" t="s">
        <v>518</v>
      </c>
      <c r="I58" s="327">
        <v>1120711</v>
      </c>
      <c r="J58" s="328">
        <v>15720</v>
      </c>
      <c r="K58" s="329">
        <v>-34.6</v>
      </c>
      <c r="L58" s="330">
        <v>26957</v>
      </c>
      <c r="M58" s="331">
        <v>8.8000000000000007</v>
      </c>
      <c r="N58" s="332">
        <v>-43.4</v>
      </c>
    </row>
    <row r="59" spans="1:14">
      <c r="A59" s="248"/>
      <c r="B59" s="244"/>
      <c r="C59" s="244"/>
      <c r="D59" s="244"/>
      <c r="E59" s="244"/>
      <c r="F59" s="244"/>
      <c r="G59" s="310" t="s">
        <v>522</v>
      </c>
      <c r="H59" s="311"/>
      <c r="I59" s="319">
        <v>3092617</v>
      </c>
      <c r="J59" s="320">
        <v>44009</v>
      </c>
      <c r="K59" s="321">
        <v>6.2</v>
      </c>
      <c r="L59" s="322">
        <v>57944</v>
      </c>
      <c r="M59" s="323">
        <v>3</v>
      </c>
      <c r="N59" s="324">
        <v>3.2</v>
      </c>
    </row>
    <row r="60" spans="1:14">
      <c r="A60" s="248"/>
      <c r="B60" s="244"/>
      <c r="C60" s="244"/>
      <c r="D60" s="244"/>
      <c r="E60" s="244"/>
      <c r="F60" s="244"/>
      <c r="G60" s="325"/>
      <c r="H60" s="326" t="s">
        <v>518</v>
      </c>
      <c r="I60" s="333">
        <v>860558</v>
      </c>
      <c r="J60" s="328">
        <v>12246</v>
      </c>
      <c r="K60" s="329">
        <v>-22.1</v>
      </c>
      <c r="L60" s="330">
        <v>29326</v>
      </c>
      <c r="M60" s="331">
        <v>8.8000000000000007</v>
      </c>
      <c r="N60" s="332">
        <v>-30.9</v>
      </c>
    </row>
    <row r="61" spans="1:14">
      <c r="A61" s="248"/>
      <c r="B61" s="244"/>
      <c r="C61" s="244"/>
      <c r="D61" s="244"/>
      <c r="E61" s="244"/>
      <c r="F61" s="244"/>
      <c r="G61" s="310" t="s">
        <v>523</v>
      </c>
      <c r="H61" s="334"/>
      <c r="I61" s="335">
        <v>3659588</v>
      </c>
      <c r="J61" s="336">
        <v>50991</v>
      </c>
      <c r="K61" s="337">
        <v>-6.1</v>
      </c>
      <c r="L61" s="338">
        <v>50445</v>
      </c>
      <c r="M61" s="339">
        <v>4.4000000000000004</v>
      </c>
      <c r="N61" s="324">
        <v>-10.5</v>
      </c>
    </row>
    <row r="62" spans="1:14">
      <c r="A62" s="248"/>
      <c r="B62" s="244"/>
      <c r="C62" s="244"/>
      <c r="D62" s="244"/>
      <c r="E62" s="244"/>
      <c r="F62" s="244"/>
      <c r="G62" s="325"/>
      <c r="H62" s="326" t="s">
        <v>518</v>
      </c>
      <c r="I62" s="327">
        <v>1387879</v>
      </c>
      <c r="J62" s="328">
        <v>19311</v>
      </c>
      <c r="K62" s="329">
        <v>11.6</v>
      </c>
      <c r="L62" s="330">
        <v>25726</v>
      </c>
      <c r="M62" s="331">
        <v>1.8</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12.01</v>
      </c>
      <c r="G47" s="12">
        <v>14.48</v>
      </c>
      <c r="H47" s="12">
        <v>18.670000000000002</v>
      </c>
      <c r="I47" s="12">
        <v>20.84</v>
      </c>
      <c r="J47" s="13">
        <v>23.45</v>
      </c>
    </row>
    <row r="48" spans="2:10" ht="57.75" customHeight="1">
      <c r="B48" s="14"/>
      <c r="C48" s="1141" t="s">
        <v>4</v>
      </c>
      <c r="D48" s="1141"/>
      <c r="E48" s="1142"/>
      <c r="F48" s="15">
        <v>9.59</v>
      </c>
      <c r="G48" s="16">
        <v>8.0399999999999991</v>
      </c>
      <c r="H48" s="16">
        <v>4.76</v>
      </c>
      <c r="I48" s="16">
        <v>5.26</v>
      </c>
      <c r="J48" s="17">
        <v>4.75</v>
      </c>
    </row>
    <row r="49" spans="2:10" ht="57.75" customHeight="1" thickBot="1">
      <c r="B49" s="18"/>
      <c r="C49" s="1143" t="s">
        <v>5</v>
      </c>
      <c r="D49" s="1143"/>
      <c r="E49" s="1144"/>
      <c r="F49" s="19">
        <v>2.86</v>
      </c>
      <c r="G49" s="20" t="s">
        <v>530</v>
      </c>
      <c r="H49" s="20" t="s">
        <v>531</v>
      </c>
      <c r="I49" s="20">
        <v>0.56000000000000005</v>
      </c>
      <c r="J49" s="21" t="s">
        <v>532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L44" sqref="L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533</v>
      </c>
      <c r="D34" s="1151"/>
      <c r="E34" s="1152"/>
      <c r="F34" s="32">
        <v>7.36</v>
      </c>
      <c r="G34" s="33">
        <v>9.16</v>
      </c>
      <c r="H34" s="33">
        <v>10.8</v>
      </c>
      <c r="I34" s="33">
        <v>11.69</v>
      </c>
      <c r="J34" s="34">
        <v>11.37</v>
      </c>
      <c r="K34" s="22"/>
      <c r="L34" s="22"/>
      <c r="M34" s="22"/>
      <c r="N34" s="22"/>
      <c r="O34" s="22"/>
      <c r="P34" s="22"/>
    </row>
    <row r="35" spans="1:16" ht="39" customHeight="1">
      <c r="A35" s="22"/>
      <c r="B35" s="35"/>
      <c r="C35" s="1145" t="s">
        <v>534</v>
      </c>
      <c r="D35" s="1146"/>
      <c r="E35" s="1147"/>
      <c r="F35" s="36">
        <v>4.24</v>
      </c>
      <c r="G35" s="37">
        <v>4.3</v>
      </c>
      <c r="H35" s="37">
        <v>5.01</v>
      </c>
      <c r="I35" s="37">
        <v>5.55</v>
      </c>
      <c r="J35" s="38">
        <v>6.62</v>
      </c>
      <c r="K35" s="22"/>
      <c r="L35" s="22"/>
      <c r="M35" s="22"/>
      <c r="N35" s="22"/>
      <c r="O35" s="22"/>
      <c r="P35" s="22"/>
    </row>
    <row r="36" spans="1:16" ht="39" customHeight="1">
      <c r="A36" s="22"/>
      <c r="B36" s="35"/>
      <c r="C36" s="1145" t="s">
        <v>535</v>
      </c>
      <c r="D36" s="1146"/>
      <c r="E36" s="1147"/>
      <c r="F36" s="36">
        <v>9.58</v>
      </c>
      <c r="G36" s="37">
        <v>8.0399999999999991</v>
      </c>
      <c r="H36" s="37">
        <v>4.76</v>
      </c>
      <c r="I36" s="37">
        <v>5.25</v>
      </c>
      <c r="J36" s="38">
        <v>4.75</v>
      </c>
      <c r="K36" s="22"/>
      <c r="L36" s="22"/>
      <c r="M36" s="22"/>
      <c r="N36" s="22"/>
      <c r="O36" s="22"/>
      <c r="P36" s="22"/>
    </row>
    <row r="37" spans="1:16" ht="39" customHeight="1">
      <c r="A37" s="22"/>
      <c r="B37" s="35"/>
      <c r="C37" s="1145" t="s">
        <v>536</v>
      </c>
      <c r="D37" s="1146"/>
      <c r="E37" s="1147"/>
      <c r="F37" s="36">
        <v>0.54</v>
      </c>
      <c r="G37" s="37">
        <v>2.1800000000000002</v>
      </c>
      <c r="H37" s="37">
        <v>2.42</v>
      </c>
      <c r="I37" s="37">
        <v>1.31</v>
      </c>
      <c r="J37" s="38">
        <v>0.63</v>
      </c>
      <c r="K37" s="22"/>
      <c r="L37" s="22"/>
      <c r="M37" s="22"/>
      <c r="N37" s="22"/>
      <c r="O37" s="22"/>
      <c r="P37" s="22"/>
    </row>
    <row r="38" spans="1:16" ht="39" customHeight="1">
      <c r="A38" s="22"/>
      <c r="B38" s="35"/>
      <c r="C38" s="1145" t="s">
        <v>537</v>
      </c>
      <c r="D38" s="1146"/>
      <c r="E38" s="1147"/>
      <c r="F38" s="36">
        <v>0.12</v>
      </c>
      <c r="G38" s="37">
        <v>0.04</v>
      </c>
      <c r="H38" s="37">
        <v>0.52</v>
      </c>
      <c r="I38" s="37">
        <v>0.28000000000000003</v>
      </c>
      <c r="J38" s="38">
        <v>0.32</v>
      </c>
      <c r="K38" s="22"/>
      <c r="L38" s="22"/>
      <c r="M38" s="22"/>
      <c r="N38" s="22"/>
      <c r="O38" s="22"/>
      <c r="P38" s="22"/>
    </row>
    <row r="39" spans="1:16" ht="39" customHeight="1">
      <c r="A39" s="22"/>
      <c r="B39" s="35"/>
      <c r="C39" s="1145" t="s">
        <v>538</v>
      </c>
      <c r="D39" s="1146"/>
      <c r="E39" s="1147"/>
      <c r="F39" s="36">
        <v>0.01</v>
      </c>
      <c r="G39" s="37">
        <v>0.01</v>
      </c>
      <c r="H39" s="37">
        <v>0.02</v>
      </c>
      <c r="I39" s="37">
        <v>0</v>
      </c>
      <c r="J39" s="38">
        <v>0.02</v>
      </c>
      <c r="K39" s="22"/>
      <c r="L39" s="22"/>
      <c r="M39" s="22"/>
      <c r="N39" s="22"/>
      <c r="O39" s="22"/>
      <c r="P39" s="22"/>
    </row>
    <row r="40" spans="1:16" ht="39" customHeight="1">
      <c r="A40" s="22"/>
      <c r="B40" s="35"/>
      <c r="C40" s="1145" t="s">
        <v>539</v>
      </c>
      <c r="D40" s="1146"/>
      <c r="E40" s="1147"/>
      <c r="F40" s="36">
        <v>0</v>
      </c>
      <c r="G40" s="37">
        <v>0</v>
      </c>
      <c r="H40" s="37">
        <v>0</v>
      </c>
      <c r="I40" s="37">
        <v>0</v>
      </c>
      <c r="J40" s="38">
        <v>0</v>
      </c>
      <c r="K40" s="22"/>
      <c r="L40" s="22"/>
      <c r="M40" s="22"/>
      <c r="N40" s="22"/>
      <c r="O40" s="22"/>
      <c r="P40" s="22"/>
    </row>
    <row r="41" spans="1:16" ht="39" customHeight="1">
      <c r="A41" s="22"/>
      <c r="B41" s="35"/>
      <c r="C41" s="1145" t="s">
        <v>540</v>
      </c>
      <c r="D41" s="1146"/>
      <c r="E41" s="1147"/>
      <c r="F41" s="36">
        <v>0</v>
      </c>
      <c r="G41" s="37">
        <v>0</v>
      </c>
      <c r="H41" s="37">
        <v>0</v>
      </c>
      <c r="I41" s="37">
        <v>0</v>
      </c>
      <c r="J41" s="38">
        <v>0</v>
      </c>
      <c r="K41" s="22"/>
      <c r="L41" s="22"/>
      <c r="M41" s="22"/>
      <c r="N41" s="22"/>
      <c r="O41" s="22"/>
      <c r="P41" s="22"/>
    </row>
    <row r="42" spans="1:16" ht="39" customHeight="1">
      <c r="A42" s="22"/>
      <c r="B42" s="39"/>
      <c r="C42" s="1145" t="s">
        <v>541</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542</v>
      </c>
      <c r="D43" s="1149"/>
      <c r="E43" s="1150"/>
      <c r="F43" s="41">
        <v>0</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4131</v>
      </c>
      <c r="L45" s="60">
        <v>3669</v>
      </c>
      <c r="M45" s="60">
        <v>3693</v>
      </c>
      <c r="N45" s="60">
        <v>3801</v>
      </c>
      <c r="O45" s="61">
        <v>3828</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1294</v>
      </c>
      <c r="L48" s="64">
        <v>1333</v>
      </c>
      <c r="M48" s="64">
        <v>1205</v>
      </c>
      <c r="N48" s="64">
        <v>1288</v>
      </c>
      <c r="O48" s="65">
        <v>1229</v>
      </c>
      <c r="P48" s="48"/>
      <c r="Q48" s="48"/>
      <c r="R48" s="48"/>
      <c r="S48" s="48"/>
      <c r="T48" s="48"/>
      <c r="U48" s="48"/>
    </row>
    <row r="49" spans="1:21" ht="30.75" customHeight="1">
      <c r="A49" s="48"/>
      <c r="B49" s="1163"/>
      <c r="C49" s="1164"/>
      <c r="D49" s="62"/>
      <c r="E49" s="1155" t="s">
        <v>16</v>
      </c>
      <c r="F49" s="1155"/>
      <c r="G49" s="1155"/>
      <c r="H49" s="1155"/>
      <c r="I49" s="1155"/>
      <c r="J49" s="1156"/>
      <c r="K49" s="63">
        <v>1</v>
      </c>
      <c r="L49" s="64">
        <v>1</v>
      </c>
      <c r="M49" s="64">
        <v>1</v>
      </c>
      <c r="N49" s="64">
        <v>1</v>
      </c>
      <c r="O49" s="65">
        <v>1</v>
      </c>
      <c r="P49" s="48"/>
      <c r="Q49" s="48"/>
      <c r="R49" s="48"/>
      <c r="S49" s="48"/>
      <c r="T49" s="48"/>
      <c r="U49" s="48"/>
    </row>
    <row r="50" spans="1:21" ht="30.75" customHeight="1">
      <c r="A50" s="48"/>
      <c r="B50" s="1163"/>
      <c r="C50" s="1164"/>
      <c r="D50" s="62"/>
      <c r="E50" s="1155" t="s">
        <v>17</v>
      </c>
      <c r="F50" s="1155"/>
      <c r="G50" s="1155"/>
      <c r="H50" s="1155"/>
      <c r="I50" s="1155"/>
      <c r="J50" s="1156"/>
      <c r="K50" s="63">
        <v>69</v>
      </c>
      <c r="L50" s="64">
        <v>51</v>
      </c>
      <c r="M50" s="64">
        <v>49</v>
      </c>
      <c r="N50" s="64">
        <v>56</v>
      </c>
      <c r="O50" s="65">
        <v>41</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3620</v>
      </c>
      <c r="L52" s="64">
        <v>3521</v>
      </c>
      <c r="M52" s="64">
        <v>3469</v>
      </c>
      <c r="N52" s="64">
        <v>3567</v>
      </c>
      <c r="O52" s="65">
        <v>3742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1875</v>
      </c>
      <c r="L53" s="69">
        <v>1533</v>
      </c>
      <c r="M53" s="69">
        <v>1479</v>
      </c>
      <c r="N53" s="69">
        <v>1579</v>
      </c>
      <c r="O53" s="70">
        <v>1357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2016-04-14T12:54:01Z</cp:lastPrinted>
  <dcterms:created xsi:type="dcterms:W3CDTF">2016-02-15T01:17:04Z</dcterms:created>
  <dcterms:modified xsi:type="dcterms:W3CDTF">2016-04-14T12:54:04Z</dcterms:modified>
  <cp:category/>
</cp:coreProperties>
</file>