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85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BE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c r="AM35" i="9" s="1"/>
  <c r="BE34" i="9" l="1"/>
  <c r="BW34" i="9" l="1"/>
  <c r="BW35" i="9" s="1"/>
  <c r="BW36" i="9" s="1"/>
  <c r="BW37" i="9" s="1"/>
  <c r="BW38" i="9" s="1"/>
  <c r="BW39" i="9" s="1"/>
  <c r="BW40" i="9" s="1"/>
  <c r="CO34" i="9" l="1"/>
  <c r="CO35" i="9" s="1"/>
  <c r="CO36" i="9" s="1"/>
</calcChain>
</file>

<file path=xl/sharedStrings.xml><?xml version="1.0" encoding="utf-8"?>
<sst xmlns="http://schemas.openxmlformats.org/spreadsheetml/2006/main" count="1053" uniqueCount="563">
  <si>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</si>
  <si>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</si>
  <si>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</si>
  <si>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</si>
  <si>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</si>
  <si>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</si>
  <si>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</si>
  <si>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</si>
  <si>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</si>
  <si>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</si>
  <si>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</si>
  <si>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</si>
  <si>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</si>
  <si>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</si>
  <si>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</si>
  <si>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</si>
  <si>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</si>
  <si>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</si>
  <si>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</si>
  <si>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</si>
  <si>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</si>
  <si>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</si>
  <si>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</si>
  <si>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</si>
  <si>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</si>
  <si>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</si>
  <si>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</si>
  <si>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</si>
  <si>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</si>
  <si>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</si>
  <si>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</si>
  <si>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</si>
  <si>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</si>
  <si>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</si>
  <si>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</si>
  <si>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</si>
  <si>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</si>
  <si>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</si>
  <si>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</si>
  <si>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</si>
  <si>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</si>
  <si>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</si>
  <si>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</si>
  <si>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</si>
  <si>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</si>
  <si>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</si>
  <si>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</si>
  <si>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</si>
  <si>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</si>
  <si>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</si>
  <si>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</si>
  <si>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</si>
  <si>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</si>
  <si>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</si>
  <si>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</si>
  <si>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</si>
  <si>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</si>
  <si>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</si>
  <si>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</si>
  <si>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</si>
  <si>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</si>
  <si>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</si>
  <si>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</si>
  <si>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</si>
  <si>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</si>
  <si>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</si>
  <si>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</si>
  <si>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</si>
  <si>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</si>
  <si>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</si>
  <si>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</si>
  <si>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</si>
  <si>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</si>
  <si>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</si>
  <si>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</si>
  <si>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</si>
  <si>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</si>
  <si>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</si>
  <si>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</si>
  <si>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</si>
  <si>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</si>
  <si>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</si>
  <si>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珠洲市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</si>
  <si>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</si>
  <si>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</si>
  <si>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</si>
  <si>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</si>
  <si>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</si>
  <si>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</si>
  <si>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</si>
  <si>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</si>
  <si>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</si>
  <si>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</si>
  <si>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</si>
  <si>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</si>
  <si>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</si>
  <si>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</si>
  <si>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</si>
  <si>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</si>
  <si>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</si>
  <si>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</si>
  <si>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</si>
  <si>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</si>
  <si>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</si>
  <si>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</si>
  <si>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</si>
  <si>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</si>
  <si>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</si>
  <si>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</si>
  <si>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</si>
  <si>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</si>
  <si>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</si>
  <si>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</si>
  <si>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</si>
  <si>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</si>
  <si>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</si>
  <si>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</si>
  <si>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</si>
  <si>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</si>
  <si>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</si>
  <si>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</si>
  <si>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</si>
  <si>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</si>
  <si>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</si>
  <si>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</si>
  <si>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</si>
  <si>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</si>
  <si>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</si>
  <si>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</si>
  <si>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</si>
  <si>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</si>
  <si>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</si>
  <si>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</si>
  <si>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</si>
  <si>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</si>
  <si>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</si>
  <si>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</si>
  <si>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</si>
  <si>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</si>
  <si>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</si>
  <si>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</si>
  <si>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</si>
  <si>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</si>
  <si>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</si>
  <si>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</si>
  <si>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</si>
  <si>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</si>
  <si>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</si>
  <si>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</si>
  <si>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</si>
  <si>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</si>
  <si>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</si>
  <si>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</si>
  <si>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</si>
  <si>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</si>
  <si>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</si>
  <si>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</si>
  <si>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</si>
  <si>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</si>
  <si>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</si>
  <si>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</si>
  <si>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</si>
  <si>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</si>
  <si>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</si>
  <si>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</si>
  <si>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</si>
  <si>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</si>
  <si>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</si>
  <si>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</si>
  <si>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</si>
  <si>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</si>
  <si>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</si>
  <si>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</si>
  <si>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</si>
  <si>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</si>
  <si>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</si>
  <si>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</si>
  <si>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</si>
  <si>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</si>
  <si>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</si>
  <si>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</si>
  <si>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</si>
  <si>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</si>
  <si>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</si>
  <si>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</si>
  <si>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</si>
  <si>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</si>
  <si>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</si>
  <si>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</si>
  <si>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</si>
  <si>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</si>
  <si>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</si>
  <si>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</si>
  <si>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</si>
  <si>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</si>
  <si>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</si>
  <si>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</si>
  <si>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石川県珠洲市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</si>
  <si>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</si>
  <si>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</si>
  <si>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</si>
  <si>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</si>
  <si>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</si>
  <si>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</si>
  <si>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</si>
  <si>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</si>
  <si>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</si>
  <si>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</si>
  <si>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</si>
  <si>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</si>
  <si>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</si>
  <si>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</si>
  <si>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</si>
  <si>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</si>
  <si>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</si>
  <si>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</si>
  <si>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</si>
  <si>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</si>
  <si>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</si>
  <si>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</si>
  <si>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</si>
  <si>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</si>
  <si>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</si>
  <si>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</si>
  <si>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</si>
  <si>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</si>
  <si>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</si>
  <si>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</si>
  <si>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</si>
  <si>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</si>
  <si>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</si>
  <si>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</si>
  <si>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</si>
  <si>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</si>
  <si>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</si>
  <si>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</si>
  <si>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</si>
  <si>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</si>
  <si>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</si>
  <si>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</si>
  <si>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</si>
  <si>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</si>
  <si>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</si>
  <si>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</si>
  <si>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</si>
  <si>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</si>
  <si>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</si>
  <si>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</si>
  <si>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</si>
  <si>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</si>
  <si>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</si>
  <si>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</si>
  <si>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</si>
  <si>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</si>
  <si>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</si>
  <si>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</si>
  <si>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</si>
  <si>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</si>
  <si>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</si>
  <si>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</si>
  <si>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</si>
  <si>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</si>
  <si>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</si>
  <si>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</si>
  <si>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</si>
  <si>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</si>
  <si>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</si>
  <si>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</si>
  <si>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</si>
  <si>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</si>
  <si>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</si>
  <si>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</si>
  <si>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</si>
  <si>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</si>
  <si>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</si>
  <si>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</si>
  <si>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</si>
  <si>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</si>
  <si>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</si>
  <si>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</si>
  <si>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</si>
  <si>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</si>
  <si>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</si>
  <si>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</si>
  <si>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</si>
  <si>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</si>
  <si>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</si>
  <si>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</si>
  <si>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</si>
  <si>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</si>
  <si>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</si>
  <si>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</si>
  <si>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</si>
  <si>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</si>
  <si>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</si>
  <si>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</si>
  <si>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</si>
  <si>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</si>
  <si>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</si>
  <si>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</si>
  <si>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</si>
  <si>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</si>
  <si>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</si>
  <si>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</si>
  <si>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</si>
  <si>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</si>
  <si>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</si>
  <si>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</si>
  <si>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</si>
  <si>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</si>
  <si>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</si>
  <si>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</si>
  <si>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</si>
  <si>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</si>
  <si>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</si>
  <si>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</si>
  <si>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</si>
  <si>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</si>
  <si>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</si>
  <si>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</si>
  <si>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</si>
  <si>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</si>
  <si>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</si>
  <si>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</si>
  <si>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</si>
  <si>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</si>
  <si>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</si>
  <si>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</si>
  <si>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</si>
  <si>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</si>
  <si>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</si>
  <si>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</si>
  <si>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</si>
  <si>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</si>
  <si>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</si>
  <si>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</si>
  <si>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</si>
  <si>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</si>
  <si>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</si>
  <si>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</si>
  <si>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</si>
  <si>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</si>
  <si>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</si>
  <si>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</si>
  <si>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</si>
  <si>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</si>
  <si>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</si>
  <si>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石川県珠洲市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</si>
  <si>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</si>
  <si>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</si>
  <si>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</si>
  <si>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</si>
  <si>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</si>
  <si>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</si>
  <si>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</si>
  <si>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</si>
  <si>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</si>
  <si>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</si>
  <si>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</si>
  <si>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</si>
  <si>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</si>
  <si>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</si>
  <si>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</si>
  <si>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</si>
  <si>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</si>
  <si>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</si>
  <si>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</si>
  <si>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</si>
  <si>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</si>
  <si>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</si>
  <si>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</si>
  <si>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</si>
  <si>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</si>
  <si>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</si>
  <si>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</si>
  <si>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</si>
  <si>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</si>
  <si>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</si>
  <si>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</si>
  <si>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</si>
  <si>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</si>
  <si>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珠洲市国民健康保険特別会計</t>
    <phoneticPr fontId="5"/>
  </si>
  <si>
    <t>珠洲市介護保険特別会計（保険勘定・サービス勘定）</t>
    <phoneticPr fontId="5"/>
  </si>
  <si>
    <t>珠洲市後期高齢者医療特別会計</t>
    <phoneticPr fontId="5"/>
  </si>
  <si>
    <t>珠洲市賃貸住宅事業特別会計</t>
    <phoneticPr fontId="5"/>
  </si>
  <si>
    <t>珠洲市病院事業会計</t>
    <phoneticPr fontId="5"/>
  </si>
  <si>
    <t>法適用企業</t>
    <phoneticPr fontId="5"/>
  </si>
  <si>
    <t>珠洲市水道事業会計</t>
    <phoneticPr fontId="5"/>
  </si>
  <si>
    <t>珠洲市下水道事業特別会計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</si>
  <si>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</si>
  <si>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</si>
  <si>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</si>
  <si>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</si>
  <si>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</si>
  <si>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</si>
  <si>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</si>
  <si>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</si>
  <si>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</si>
  <si>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</si>
  <si>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</si>
  <si>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</si>
  <si>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</si>
  <si>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</si>
  <si>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</si>
  <si>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</si>
  <si>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</si>
  <si>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</si>
  <si>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</si>
  <si>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</si>
  <si>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</si>
  <si>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</si>
  <si>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</si>
  <si>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</si>
  <si>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</si>
  <si>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</si>
  <si>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</si>
  <si>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</si>
  <si>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</si>
  <si>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</si>
  <si>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</si>
  <si>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</si>
  <si>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</si>
  <si>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</si>
  <si>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</si>
  <si>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</si>
  <si>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</si>
  <si>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</si>
  <si>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</si>
  <si>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</si>
  <si>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</si>
  <si>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</si>
  <si>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</si>
  <si>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</si>
  <si>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</si>
  <si>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</si>
  <si>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</si>
  <si>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</si>
  <si>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</si>
  <si>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</si>
  <si>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</si>
  <si>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</si>
  <si>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</si>
  <si>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</si>
  <si>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</si>
  <si>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</si>
  <si>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</si>
  <si>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</si>
  <si>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</si>
  <si>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</si>
  <si>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</si>
  <si>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</si>
  <si>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</si>
  <si>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</si>
  <si>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</si>
  <si>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</si>
  <si>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</si>
  <si>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</si>
  <si>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</si>
  <si>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</si>
  <si>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</si>
  <si>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</si>
  <si>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</si>
  <si>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</si>
  <si>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</si>
  <si>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</si>
  <si>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</si>
  <si>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</si>
  <si>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</si>
  <si>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</si>
  <si>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</si>
  <si>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</si>
  <si>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</si>
  <si>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</si>
  <si>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</si>
  <si>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</si>
  <si>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</si>
  <si>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</si>
  <si>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</si>
  <si>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</si>
  <si>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</si>
  <si>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</si>
  <si>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</si>
  <si>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</si>
  <si>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</si>
  <si>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</si>
  <si>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</si>
  <si>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</si>
  <si>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</si>
  <si>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</si>
  <si>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</si>
  <si>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</si>
  <si>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</si>
  <si>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</si>
  <si>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</si>
  <si>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</si>
  <si>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</si>
  <si>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</si>
  <si>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</si>
  <si>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</si>
  <si>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</si>
  <si>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</si>
  <si>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</si>
  <si>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</si>
  <si>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</si>
  <si>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</si>
  <si>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</si>
  <si>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</si>
  <si>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</si>
  <si>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</si>
  <si>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</si>
  <si>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</si>
  <si>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</si>
  <si>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</si>
  <si>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</si>
  <si>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</si>
  <si>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</si>
  <si>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</si>
  <si>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</si>
  <si>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</si>
  <si>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</si>
  <si>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</si>
  <si>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</si>
  <si>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</si>
  <si>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</si>
  <si>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</si>
  <si>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1.25</t>
  </si>
  <si>
    <t>▲ 2.33</t>
  </si>
  <si>
    <t>▲ 0.25</t>
  </si>
  <si>
    <t>▲ 2.79</t>
  </si>
  <si>
    <t>珠洲市病院事業会計</t>
  </si>
  <si>
    <t>珠洲市水道事業会計</t>
  </si>
  <si>
    <t>一般会計</t>
  </si>
  <si>
    <t>珠洲市国民健康保険特別会計</t>
  </si>
  <si>
    <t>珠洲市介護保険特別会計（保険勘定・サービス勘定）</t>
  </si>
  <si>
    <t>珠洲市後期高齢者医療特別会計</t>
  </si>
  <si>
    <t>珠洲市賃貸住宅事業特別会計</t>
  </si>
  <si>
    <t>珠洲市下水道事業特別会計</t>
  </si>
  <si>
    <t>その他会計（赤字）</t>
  </si>
  <si>
    <t>その他会計（黒字）</t>
  </si>
  <si>
    <t>奥能登クリーン組合</t>
    <rPh sb="0" eb="3">
      <t>オクノト</t>
    </rPh>
    <rPh sb="7" eb="9">
      <t>クミアイ</t>
    </rPh>
    <phoneticPr fontId="5"/>
  </si>
  <si>
    <t>奥能登広域圏事務組合</t>
    <rPh sb="0" eb="10">
      <t>オクノトコウイキケンジムクミアイ</t>
    </rPh>
    <phoneticPr fontId="5"/>
  </si>
  <si>
    <t>石川県後期高齢者医療広域連合（一般会計）</t>
    <rPh sb="0" eb="3">
      <t>イシカワケン</t>
    </rPh>
    <rPh sb="3" eb="8">
      <t>コウキコウレイシャ</t>
    </rPh>
    <rPh sb="8" eb="10">
      <t>イリョウ</t>
    </rPh>
    <rPh sb="10" eb="14">
      <t>コウイキレンゴウ</t>
    </rPh>
    <rPh sb="15" eb="19">
      <t>イッパンカイケイ</t>
    </rPh>
    <phoneticPr fontId="5"/>
  </si>
  <si>
    <t>石川県後期高齢者医療広域連合（後期高齢者医療特別会計）</t>
    <rPh sb="0" eb="3">
      <t>イシカワケン</t>
    </rPh>
    <rPh sb="3" eb="8">
      <t>コウキコウレイシャ</t>
    </rPh>
    <rPh sb="8" eb="10">
      <t>イリョウ</t>
    </rPh>
    <rPh sb="10" eb="14">
      <t>コウイキレンゴウ</t>
    </rPh>
    <rPh sb="15" eb="20">
      <t>コウキコウレイシャ</t>
    </rPh>
    <rPh sb="20" eb="22">
      <t>イリョウ</t>
    </rPh>
    <rPh sb="22" eb="26">
      <t>トクベツカイケイ</t>
    </rPh>
    <phoneticPr fontId="5"/>
  </si>
  <si>
    <t>石川県市町村消防団員等公務災害補償等組合</t>
    <rPh sb="0" eb="3">
      <t>イシカワケン</t>
    </rPh>
    <rPh sb="3" eb="6">
      <t>シチョウソン</t>
    </rPh>
    <rPh sb="6" eb="11">
      <t>ショウボウダンイントウ</t>
    </rPh>
    <rPh sb="11" eb="15">
      <t>コウムサイガイ</t>
    </rPh>
    <rPh sb="15" eb="18">
      <t>ホショウトウ</t>
    </rPh>
    <rPh sb="18" eb="20">
      <t>クミアイ</t>
    </rPh>
    <phoneticPr fontId="5"/>
  </si>
  <si>
    <t>石川県市町村消防賞じゅつ金組合</t>
    <rPh sb="0" eb="3">
      <t>イシカワケン</t>
    </rPh>
    <rPh sb="3" eb="6">
      <t>シチョウソン</t>
    </rPh>
    <rPh sb="6" eb="8">
      <t>ショウボウ</t>
    </rPh>
    <rPh sb="8" eb="9">
      <t>ショウ</t>
    </rPh>
    <rPh sb="12" eb="13">
      <t>キン</t>
    </rPh>
    <rPh sb="13" eb="15">
      <t>クミアイ</t>
    </rPh>
    <phoneticPr fontId="5"/>
  </si>
  <si>
    <t>のと鉄道運営助成基金事務組合</t>
    <rPh sb="2" eb="4">
      <t>テツドウ</t>
    </rPh>
    <rPh sb="4" eb="10">
      <t>ウンエイジョセイキキン</t>
    </rPh>
    <rPh sb="10" eb="14">
      <t>ジムクミアイ</t>
    </rPh>
    <phoneticPr fontId="5"/>
  </si>
  <si>
    <t>（財）鉢ヶ崎リゾート振興協会</t>
    <rPh sb="1" eb="2">
      <t>ザイ</t>
    </rPh>
    <rPh sb="3" eb="6">
      <t>ハチガサキ</t>
    </rPh>
    <rPh sb="10" eb="14">
      <t>シンコウキョウカイ</t>
    </rPh>
    <phoneticPr fontId="5"/>
  </si>
  <si>
    <t>珠洲鉢ヶ崎ホテル株式会社</t>
    <rPh sb="0" eb="5">
      <t>スズハチガサキ</t>
    </rPh>
    <rPh sb="8" eb="12">
      <t>カブシキカイシャ</t>
    </rPh>
    <phoneticPr fontId="5"/>
  </si>
  <si>
    <t>珠洲土地開発公社</t>
    <rPh sb="0" eb="8">
      <t>スズトチカイハツコウシャ</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</si>
  <si>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</si>
  <si>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</si>
  <si>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</si>
  <si>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</si>
  <si>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</si>
  <si>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</si>
  <si>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</si>
  <si>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</si>
  <si>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</si>
  <si>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</si>
  <si>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</si>
  <si>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</si>
  <si>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将来負担比率は、近年低い数字で推移しているが、今後は充当可能基金の減少が見込まれることから、地方債残高の減少、新規発行地方債の抑制等に努める。
　実質公債費比率は、交付税措置の有利な地方債を選択する等の財政運営を行ってきたことにより、近年は減少傾向にある。引き続き健全な財政運営に努める。</t>
    <rPh sb="1" eb="3">
      <t>ショウライ</t>
    </rPh>
    <rPh sb="3" eb="5">
      <t>フタン</t>
    </rPh>
    <rPh sb="5" eb="7">
      <t>ヒリツ</t>
    </rPh>
    <rPh sb="9" eb="11">
      <t>キンネン</t>
    </rPh>
    <rPh sb="11" eb="12">
      <t>ヒク</t>
    </rPh>
    <rPh sb="13" eb="15">
      <t>スウジ</t>
    </rPh>
    <rPh sb="16" eb="18">
      <t>スイイ</t>
    </rPh>
    <rPh sb="24" eb="26">
      <t>コンゴ</t>
    </rPh>
    <rPh sb="27" eb="29">
      <t>ジュウトウ</t>
    </rPh>
    <rPh sb="29" eb="31">
      <t>カノウ</t>
    </rPh>
    <rPh sb="31" eb="33">
      <t>キキン</t>
    </rPh>
    <rPh sb="34" eb="36">
      <t>ゲンショウ</t>
    </rPh>
    <rPh sb="37" eb="39">
      <t>ミコ</t>
    </rPh>
    <rPh sb="47" eb="50">
      <t>チホウサイ</t>
    </rPh>
    <rPh sb="50" eb="52">
      <t>ザンダカ</t>
    </rPh>
    <rPh sb="53" eb="55">
      <t>ゲンショウ</t>
    </rPh>
    <rPh sb="56" eb="58">
      <t>シンキ</t>
    </rPh>
    <rPh sb="58" eb="60">
      <t>ハッコウ</t>
    </rPh>
    <rPh sb="60" eb="63">
      <t>チホウサイ</t>
    </rPh>
    <rPh sb="64" eb="66">
      <t>ヨクセイ</t>
    </rPh>
    <rPh sb="66" eb="67">
      <t>トウ</t>
    </rPh>
    <rPh sb="68" eb="69">
      <t>ツト</t>
    </rPh>
    <rPh sb="74" eb="76">
      <t>ジッシツ</t>
    </rPh>
    <rPh sb="76" eb="79">
      <t>コウサイヒ</t>
    </rPh>
    <rPh sb="79" eb="81">
      <t>ヒリツ</t>
    </rPh>
    <rPh sb="83" eb="86">
      <t>コウフゼイ</t>
    </rPh>
    <rPh sb="86" eb="88">
      <t>ソチ</t>
    </rPh>
    <rPh sb="89" eb="91">
      <t>ユウリ</t>
    </rPh>
    <rPh sb="92" eb="95">
      <t>チホウサイ</t>
    </rPh>
    <rPh sb="96" eb="98">
      <t>センタク</t>
    </rPh>
    <rPh sb="100" eb="101">
      <t>トウ</t>
    </rPh>
    <rPh sb="102" eb="104">
      <t>ザイセイ</t>
    </rPh>
    <rPh sb="104" eb="106">
      <t>ウンエイ</t>
    </rPh>
    <rPh sb="107" eb="108">
      <t>オコナ</t>
    </rPh>
    <rPh sb="118" eb="120">
      <t>キンネン</t>
    </rPh>
    <rPh sb="121" eb="123">
      <t>ゲンショウ</t>
    </rPh>
    <rPh sb="123" eb="125">
      <t>ケイコウ</t>
    </rPh>
    <rPh sb="129" eb="130">
      <t>ヒ</t>
    </rPh>
    <rPh sb="131" eb="132">
      <t>ツヅ</t>
    </rPh>
    <rPh sb="133" eb="135">
      <t>ケンゼン</t>
    </rPh>
    <rPh sb="136" eb="138">
      <t>ザイセイ</t>
    </rPh>
    <rPh sb="138" eb="140">
      <t>ウンエイ</t>
    </rPh>
    <rPh sb="141" eb="142">
      <t>ツト</t>
    </rPh>
    <phoneticPr fontId="5"/>
  </si>
  <si>
    <t>　将来負担比率は年々減少傾向にあり、H28は12.9ポイント減少した。これは特定目的基金の設置による基金残高の増加が要因である。また、今後は充当可能基金の減少が見込まれるため、引き続き義務的経費の削減に努め、財政の健全化に努力する。
　有形固定資産減価償却率は類似団体平均をやや下回っているが、施設の老朽化が進んでいるため、珠洲市公共施設等総合管理計画を策定し、今後予想される大規模施設更新事業に備える。</t>
    <rPh sb="1" eb="3">
      <t>ショウライ</t>
    </rPh>
    <rPh sb="3" eb="5">
      <t>フタン</t>
    </rPh>
    <rPh sb="5" eb="7">
      <t>ヒリツ</t>
    </rPh>
    <rPh sb="8" eb="10">
      <t>ネンネン</t>
    </rPh>
    <rPh sb="10" eb="12">
      <t>ゲンショウ</t>
    </rPh>
    <rPh sb="12" eb="14">
      <t>ケイコウ</t>
    </rPh>
    <rPh sb="30" eb="32">
      <t>ゲンショウ</t>
    </rPh>
    <rPh sb="38" eb="40">
      <t>トクテイ</t>
    </rPh>
    <rPh sb="40" eb="42">
      <t>モクテキ</t>
    </rPh>
    <rPh sb="42" eb="44">
      <t>キキン</t>
    </rPh>
    <rPh sb="45" eb="47">
      <t>セッチ</t>
    </rPh>
    <rPh sb="50" eb="52">
      <t>キキン</t>
    </rPh>
    <rPh sb="52" eb="54">
      <t>ザンダカ</t>
    </rPh>
    <rPh sb="55" eb="57">
      <t>ゾウカ</t>
    </rPh>
    <rPh sb="58" eb="60">
      <t>ヨウイン</t>
    </rPh>
    <rPh sb="67" eb="69">
      <t>コンゴ</t>
    </rPh>
    <rPh sb="70" eb="72">
      <t>ジュウトウ</t>
    </rPh>
    <rPh sb="72" eb="74">
      <t>カノウ</t>
    </rPh>
    <rPh sb="74" eb="76">
      <t>キキン</t>
    </rPh>
    <rPh sb="77" eb="79">
      <t>ゲンショウ</t>
    </rPh>
    <rPh sb="80" eb="82">
      <t>ミコ</t>
    </rPh>
    <rPh sb="88" eb="89">
      <t>ヒ</t>
    </rPh>
    <rPh sb="90" eb="91">
      <t>ツヅ</t>
    </rPh>
    <rPh sb="92" eb="95">
      <t>ギムテキ</t>
    </rPh>
    <rPh sb="95" eb="97">
      <t>ケイヒ</t>
    </rPh>
    <rPh sb="98" eb="100">
      <t>サクゲン</t>
    </rPh>
    <rPh sb="101" eb="102">
      <t>ツト</t>
    </rPh>
    <rPh sb="104" eb="106">
      <t>ザイセイ</t>
    </rPh>
    <rPh sb="107" eb="110">
      <t>ケンゼンカ</t>
    </rPh>
    <rPh sb="111" eb="113">
      <t>ドリョク</t>
    </rPh>
    <rPh sb="118" eb="120">
      <t>ユウケイ</t>
    </rPh>
    <rPh sb="120" eb="122">
      <t>コテイ</t>
    </rPh>
    <rPh sb="122" eb="124">
      <t>シサン</t>
    </rPh>
    <rPh sb="124" eb="126">
      <t>ゲンカ</t>
    </rPh>
    <rPh sb="126" eb="128">
      <t>ショウキャク</t>
    </rPh>
    <rPh sb="128" eb="129">
      <t>リツ</t>
    </rPh>
    <rPh sb="130" eb="132">
      <t>ルイジ</t>
    </rPh>
    <rPh sb="132" eb="134">
      <t>ダンタイ</t>
    </rPh>
    <rPh sb="134" eb="136">
      <t>ヘイキン</t>
    </rPh>
    <rPh sb="147" eb="149">
      <t>シセツ</t>
    </rPh>
    <rPh sb="150" eb="153">
      <t>ロウキュウカ</t>
    </rPh>
    <rPh sb="154" eb="155">
      <t>スス</t>
    </rPh>
    <rPh sb="162" eb="165">
      <t>スズシ</t>
    </rPh>
    <rPh sb="165" eb="167">
      <t>コウキョウ</t>
    </rPh>
    <rPh sb="167" eb="169">
      <t>シセツ</t>
    </rPh>
    <rPh sb="169" eb="170">
      <t>トウ</t>
    </rPh>
    <rPh sb="170" eb="172">
      <t>ソウゴウ</t>
    </rPh>
    <rPh sb="172" eb="174">
      <t>カンリ</t>
    </rPh>
    <rPh sb="174" eb="176">
      <t>ケイカク</t>
    </rPh>
    <rPh sb="177" eb="179">
      <t>サクテイ</t>
    </rPh>
    <rPh sb="181" eb="183">
      <t>コンゴ</t>
    </rPh>
    <rPh sb="183" eb="185">
      <t>ヨソウ</t>
    </rPh>
    <rPh sb="188" eb="191">
      <t>ダイキボ</t>
    </rPh>
    <rPh sb="191" eb="193">
      <t>シセツ</t>
    </rPh>
    <rPh sb="193" eb="195">
      <t>コウシン</t>
    </rPh>
    <rPh sb="195" eb="197">
      <t>ジギョウ</t>
    </rPh>
    <rPh sb="198" eb="199">
      <t>ソナ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</si>
</sst>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31" fillId="0" borderId="41" xfId="34" applyFont="1" applyFill="1" applyBorder="1" applyAlignment="1" applyProtection="1">
      <alignment horizontal="left" vertical="top" wrapText="1"/>
      <protection locked="0"/>
    </xf>
    <xf numFmtId="0" fontId="31" fillId="0" borderId="12" xfId="34" applyFont="1" applyFill="1" applyBorder="1" applyAlignment="1" applyProtection="1">
      <alignment horizontal="left" vertical="top" wrapText="1"/>
      <protection locked="0"/>
    </xf>
    <xf numFmtId="0" fontId="31" fillId="0" borderId="46" xfId="34" applyFont="1" applyFill="1" applyBorder="1" applyAlignment="1" applyProtection="1">
      <alignment horizontal="left" vertical="top" wrapText="1"/>
      <protection locked="0"/>
    </xf>
    <xf numFmtId="0" fontId="31" fillId="0" borderId="60" xfId="34" applyFont="1" applyFill="1" applyBorder="1" applyAlignment="1" applyProtection="1">
      <alignment horizontal="left" vertical="top" wrapText="1"/>
      <protection locked="0"/>
    </xf>
    <xf numFmtId="0" fontId="31" fillId="0" borderId="0" xfId="34" applyFont="1" applyFill="1" applyBorder="1" applyAlignment="1" applyProtection="1">
      <alignment horizontal="left" vertical="top" wrapText="1"/>
      <protection locked="0"/>
    </xf>
    <xf numFmtId="0" fontId="31" fillId="0" borderId="38" xfId="34" applyFont="1" applyFill="1" applyBorder="1" applyAlignment="1" applyProtection="1">
      <alignment horizontal="left" vertical="top" wrapText="1"/>
      <protection locked="0"/>
    </xf>
    <xf numFmtId="0" fontId="31" fillId="0" borderId="37" xfId="34" applyFont="1" applyFill="1" applyBorder="1" applyAlignment="1" applyProtection="1">
      <alignment horizontal="left" vertical="top" wrapText="1"/>
      <protection locked="0"/>
    </xf>
    <xf numFmtId="0" fontId="31" fillId="0" borderId="49" xfId="34" applyFont="1" applyFill="1" applyBorder="1" applyAlignment="1" applyProtection="1">
      <alignment horizontal="left" vertical="top" wrapText="1"/>
      <protection locked="0"/>
    </xf>
    <xf numFmtId="0" fontId="3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xmlns:c16r2="http://schemas.microsoft.com/office/drawing/2015/06/chart">
            <c:ext xmlns:c16="http://schemas.microsoft.com/office/drawing/2014/chart" uri="{C3380CC4-5D6E-409C-BE32-E72D297353CC}">
              <c16:uniqueId val="{00000000-AD2A-430D-8209-5F4D0CADEC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92500</c:v>
                </c:pt>
                <c:pt idx="1">
                  <c:v>124122</c:v>
                </c:pt>
                <c:pt idx="2">
                  <c:v>146426</c:v>
                </c:pt>
                <c:pt idx="3">
                  <c:v>202124</c:v>
                </c:pt>
                <c:pt idx="4">
                  <c:v>127656</c:v>
                </c:pt>
              </c:numCache>
            </c:numRef>
          </c:val>
          <c:smooth val="0"/>
          <c:extLst xmlns:c16r2="http://schemas.microsoft.com/office/drawing/2015/06/chart">
            <c:ext xmlns:c16="http://schemas.microsoft.com/office/drawing/2014/chart" uri="{C3380CC4-5D6E-409C-BE32-E72D297353CC}">
              <c16:uniqueId val="{00000001-AD2A-430D-8209-5F4D0CADEC8E}"/>
            </c:ext>
          </c:extLst>
        </c:ser>
        <c:dLbls>
          <c:showLegendKey val="0"/>
          <c:showVal val="0"/>
          <c:showCatName val="0"/>
          <c:showSerName val="0"/>
          <c:showPercent val="0"/>
          <c:showBubbleSize val="0"/>
        </c:dLbls>
        <c:marker val="1"/>
        <c:smooth val="0"/>
        <c:axId val="131276800"/>
        <c:axId val="131278720"/>
      </c:lineChart>
      <c:catAx>
        <c:axId val="131276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278720"/>
        <c:crosses val="autoZero"/>
        <c:auto val="1"/>
        <c:lblAlgn val="ctr"/>
        <c:lblOffset val="100"/>
        <c:tickLblSkip val="1"/>
        <c:tickMarkSkip val="1"/>
        <c:noMultiLvlLbl val="0"/>
      </c:catAx>
      <c:valAx>
        <c:axId val="1312787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276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5.46</c:v>
                </c:pt>
                <c:pt idx="1">
                  <c:v>3.02</c:v>
                </c:pt>
                <c:pt idx="2">
                  <c:v>2.66</c:v>
                </c:pt>
                <c:pt idx="3">
                  <c:v>4.47</c:v>
                </c:pt>
                <c:pt idx="4">
                  <c:v>1.71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27.26</c:v>
                </c:pt>
                <c:pt idx="1">
                  <c:v>30.08</c:v>
                </c:pt>
                <c:pt idx="2">
                  <c:v>31.9</c:v>
                </c:pt>
                <c:pt idx="3">
                  <c:v>32.630000000000003</c:v>
                </c:pt>
                <c:pt idx="4">
                  <c:v>35.729999999999997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7937792"/>
        <c:axId val="107939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-1.25</c:v>
                </c:pt>
                <c:pt idx="1">
                  <c:v>-2.33</c:v>
                </c:pt>
                <c:pt idx="2">
                  <c:v>-0.25</c:v>
                </c:pt>
                <c:pt idx="3">
                  <c:v>1.94</c:v>
                </c:pt>
                <c:pt idx="4">
                  <c:v>-2.79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7937792"/>
        <c:axId val="107939712"/>
      </c:lineChart>
      <c:catAx>
        <c:axId val="10793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939712"/>
        <c:crosses val="autoZero"/>
        <c:auto val="1"/>
        <c:lblAlgn val="ctr"/>
        <c:lblOffset val="100"/>
        <c:tickLblSkip val="1"/>
        <c:tickMarkSkip val="1"/>
        <c:noMultiLvlLbl val="0"/>
      </c:catAx>
      <c:valAx>
        <c:axId val="10793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3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珠洲市下水道事業特別会計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珠洲市賃貸住宅事業特別会計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珠洲市後期高齢者医療特別会計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珠洲市介護保険特別会計（保険勘定・サービス勘定）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0.06</c:v>
                </c:pt>
                <c:pt idx="4">
                  <c:v>#N/A</c:v>
                </c:pt>
                <c:pt idx="5">
                  <c:v>0.09</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珠洲市国民健康保険特別会計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0.2</c:v>
                </c:pt>
                <c:pt idx="6">
                  <c:v>#N/A</c:v>
                </c:pt>
                <c:pt idx="7">
                  <c:v>0.77</c:v>
                </c:pt>
                <c:pt idx="8">
                  <c:v>#N/A</c:v>
                </c:pt>
                <c:pt idx="9">
                  <c:v>0.84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5.45</c:v>
                </c:pt>
                <c:pt idx="2">
                  <c:v>#N/A</c:v>
                </c:pt>
                <c:pt idx="3">
                  <c:v>3.09</c:v>
                </c:pt>
                <c:pt idx="4">
                  <c:v>#N/A</c:v>
                </c:pt>
                <c:pt idx="5">
                  <c:v>2.66</c:v>
                </c:pt>
                <c:pt idx="6">
                  <c:v>#N/A</c:v>
                </c:pt>
                <c:pt idx="7">
                  <c:v>4.47</c:v>
                </c:pt>
                <c:pt idx="8">
                  <c:v>#N/A</c:v>
                </c:pt>
                <c:pt idx="9">
                  <c:v>1.71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珠洲市水道事業会計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18.59</c:v>
                </c:pt>
                <c:pt idx="2">
                  <c:v>#N/A</c:v>
                </c:pt>
                <c:pt idx="3">
                  <c:v>17.96</c:v>
                </c:pt>
                <c:pt idx="4">
                  <c:v>#N/A</c:v>
                </c:pt>
                <c:pt idx="5">
                  <c:v>20.22</c:v>
                </c:pt>
                <c:pt idx="6">
                  <c:v>#N/A</c:v>
                </c:pt>
                <c:pt idx="7">
                  <c:v>20.5</c:v>
                </c:pt>
                <c:pt idx="8">
                  <c:v>#N/A</c:v>
                </c:pt>
                <c:pt idx="9">
                  <c:v>22.36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珠洲市病院事業会計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26.9</c:v>
                </c:pt>
                <c:pt idx="2">
                  <c:v>#N/A</c:v>
                </c:pt>
                <c:pt idx="3">
                  <c:v>27.9</c:v>
                </c:pt>
                <c:pt idx="4">
                  <c:v>#N/A</c:v>
                </c:pt>
                <c:pt idx="5">
                  <c:v>27.95</c:v>
                </c:pt>
                <c:pt idx="6">
                  <c:v>#N/A</c:v>
                </c:pt>
                <c:pt idx="7">
                  <c:v>26.62</c:v>
                </c:pt>
                <c:pt idx="8">
                  <c:v>#N/A</c:v>
                </c:pt>
                <c:pt idx="9">
                  <c:v>28.38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921408"/>
        <c:axId val="3922944"/>
      </c:barChart>
      <c:catAx>
        <c:axId val="392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2944"/>
        <c:crosses val="autoZero"/>
        <c:auto val="1"/>
        <c:lblAlgn val="ctr"/>
        <c:lblOffset val="100"/>
        <c:tickLblSkip val="1"/>
        <c:tickMarkSkip val="1"/>
        <c:noMultiLvlLbl val="0"/>
      </c:catAx>
      <c:valAx>
        <c:axId val="392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1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1803</c:v>
                </c:pt>
                <c:pt idx="5">
                  <c:v>1844</c:v>
                </c:pt>
                <c:pt idx="8">
                  <c:v>1868</c:v>
                </c:pt>
                <c:pt idx="11">
                  <c:v>1856</c:v>
                </c:pt>
                <c:pt idx="14">
                  <c:v>1909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195</c:v>
                </c:pt>
                <c:pt idx="3">
                  <c:v>196</c:v>
                </c:pt>
                <c:pt idx="6">
                  <c:v>193</c:v>
                </c:pt>
                <c:pt idx="9">
                  <c:v>207</c:v>
                </c:pt>
                <c:pt idx="12">
                  <c:v>207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793</c:v>
                </c:pt>
                <c:pt idx="3">
                  <c:v>818</c:v>
                </c:pt>
                <c:pt idx="6">
                  <c:v>848</c:v>
                </c:pt>
                <c:pt idx="9">
                  <c:v>860</c:v>
                </c:pt>
                <c:pt idx="12">
                  <c:v>895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4</c:v>
                </c:pt>
                <c:pt idx="9">
                  <c:v>4</c:v>
                </c:pt>
                <c:pt idx="12">
                  <c:v>4</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1540</c:v>
                </c:pt>
                <c:pt idx="3">
                  <c:v>1542</c:v>
                </c:pt>
                <c:pt idx="6">
                  <c:v>1498</c:v>
                </c:pt>
                <c:pt idx="9">
                  <c:v>1484</c:v>
                </c:pt>
                <c:pt idx="12">
                  <c:v>1466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7852544"/>
        <c:axId val="107854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731</c:v>
                </c:pt>
                <c:pt idx="2">
                  <c:v>#N/A</c:v>
                </c:pt>
                <c:pt idx="3">
                  <c:v>#N/A</c:v>
                </c:pt>
                <c:pt idx="4">
                  <c:v>715</c:v>
                </c:pt>
                <c:pt idx="5">
                  <c:v>#N/A</c:v>
                </c:pt>
                <c:pt idx="6">
                  <c:v>#N/A</c:v>
                </c:pt>
                <c:pt idx="7">
                  <c:v>676</c:v>
                </c:pt>
                <c:pt idx="8">
                  <c:v>#N/A</c:v>
                </c:pt>
                <c:pt idx="9">
                  <c:v>#N/A</c:v>
                </c:pt>
                <c:pt idx="10">
                  <c:v>700</c:v>
                </c:pt>
                <c:pt idx="11">
                  <c:v>#N/A</c:v>
                </c:pt>
                <c:pt idx="12">
                  <c:v>#N/A</c:v>
                </c:pt>
                <c:pt idx="13">
                  <c:v>663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7852544"/>
        <c:axId val="107854464"/>
      </c:lineChart>
      <c:catAx>
        <c:axId val="10785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54464"/>
        <c:crosses val="autoZero"/>
        <c:auto val="1"/>
        <c:lblAlgn val="ctr"/>
        <c:lblOffset val="100"/>
        <c:tickLblSkip val="1"/>
        <c:tickMarkSkip val="1"/>
        <c:noMultiLvlLbl val="0"/>
      </c:catAx>
      <c:valAx>
        <c:axId val="107854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5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15204</c:v>
                </c:pt>
                <c:pt idx="5">
                  <c:v>15603</c:v>
                </c:pt>
                <c:pt idx="8">
                  <c:v>15528</c:v>
                </c:pt>
                <c:pt idx="11">
                  <c:v>15571</c:v>
                </c:pt>
                <c:pt idx="14">
                  <c:v>15537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1752</c:v>
                </c:pt>
                <c:pt idx="5">
                  <c:v>1792</c:v>
                </c:pt>
                <c:pt idx="8">
                  <c:v>1632</c:v>
                </c:pt>
                <c:pt idx="11">
                  <c:v>1431</c:v>
                </c:pt>
                <c:pt idx="14">
                  <c:v>1359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6219</c:v>
                </c:pt>
                <c:pt idx="5">
                  <c:v>6448</c:v>
                </c:pt>
                <c:pt idx="8">
                  <c:v>5834</c:v>
                </c:pt>
                <c:pt idx="11">
                  <c:v>5799</c:v>
                </c:pt>
                <c:pt idx="14">
                  <c:v>6152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1883</c:v>
                </c:pt>
                <c:pt idx="3">
                  <c:v>1680</c:v>
                </c:pt>
                <c:pt idx="6">
                  <c:v>1430</c:v>
                </c:pt>
                <c:pt idx="9">
                  <c:v>1412</c:v>
                </c:pt>
                <c:pt idx="12">
                  <c:v>1407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1020</c:v>
                </c:pt>
                <c:pt idx="3">
                  <c:v>848</c:v>
                </c:pt>
                <c:pt idx="6">
                  <c:v>807</c:v>
                </c:pt>
                <c:pt idx="9">
                  <c:v>734</c:v>
                </c:pt>
                <c:pt idx="12">
                  <c:v>528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12450</c:v>
                </c:pt>
                <c:pt idx="3">
                  <c:v>11874</c:v>
                </c:pt>
                <c:pt idx="6">
                  <c:v>11555</c:v>
                </c:pt>
                <c:pt idx="9">
                  <c:v>11228</c:v>
                </c:pt>
                <c:pt idx="12">
                  <c:v>10966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12188</c:v>
                </c:pt>
                <c:pt idx="3">
                  <c:v>12004</c:v>
                </c:pt>
                <c:pt idx="6">
                  <c:v>12083</c:v>
                </c:pt>
                <c:pt idx="9">
                  <c:v>12835</c:v>
                </c:pt>
                <c:pt idx="12">
                  <c:v>12816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8948864"/>
        <c:axId val="108967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4366</c:v>
                </c:pt>
                <c:pt idx="2">
                  <c:v>#N/A</c:v>
                </c:pt>
                <c:pt idx="3">
                  <c:v>#N/A</c:v>
                </c:pt>
                <c:pt idx="4">
                  <c:v>2562</c:v>
                </c:pt>
                <c:pt idx="5">
                  <c:v>#N/A</c:v>
                </c:pt>
                <c:pt idx="6">
                  <c:v>#N/A</c:v>
                </c:pt>
                <c:pt idx="7">
                  <c:v>2881</c:v>
                </c:pt>
                <c:pt idx="8">
                  <c:v>#N/A</c:v>
                </c:pt>
                <c:pt idx="9">
                  <c:v>#N/A</c:v>
                </c:pt>
                <c:pt idx="10">
                  <c:v>3409</c:v>
                </c:pt>
                <c:pt idx="11">
                  <c:v>#N/A</c:v>
                </c:pt>
                <c:pt idx="12">
                  <c:v>#N/A</c:v>
                </c:pt>
                <c:pt idx="13">
                  <c:v>2669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8948864"/>
        <c:axId val="108967424"/>
      </c:lineChart>
      <c:catAx>
        <c:axId val="10894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967424"/>
        <c:crosses val="autoZero"/>
        <c:auto val="1"/>
        <c:lblAlgn val="ctr"/>
        <c:lblOffset val="100"/>
        <c:tickLblSkip val="1"/>
        <c:tickMarkSkip val="1"/>
        <c:noMultiLvlLbl val="0"/>
      </c:catAx>
      <c:valAx>
        <c:axId val="10896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4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{97C731FD-7D0A-4865-8D72-712B1A6B6043}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DD1-43FD-9F08-8F2F2C1C708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{FA2EF511-FB9C-423C-B52F-5C093AE7B53F}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DD1-43FD-9F08-8F2F2C1C708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{2EC90EA1-1D65-4E91-921B-8F428D86CC5E}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DD1-43FD-9F08-8F2F2C1C7088}"/>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{2EB00D3B-A772-433A-A6CA-6AF07B033E3C}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DD1-43FD-9F08-8F2F2C1C708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{109357B3-2CE2-4E3D-A11A-4494CAD94F47}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DD1-43FD-9F08-8F2F2C1C70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51.4</c:v>
                </c:pt>
              </c:numCache>
            </c:numRef>
          </c:xVal>
          <c:yVal>
            <c:numRef>
              <c:f>公会計指標分析・財政指標組合せ分析表!$K$51:$O$51</c:f>
              <c:numCache>
                <c:formatCode>#,##0.0;"▲ "#,##0.0</c:formatCode>
                <c:ptCount val="5"/>
                <c:pt idx="3">
                  <c:v>63.7</c:v>
                </c:pt>
              </c:numCache>
            </c:numRef>
          </c:yVal>
          <c:smooth val="0"/>
          <c:extLst xmlns:c16r2="http://schemas.microsoft.com/office/drawing/2015/06/chart">
            <c:ext xmlns:c16="http://schemas.microsoft.com/office/drawing/2014/chart" uri="{C3380CC4-5D6E-409C-BE32-E72D297353CC}">
              <c16:uniqueId val="{00000005-1DD1-43FD-9F08-8F2F2C1C708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{5BA45AFD-EFE6-4F79-98F0-C58E454A7A59}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DD1-43FD-9F08-8F2F2C1C708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{6DBF9A06-679E-4322-8314-34A9929F6FC2}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DD1-43FD-9F08-8F2F2C1C708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{4D3015BC-A383-4307-8985-B0E60B8AD6CF}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DD1-43FD-9F08-8F2F2C1C7088}"/>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{DD766856-E52C-470F-8B12-36A06AB06844}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DD1-43FD-9F08-8F2F2C1C708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{BDBFA8E5-B1E2-4FE4-BB37-1677E66B5636}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DD1-43FD-9F08-8F2F2C1C70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1DD1-43FD-9F08-8F2F2C1C7088}"/>
            </c:ext>
          </c:extLst>
        </c:ser>
        <c:dLbls>
          <c:showLegendKey val="0"/>
          <c:showVal val="0"/>
          <c:showCatName val="0"/>
          <c:showSerName val="0"/>
          <c:showPercent val="0"/>
          <c:showBubbleSize val="0"/>
        </c:dLbls>
        <c:axId val="108285952"/>
        <c:axId val="108287872"/>
      </c:scatterChart>
      <c:valAx>
        <c:axId val="108285952"/>
        <c:scaling>
          <c:orientation val="minMax"/>
          <c:max val="53.1"/>
          <c:min val="51.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287872"/>
        <c:crosses val="autoZero"/>
        <c:crossBetween val="midCat"/>
      </c:valAx>
      <c:valAx>
        <c:axId val="108287872"/>
        <c:scaling>
          <c:orientation val="minMax"/>
          <c:max val="64.599999999999994"/>
          <c:min val="57.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285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{2763A6F7-A219-449B-84A0-555D7260191F}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F15-4B2C-AF5D-3450B74647E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{A0CE9D96-7B3C-48D1-861A-6FF47C6BFE87}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F15-4B2C-AF5D-3450B74647E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{5B367C26-FF48-4752-BD1D-592574D7EEF3}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F15-4B2C-AF5D-3450B74647E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{059DD51E-F01E-4B3F-A6F5-D0A6A8CAA605}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F15-4B2C-AF5D-3450B74647E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{8C0E431C-CC11-425F-981E-4D6054955639}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F15-4B2C-AF5D-3450B74647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14.3</c:v>
                </c:pt>
                <c:pt idx="2">
                  <c:v>13.4</c:v>
                </c:pt>
                <c:pt idx="3">
                  <c:v>13.2</c:v>
                </c:pt>
                <c:pt idx="4">
                  <c:v>12.9</c:v>
                </c:pt>
              </c:numCache>
            </c:numRef>
          </c:xVal>
          <c:yVal>
            <c:numRef>
              <c:f>公会計指標分析・財政指標組合せ分析表!$K$73:$O$73</c:f>
              <c:numCache>
                <c:formatCode>#,##0.0;"▲ "#,##0.0</c:formatCode>
                <c:ptCount val="5"/>
                <c:pt idx="0">
                  <c:v>82.3</c:v>
                </c:pt>
                <c:pt idx="1">
                  <c:v>48.6</c:v>
                </c:pt>
                <c:pt idx="2">
                  <c:v>55.3</c:v>
                </c:pt>
                <c:pt idx="3">
                  <c:v>63.7</c:v>
                </c:pt>
                <c:pt idx="4">
                  <c:v>50.8</c:v>
                </c:pt>
              </c:numCache>
            </c:numRef>
          </c:yVal>
          <c:smooth val="0"/>
          <c:extLst xmlns:c16r2="http://schemas.microsoft.com/office/drawing/2015/06/chart">
            <c:ext xmlns:c16="http://schemas.microsoft.com/office/drawing/2014/chart" uri="{C3380CC4-5D6E-409C-BE32-E72D297353CC}">
              <c16:uniqueId val="{00000005-1F15-4B2C-AF5D-3450B74647E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{E9A8EB50-8571-4460-AE5E-89B1C2F26CF3}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F15-4B2C-AF5D-3450B74647EC}"/>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{3383D37D-84B9-4FC7-BE00-CA8A3BE76A8D}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F15-4B2C-AF5D-3450B74647EC}"/>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{8D4EB44E-9111-494D-A8B1-D2362ED1542E}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F15-4B2C-AF5D-3450B74647EC}"/>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{C91A4AD4-96BB-4158-A12C-7473D6743B8D}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F15-4B2C-AF5D-3450B74647EC}"/>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{96F97D56-BD0D-415B-A261-7C3EC866CD92}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F15-4B2C-AF5D-3450B74647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1F15-4B2C-AF5D-3450B74647EC}"/>
            </c:ext>
          </c:extLst>
        </c:ser>
        <c:dLbls>
          <c:showLegendKey val="0"/>
          <c:showVal val="0"/>
          <c:showCatName val="0"/>
          <c:showSerName val="0"/>
          <c:showPercent val="0"/>
          <c:showBubbleSize val="0"/>
        </c:dLbls>
        <c:axId val="109408256"/>
        <c:axId val="109410176"/>
      </c:scatterChart>
      <c:valAx>
        <c:axId val="109408256"/>
        <c:scaling>
          <c:orientation val="minMax"/>
          <c:max val="16"/>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410176"/>
        <c:crosses val="autoZero"/>
        <c:crossBetween val="midCat"/>
      </c:valAx>
      <c:valAx>
        <c:axId val="109410176"/>
        <c:scaling>
          <c:orientation val="minMax"/>
          <c:max val="88"/>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4082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元利償還金（普通会計）についてはＨ２１をピークに減少傾向にある。Ｈ２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においては１，４</a:t>
          </a:r>
          <a:r>
            <a:rPr kumimoji="1" lang="ja-JP" altLang="en-US" sz="1100">
              <a:solidFill>
                <a:schemeClr val="dk1"/>
              </a:solidFill>
              <a:effectLst/>
              <a:latin typeface="+mn-lt"/>
              <a:ea typeface="+mn-ea"/>
              <a:cs typeface="+mn-cs"/>
            </a:rPr>
            <a:t>６６</a:t>
          </a:r>
          <a:r>
            <a:rPr kumimoji="1" lang="ja-JP" altLang="ja-JP" sz="1100">
              <a:solidFill>
                <a:schemeClr val="dk1"/>
              </a:solidFill>
              <a:effectLst/>
              <a:latin typeface="+mn-lt"/>
              <a:ea typeface="+mn-ea"/>
              <a:cs typeface="+mn-cs"/>
            </a:rPr>
            <a:t>百万円、前年度比△１</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百万円と減少した。</a:t>
          </a:r>
          <a:endParaRPr lang="ja-JP" altLang="ja-JP" sz="1400">
            <a:effectLst/>
          </a:endParaRPr>
        </a:p>
        <a:p>
          <a:r>
            <a:rPr kumimoji="1" lang="ja-JP" altLang="ja-JP" sz="1100">
              <a:solidFill>
                <a:schemeClr val="dk1"/>
              </a:solidFill>
              <a:effectLst/>
              <a:latin typeface="+mn-lt"/>
              <a:ea typeface="+mn-ea"/>
              <a:cs typeface="+mn-cs"/>
            </a:rPr>
            <a:t>　公営企業繰入金は増加した。</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水道会計＋</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百万円が主な要因である。</a:t>
          </a:r>
          <a:endParaRPr lang="ja-JP" altLang="ja-JP" sz="1400">
            <a:effectLst/>
          </a:endParaRPr>
        </a:p>
        <a:p>
          <a:r>
            <a:rPr kumimoji="1" lang="ja-JP" altLang="ja-JP" sz="1100">
              <a:solidFill>
                <a:schemeClr val="dk1"/>
              </a:solidFill>
              <a:effectLst/>
              <a:latin typeface="+mn-lt"/>
              <a:ea typeface="+mn-ea"/>
              <a:cs typeface="+mn-cs"/>
            </a:rPr>
            <a:t>　これらから都市計画税充当額</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２３百万円を控除し、実質公債費比率の分子は</a:t>
          </a:r>
          <a:r>
            <a:rPr kumimoji="1" lang="ja-JP" altLang="en-US" sz="1100">
              <a:solidFill>
                <a:schemeClr val="dk1"/>
              </a:solidFill>
              <a:effectLst/>
              <a:latin typeface="+mn-lt"/>
              <a:ea typeface="+mn-ea"/>
              <a:cs typeface="+mn-cs"/>
            </a:rPr>
            <a:t>６６３</a:t>
          </a:r>
          <a:r>
            <a:rPr kumimoji="1" lang="ja-JP" altLang="ja-JP" sz="1100">
              <a:solidFill>
                <a:schemeClr val="dk1"/>
              </a:solidFill>
              <a:effectLst/>
              <a:latin typeface="+mn-lt"/>
              <a:ea typeface="+mn-ea"/>
              <a:cs typeface="+mn-cs"/>
            </a:rPr>
            <a:t>百万円（前年比</a:t>
          </a:r>
          <a:r>
            <a:rPr kumimoji="1" lang="ja-JP" altLang="en-US" sz="1100">
              <a:solidFill>
                <a:schemeClr val="dk1"/>
              </a:solidFill>
              <a:effectLst/>
              <a:latin typeface="+mn-lt"/>
              <a:ea typeface="+mn-ea"/>
              <a:cs typeface="+mn-cs"/>
            </a:rPr>
            <a:t>△３７</a:t>
          </a:r>
          <a:r>
            <a:rPr kumimoji="1" lang="ja-JP" altLang="ja-JP" sz="1100">
              <a:solidFill>
                <a:schemeClr val="dk1"/>
              </a:solidFill>
              <a:effectLst/>
              <a:latin typeface="+mn-lt"/>
              <a:ea typeface="+mn-ea"/>
              <a:cs typeface="+mn-cs"/>
            </a:rPr>
            <a:t>百万円）。引き続き交付税措置の有利な</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を選択し、適正な財政運営に努める。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将来負担額は年々減少傾向にあったが、Ｈ２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これは、</a:t>
          </a:r>
          <a:r>
            <a:rPr kumimoji="1" lang="ja-JP" altLang="en-US" sz="1100">
              <a:solidFill>
                <a:schemeClr val="dk1"/>
              </a:solidFill>
              <a:effectLst/>
              <a:latin typeface="+mn-lt"/>
              <a:ea typeface="+mn-ea"/>
              <a:cs typeface="+mn-cs"/>
            </a:rPr>
            <a:t>目的基金の設置による基金残高の増加が</a:t>
          </a:r>
          <a:r>
            <a:rPr kumimoji="1" lang="ja-JP" altLang="ja-JP" sz="1100">
              <a:solidFill>
                <a:schemeClr val="dk1"/>
              </a:solidFill>
              <a:effectLst/>
              <a:latin typeface="+mn-lt"/>
              <a:ea typeface="+mn-ea"/>
              <a:cs typeface="+mn-cs"/>
            </a:rPr>
            <a:t>要因である。</a:t>
          </a:r>
          <a:endParaRPr lang="ja-JP" altLang="ja-JP" sz="1400">
            <a:effectLst/>
          </a:endParaRPr>
        </a:p>
        <a:p>
          <a:r>
            <a:rPr kumimoji="1" lang="ja-JP" altLang="ja-JP" sz="1100">
              <a:solidFill>
                <a:schemeClr val="dk1"/>
              </a:solidFill>
              <a:effectLst/>
              <a:latin typeface="+mn-lt"/>
              <a:ea typeface="+mn-ea"/>
              <a:cs typeface="+mn-cs"/>
            </a:rPr>
            <a:t>　施設整備事業のピークは過ぎたものの、今後も事業の計画は続いていくため、出来る限り事業の平準化を図り、短期に負担が集中しないように努める。</a:t>
          </a:r>
          <a:endParaRPr lang="ja-JP" altLang="ja-JP" sz="1400">
            <a:effectLst/>
          </a:endParaRPr>
        </a:p>
        <a:p>
          <a:r>
            <a:rPr kumimoji="1" lang="ja-JP" altLang="ja-JP" sz="1100">
              <a:solidFill>
                <a:schemeClr val="dk1"/>
              </a:solidFill>
              <a:effectLst/>
              <a:latin typeface="+mn-lt"/>
              <a:ea typeface="+mn-ea"/>
              <a:cs typeface="+mn-cs"/>
            </a:rPr>
            <a:t>　また、今後は充当可能基金の減少が見込まれるため、引き続き義務的経費の削減に努め、財政の健全化に努力する。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石川県珠洲市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
15,137
247.20
11,843,900
11,671,283
118,587
6,927,044
12,816,392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50.8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a:rPr>
            <a:t>　当市では、類似団体と比較して、やや低くなっている。</a:t>
          </a:r>
          <a:endParaRPr kumimoji="1" lang="en-US" altLang="ja-JP" sz="1100" baseline="0">
            <a:latin typeface="ＭＳ Ｐゴシック"/>
          </a:endParaRPr>
        </a:p>
        <a:p>
          <a:r>
            <a:rPr kumimoji="1" lang="ja-JP" altLang="en-US" sz="1100" baseline="0">
              <a:latin typeface="ＭＳ Ｐゴシック"/>
            </a:rPr>
            <a:t>　資産が古くなってきているため、珠洲市公共施設等総合管理計画を策定し、今後予想される大規模施設更新事業に備える。</a:t>
          </a:r>
          <a:endParaRPr kumimoji="1" lang="en-US" altLang="ja-JP" sz="1100" baseline="0">
            <a:latin typeface="ＭＳ Ｐゴシック"/>
          </a:endParaRPr>
        </a:p>
        <a:p>
          <a:r>
            <a:rPr kumimoji="1" lang="ja-JP" altLang="en-US" sz="1100" baseline="0">
              <a:latin typeface="ＭＳ Ｐゴシック"/>
            </a:rPr>
            <a:t>　</a:t>
          </a:r>
          <a:r>
            <a:rPr kumimoji="1" lang="en-US" altLang="ja-JP" sz="1100" baseline="0">
              <a:latin typeface="ＭＳ Ｐゴシック"/>
            </a:rPr>
            <a:t>2030</a:t>
          </a:r>
          <a:r>
            <a:rPr kumimoji="1" lang="ja-JP" altLang="en-US" sz="1100" baseline="0">
              <a:latin typeface="ＭＳ Ｐゴシック"/>
            </a:rPr>
            <a:t>年以降の更新事業を如何にして平準化していくかが最大のポイントである。</a:t>
          </a:r>
          <a:endParaRPr kumimoji="1" lang="en-US" altLang="ja-JP" sz="1100" baseline="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144780</xdr:rowOff>
    </xdr:from>
    <xdr:to>
      <xdr:col>3</xdr:col>
      <xdr:colOff>511175</xdr:colOff>
      <xdr:row>32</xdr:row>
      <xdr:rowOff>74930</xdr:rowOff>
    </xdr:to>
    <xdr:sp macro="" textlink="">
      <xdr:nvSpPr>
        <xdr:cNvPr id="77" name="円/楕円 76"/>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154957</xdr:rowOff>
    </xdr:from>
    <xdr:ext cx="405111" cy="259045"/>
    <xdr:sp macro="" textlink="">
      <xdr:nvSpPr>
        <xdr:cNvPr id="78" name="n_1aveValue有形固定資産減価償却率"/>
        <xdr:cNvSpPr txBox="1"/>
      </xdr:nvSpPr>
      <xdr:spPr>
        <a:xfrm>
          <a:off x="3836043"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66057</xdr:rowOff>
    </xdr:from>
    <xdr:ext cx="405111" cy="259045"/>
    <xdr:sp macro="" textlink="">
      <xdr:nvSpPr>
        <xdr:cNvPr id="79" name="n_1mainValue有形固定資産減価償却率"/>
        <xdr:cNvSpPr txBox="1"/>
      </xdr:nvSpPr>
      <xdr:spPr>
        <a:xfrm>
          <a:off x="3836043"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石川県珠洲市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
15,137
247.20
11,843,900
11,671,283
118,587
6,927,044
12,816,392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50.8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19685</xdr:rowOff>
    </xdr:from>
    <xdr:to>
      <xdr:col>5</xdr:col>
      <xdr:colOff>409575</xdr:colOff>
      <xdr:row>37</xdr:row>
      <xdr:rowOff>121285</xdr:rowOff>
    </xdr:to>
    <xdr:sp macro="" textlink="">
      <xdr:nvSpPr>
        <xdr:cNvPr id="66" name="円/楕円 65"/>
        <xdr:cNvSpPr/>
      </xdr:nvSpPr>
      <xdr:spPr>
        <a:xfrm>
          <a:off x="3746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137812</xdr:rowOff>
    </xdr:from>
    <xdr:ext cx="405111" cy="259045"/>
    <xdr:sp macro="" textlink="">
      <xdr:nvSpPr>
        <xdr:cNvPr id="68" name="n_1mainValue【道路】&#10;有形固定資産減価償却率"/>
        <xdr:cNvSpPr txBox="1"/>
      </xdr:nvSpPr>
      <xdr:spPr>
        <a:xfrm>
          <a:off x="3582043"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100152</xdr:rowOff>
    </xdr:from>
    <xdr:to>
      <xdr:col>14</xdr:col>
      <xdr:colOff>79375</xdr:colOff>
      <xdr:row>36</xdr:row>
      <xdr:rowOff>30302</xdr:rowOff>
    </xdr:to>
    <xdr:sp macro="" textlink="">
      <xdr:nvSpPr>
        <xdr:cNvPr id="103" name="円/楕円 102"/>
        <xdr:cNvSpPr/>
      </xdr:nvSpPr>
      <xdr:spPr>
        <a:xfrm>
          <a:off x="9588500" y="61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4"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46829</xdr:rowOff>
    </xdr:from>
    <xdr:ext cx="534377" cy="259045"/>
    <xdr:sp macro="" textlink="">
      <xdr:nvSpPr>
        <xdr:cNvPr id="105" name="n_1mainValue【道路】&#10;一人当たり延長"/>
        <xdr:cNvSpPr txBox="1"/>
      </xdr:nvSpPr>
      <xdr:spPr>
        <a:xfrm>
          <a:off x="9359410" y="587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67310</xdr:rowOff>
    </xdr:from>
    <xdr:to>
      <xdr:col>5</xdr:col>
      <xdr:colOff>409575</xdr:colOff>
      <xdr:row>61</xdr:row>
      <xdr:rowOff>168910</xdr:rowOff>
    </xdr:to>
    <xdr:sp macro="" textlink="">
      <xdr:nvSpPr>
        <xdr:cNvPr id="143" name="円/楕円 142"/>
        <xdr:cNvSpPr/>
      </xdr:nvSpPr>
      <xdr:spPr>
        <a:xfrm>
          <a:off x="3746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160037</xdr:rowOff>
    </xdr:from>
    <xdr:ext cx="405111" cy="259045"/>
    <xdr:sp macro="" textlink="">
      <xdr:nvSpPr>
        <xdr:cNvPr id="145" name="n_1mainValue【橋りょう・トンネル】&#10;有形固定資産減価償却率"/>
        <xdr:cNvSpPr txBox="1"/>
      </xdr:nvSpPr>
      <xdr:spPr>
        <a:xfrm>
          <a:off x="3582043"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59903</xdr:rowOff>
    </xdr:from>
    <xdr:to>
      <xdr:col>14</xdr:col>
      <xdr:colOff>79375</xdr:colOff>
      <xdr:row>55</xdr:row>
      <xdr:rowOff>161503</xdr:rowOff>
    </xdr:to>
    <xdr:sp macro="" textlink="">
      <xdr:nvSpPr>
        <xdr:cNvPr id="182" name="円/楕円 181"/>
        <xdr:cNvSpPr/>
      </xdr:nvSpPr>
      <xdr:spPr>
        <a:xfrm>
          <a:off x="9588500" y="94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6580</xdr:rowOff>
    </xdr:from>
    <xdr:ext cx="599010" cy="259045"/>
    <xdr:sp macro="" textlink="">
      <xdr:nvSpPr>
        <xdr:cNvPr id="184" name="n_1mainValue【橋りょう・トンネル】&#10;一人当たり有形固定資産（償却資産）額"/>
        <xdr:cNvSpPr txBox="1"/>
      </xdr:nvSpPr>
      <xdr:spPr>
        <a:xfrm>
          <a:off x="9327094" y="926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791,888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156211</xdr:rowOff>
    </xdr:from>
    <xdr:to>
      <xdr:col>6</xdr:col>
      <xdr:colOff>510540</xdr:colOff>
      <xdr:row>84</xdr:row>
      <xdr:rowOff>34289</xdr:rowOff>
    </xdr:to>
    <xdr:cxnSp macro="">
      <xdr:nvCxnSpPr>
        <xdr:cNvPr id="209" name="直線コネクタ 208"/>
        <xdr:cNvCxnSpPr/>
      </xdr:nvCxnSpPr>
      <xdr:spPr>
        <a:xfrm flipV="1">
          <a:off x="4634865" y="13357861"/>
          <a:ext cx="0" cy="1078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38116</xdr:rowOff>
    </xdr:from>
    <xdr:ext cx="405111" cy="259045"/>
    <xdr:sp macro="" textlink="">
      <xdr:nvSpPr>
        <xdr:cNvPr id="210" name="【公営住宅】&#10;有形固定資産減価償却率最小値テキスト"/>
        <xdr:cNvSpPr txBox="1"/>
      </xdr:nvSpPr>
      <xdr:spPr>
        <a:xfrm>
          <a:off x="4724400"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84</xdr:row>
      <xdr:rowOff>34289</xdr:rowOff>
    </xdr:from>
    <xdr:to>
      <xdr:col>6</xdr:col>
      <xdr:colOff>600075</xdr:colOff>
      <xdr:row>84</xdr:row>
      <xdr:rowOff>34289</xdr:rowOff>
    </xdr:to>
    <xdr:cxnSp macro="">
      <xdr:nvCxnSpPr>
        <xdr:cNvPr id="211" name="直線コネクタ 210"/>
        <xdr:cNvCxnSpPr/>
      </xdr:nvCxnSpPr>
      <xdr:spPr>
        <a:xfrm>
          <a:off x="4546600" y="1443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102888</xdr:rowOff>
    </xdr:from>
    <xdr:ext cx="405111" cy="259045"/>
    <xdr:sp macro="" textlink="">
      <xdr:nvSpPr>
        <xdr:cNvPr id="212" name="【公営住宅】&#10;有形固定資産減価償却率最大値テキスト"/>
        <xdr:cNvSpPr txBox="1"/>
      </xdr:nvSpPr>
      <xdr:spPr>
        <a:xfrm>
          <a:off x="4724400" y="1313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156211</xdr:rowOff>
    </xdr:from>
    <xdr:to>
      <xdr:col>6</xdr:col>
      <xdr:colOff>600075</xdr:colOff>
      <xdr:row>77</xdr:row>
      <xdr:rowOff>156211</xdr:rowOff>
    </xdr:to>
    <xdr:cxnSp macro="">
      <xdr:nvCxnSpPr>
        <xdr:cNvPr id="213" name="直線コネクタ 212"/>
        <xdr:cNvCxnSpPr/>
      </xdr:nvCxnSpPr>
      <xdr:spPr>
        <a:xfrm>
          <a:off x="4546600" y="133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148607</xdr:rowOff>
    </xdr:from>
    <xdr:ext cx="405111" cy="259045"/>
    <xdr:sp macro="" textlink="">
      <xdr:nvSpPr>
        <xdr:cNvPr id="214" name="【公営住宅】&#10;有形固定資産減価償却率平均値テキスト"/>
        <xdr:cNvSpPr txBox="1"/>
      </xdr:nvSpPr>
      <xdr:spPr>
        <a:xfrm>
          <a:off x="47244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15" name="フローチャート : 判断 214"/>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116839</xdr:rowOff>
    </xdr:from>
    <xdr:to>
      <xdr:col>5</xdr:col>
      <xdr:colOff>409575</xdr:colOff>
      <xdr:row>82</xdr:row>
      <xdr:rowOff>46989</xdr:rowOff>
    </xdr:to>
    <xdr:sp macro="" textlink="">
      <xdr:nvSpPr>
        <xdr:cNvPr id="216" name="フローチャート : 判断 215"/>
        <xdr:cNvSpPr/>
      </xdr:nvSpPr>
      <xdr:spPr>
        <a:xfrm>
          <a:off x="3746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15875</xdr:rowOff>
    </xdr:from>
    <xdr:to>
      <xdr:col>5</xdr:col>
      <xdr:colOff>409575</xdr:colOff>
      <xdr:row>85</xdr:row>
      <xdr:rowOff>117475</xdr:rowOff>
    </xdr:to>
    <xdr:sp macro="" textlink="">
      <xdr:nvSpPr>
        <xdr:cNvPr id="222" name="円/楕円 221"/>
        <xdr:cNvSpPr/>
      </xdr:nvSpPr>
      <xdr:spPr>
        <a:xfrm>
          <a:off x="3746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63516</xdr:rowOff>
    </xdr:from>
    <xdr:ext cx="405111" cy="259045"/>
    <xdr:sp macro="" textlink="">
      <xdr:nvSpPr>
        <xdr:cNvPr id="223" name="n_1aveValue【公営住宅】&#10;有形固定資産減価償却率"/>
        <xdr:cNvSpPr txBox="1"/>
      </xdr:nvSpPr>
      <xdr:spPr>
        <a:xfrm>
          <a:off x="3582043"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108602</xdr:rowOff>
    </xdr:from>
    <xdr:ext cx="405111" cy="259045"/>
    <xdr:sp macro="" textlink="">
      <xdr:nvSpPr>
        <xdr:cNvPr id="224" name="n_1mainValue【公営住宅】&#10;有形固定資産減価償却率"/>
        <xdr:cNvSpPr txBox="1"/>
      </xdr:nvSpPr>
      <xdr:spPr>
        <a:xfrm>
          <a:off x="3582043"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6" name="直線コネクタ 245"/>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7"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8" name="直線コネクタ 247"/>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9"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0" name="直線コネクタ 249"/>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1"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2" name="フローチャート : 判断 251"/>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3" name="フローチャート : 判断 252"/>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70510</xdr:rowOff>
    </xdr:from>
    <xdr:to>
      <xdr:col>14</xdr:col>
      <xdr:colOff>79375</xdr:colOff>
      <xdr:row>85</xdr:row>
      <xdr:rowOff>660</xdr:rowOff>
    </xdr:to>
    <xdr:sp macro="" textlink="">
      <xdr:nvSpPr>
        <xdr:cNvPr id="259" name="円/楕円 258"/>
        <xdr:cNvSpPr/>
      </xdr:nvSpPr>
      <xdr:spPr>
        <a:xfrm>
          <a:off x="9588500" y="144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60"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163237</xdr:rowOff>
    </xdr:from>
    <xdr:ext cx="469744" cy="259045"/>
    <xdr:sp macro="" textlink="">
      <xdr:nvSpPr>
        <xdr:cNvPr id="261" name="n_1mainValue【公営住宅】&#10;一人当たり面積"/>
        <xdr:cNvSpPr txBox="1"/>
      </xdr:nvSpPr>
      <xdr:spPr>
        <a:xfrm>
          <a:off x="9391727" y="1456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2" name="直線コネクタ 2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3" name="テキスト ボックス 272"/>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4" name="直線コネクタ 2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5" name="テキスト ボックス 2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6" name="直線コネクタ 2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7" name="テキスト ボックス 2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8" name="直線コネクタ 2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9" name="テキスト ボックス 2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1" name="テキスト ボックス 28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3" name="直線コネクタ 282"/>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4"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5" name="直線コネクタ 284"/>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6"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7" name="直線コネクタ 286"/>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8"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9" name="フローチャート : 判断 288"/>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90" name="フローチャート : 判断 289"/>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1" name="テキスト ボックス 2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2" name="テキスト ボックス 2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3" name="テキスト ボックス 2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4" name="テキスト ボックス 2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5" name="テキスト ボックス 2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84837</xdr:rowOff>
    </xdr:from>
    <xdr:to>
      <xdr:col>5</xdr:col>
      <xdr:colOff>409575</xdr:colOff>
      <xdr:row>103</xdr:row>
      <xdr:rowOff>14987</xdr:rowOff>
    </xdr:to>
    <xdr:sp macro="" textlink="">
      <xdr:nvSpPr>
        <xdr:cNvPr id="296" name="円/楕円 295"/>
        <xdr:cNvSpPr/>
      </xdr:nvSpPr>
      <xdr:spPr>
        <a:xfrm>
          <a:off x="3746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148099</xdr:rowOff>
    </xdr:from>
    <xdr:ext cx="405111" cy="259045"/>
    <xdr:sp macro="" textlink="">
      <xdr:nvSpPr>
        <xdr:cNvPr id="297"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6114</xdr:rowOff>
    </xdr:from>
    <xdr:ext cx="405111" cy="259045"/>
    <xdr:sp macro="" textlink="">
      <xdr:nvSpPr>
        <xdr:cNvPr id="298" name="n_1mainValue【港湾・漁港】&#10;有形固定資産減価償却率"/>
        <xdr:cNvSpPr txBox="1"/>
      </xdr:nvSpPr>
      <xdr:spPr>
        <a:xfrm>
          <a:off x="3582043" y="176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9" name="直線コネクタ 3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0" name="テキスト ボックス 3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1" name="直線コネクタ 3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2" name="テキスト ボックス 3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3" name="直線コネクタ 3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4" name="テキスト ボックス 3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5" name="直線コネクタ 3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6" name="テキスト ボックス 3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7" name="直線コネクタ 3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8" name="テキスト ボックス 31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9" name="直線コネクタ 3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0" name="テキスト ボックス 31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2" name="直線コネクタ 321"/>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3"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4" name="直線コネクタ 323"/>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5"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6" name="直線コネクタ 325"/>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7"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8" name="フローチャート : 判断 327"/>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9" name="フローチャート : 判断 328"/>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0" name="テキスト ボックス 3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1" name="テキスト ボックス 3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2" name="テキスト ボックス 3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3" name="テキスト ボックス 3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4" name="テキスト ボックス 3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93827</xdr:rowOff>
    </xdr:from>
    <xdr:to>
      <xdr:col>14</xdr:col>
      <xdr:colOff>79375</xdr:colOff>
      <xdr:row>103</xdr:row>
      <xdr:rowOff>23977</xdr:rowOff>
    </xdr:to>
    <xdr:sp macro="" textlink="">
      <xdr:nvSpPr>
        <xdr:cNvPr id="335" name="円/楕円 334"/>
        <xdr:cNvSpPr/>
      </xdr:nvSpPr>
      <xdr:spPr>
        <a:xfrm>
          <a:off x="9588500" y="175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103</xdr:row>
      <xdr:rowOff>163481</xdr:rowOff>
    </xdr:from>
    <xdr:ext cx="599010" cy="259045"/>
    <xdr:sp macro="" textlink="">
      <xdr:nvSpPr>
        <xdr:cNvPr id="336" name="n_1aveValue【港湾・漁港】&#10;一人当たり有形固定資産（償却資産）額"/>
        <xdr:cNvSpPr txBox="1"/>
      </xdr:nvSpPr>
      <xdr:spPr>
        <a:xfrm>
          <a:off x="9327094" y="1782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101</xdr:row>
      <xdr:rowOff>40504</xdr:rowOff>
    </xdr:from>
    <xdr:ext cx="599010" cy="259045"/>
    <xdr:sp macro="" textlink="">
      <xdr:nvSpPr>
        <xdr:cNvPr id="337" name="n_1mainValue【港湾・漁港】&#10;一人当たり有形固定資産（償却資産）額"/>
        <xdr:cNvSpPr txBox="1"/>
      </xdr:nvSpPr>
      <xdr:spPr>
        <a:xfrm>
          <a:off x="9327094" y="1735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272,040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8" name="テキスト ボックス 34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0" name="テキスト ボックス 34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8" name="テキスト ボックス 35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2" name="直線コネクタ 361"/>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3"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4" name="直線コネクタ 363"/>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6" name="直線コネクタ 36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7"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8" name="フローチャート : 判断 367"/>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9" name="フローチャート : 判断 368"/>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141605</xdr:rowOff>
    </xdr:from>
    <xdr:to>
      <xdr:col>22</xdr:col>
      <xdr:colOff>415925</xdr:colOff>
      <xdr:row>37</xdr:row>
      <xdr:rowOff>71755</xdr:rowOff>
    </xdr:to>
    <xdr:sp macro="" textlink="">
      <xdr:nvSpPr>
        <xdr:cNvPr id="375" name="円/楕円 374"/>
        <xdr:cNvSpPr/>
      </xdr:nvSpPr>
      <xdr:spPr>
        <a:xfrm>
          <a:off x="15430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76"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88282</xdr:rowOff>
    </xdr:from>
    <xdr:ext cx="405111" cy="259045"/>
    <xdr:sp macro="" textlink="">
      <xdr:nvSpPr>
        <xdr:cNvPr id="377" name="n_1mainValue【認定こども園・幼稚園・保育所】&#10;有形固定資産減価償却率"/>
        <xdr:cNvSpPr txBox="1"/>
      </xdr:nvSpPr>
      <xdr:spPr>
        <a:xfrm>
          <a:off x="15266043"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9" name="直線コネクタ 398"/>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00"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01" name="直線コネクタ 400"/>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2"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3" name="直線コネクタ 402"/>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4"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5" name="フローチャート : 判断 404"/>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6" name="フローチャート : 判断 405"/>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137414</xdr:rowOff>
    </xdr:from>
    <xdr:to>
      <xdr:col>31</xdr:col>
      <xdr:colOff>85725</xdr:colOff>
      <xdr:row>37</xdr:row>
      <xdr:rowOff>67564</xdr:rowOff>
    </xdr:to>
    <xdr:sp macro="" textlink="">
      <xdr:nvSpPr>
        <xdr:cNvPr id="412" name="円/楕円 411"/>
        <xdr:cNvSpPr/>
      </xdr:nvSpPr>
      <xdr:spPr>
        <a:xfrm>
          <a:off x="21272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3"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84091</xdr:rowOff>
    </xdr:from>
    <xdr:ext cx="469744" cy="259045"/>
    <xdr:sp macro="" textlink="">
      <xdr:nvSpPr>
        <xdr:cNvPr id="414" name="n_1mainValue【認定こども園・幼稚園・保育所】&#10;一人当たり面積"/>
        <xdr:cNvSpPr txBox="1"/>
      </xdr:nvSpPr>
      <xdr:spPr>
        <a:xfrm>
          <a:off x="21075727"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5" name="テキスト ボックス 4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6" name="直線コネクタ 42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7" name="テキスト ボックス 42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8" name="直線コネクタ 42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9" name="テキスト ボックス 42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0" name="直線コネクタ 42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1" name="テキスト ボックス 43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2" name="直線コネクタ 43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3" name="テキスト ボックス 43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5" name="テキスト ボックス 4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7" name="直線コネクタ 436"/>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8"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9" name="直線コネクタ 438"/>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40"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41" name="直線コネクタ 440"/>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2"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3" name="フローチャート : 判断 442"/>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4" name="フローチャート : 判断 443"/>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125222</xdr:rowOff>
    </xdr:from>
    <xdr:to>
      <xdr:col>22</xdr:col>
      <xdr:colOff>415925</xdr:colOff>
      <xdr:row>56</xdr:row>
      <xdr:rowOff>55372</xdr:rowOff>
    </xdr:to>
    <xdr:sp macro="" textlink="">
      <xdr:nvSpPr>
        <xdr:cNvPr id="450" name="円/楕円 449"/>
        <xdr:cNvSpPr/>
      </xdr:nvSpPr>
      <xdr:spPr>
        <a:xfrm>
          <a:off x="15430500" y="95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451"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71899</xdr:rowOff>
    </xdr:from>
    <xdr:ext cx="405111" cy="259045"/>
    <xdr:sp macro="" textlink="">
      <xdr:nvSpPr>
        <xdr:cNvPr id="452" name="n_1mainValue【学校施設】&#10;有形固定資産減価償却率"/>
        <xdr:cNvSpPr txBox="1"/>
      </xdr:nvSpPr>
      <xdr:spPr>
        <a:xfrm>
          <a:off x="15266043" y="933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3" name="正方形/長方形 4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0" name="正方形/長方形 4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3" name="直線コネクタ 46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4" name="テキスト ボックス 46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5" name="直線コネクタ 46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6" name="テキスト ボックス 46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7" name="直線コネクタ 46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8" name="テキスト ボックス 46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9" name="直線コネクタ 46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70" name="テキスト ボックス 46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71" name="直線コネクタ 47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2" name="テキスト ボックス 47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3" name="直線コネクタ 4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4" name="テキスト ボックス 47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6" name="直線コネクタ 475"/>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7"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8" name="直線コネクタ 477"/>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9"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80" name="直線コネクタ 479"/>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81"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2" name="フローチャート : 判断 481"/>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3" name="フローチャート : 判断 482"/>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826</xdr:rowOff>
    </xdr:from>
    <xdr:to>
      <xdr:col>31</xdr:col>
      <xdr:colOff>85725</xdr:colOff>
      <xdr:row>61</xdr:row>
      <xdr:rowOff>102426</xdr:rowOff>
    </xdr:to>
    <xdr:sp macro="" textlink="">
      <xdr:nvSpPr>
        <xdr:cNvPr id="489" name="円/楕円 488"/>
        <xdr:cNvSpPr/>
      </xdr:nvSpPr>
      <xdr:spPr>
        <a:xfrm>
          <a:off x="21272500" y="104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90" name="n_1ave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118953</xdr:rowOff>
    </xdr:from>
    <xdr:ext cx="469744" cy="259045"/>
    <xdr:sp macro="" textlink="">
      <xdr:nvSpPr>
        <xdr:cNvPr id="491" name="n_1mainValue【学校施設】&#10;一人当たり面積"/>
        <xdr:cNvSpPr txBox="1"/>
      </xdr:nvSpPr>
      <xdr:spPr>
        <a:xfrm>
          <a:off x="21075727" y="1023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9" name="正方形/長方形 4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7" name="正方形/長方形 5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8" name="テキスト ボックス 51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19" name="直線コネクタ 5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0" name="テキスト ボックス 51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1" name="直線コネクタ 5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2" name="テキスト ボックス 5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3" name="直線コネクタ 5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4" name="テキスト ボックス 5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5" name="直線コネクタ 5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6" name="テキスト ボックス 5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7" name="直線コネクタ 5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8" name="テキスト ボックス 5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9" name="直線コネクタ 5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0" name="テキスト ボックス 52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34" name="直線コネクタ 533"/>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35"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36" name="直線コネクタ 535"/>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37"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38" name="直線コネクタ 537"/>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39"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40" name="フローチャート : 判断 539"/>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41" name="フローチャート : 判断 540"/>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2" name="テキスト ボックス 5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3" name="テキスト ボックス 5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4" name="テキスト ボックス 5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5" name="テキスト ボックス 5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6" name="テキスト ボックス 5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58057</xdr:rowOff>
    </xdr:from>
    <xdr:to>
      <xdr:col>22</xdr:col>
      <xdr:colOff>415925</xdr:colOff>
      <xdr:row>104</xdr:row>
      <xdr:rowOff>159657</xdr:rowOff>
    </xdr:to>
    <xdr:sp macro="" textlink="">
      <xdr:nvSpPr>
        <xdr:cNvPr id="547" name="円/楕円 546"/>
        <xdr:cNvSpPr/>
      </xdr:nvSpPr>
      <xdr:spPr>
        <a:xfrm>
          <a:off x="15430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548"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4734</xdr:rowOff>
    </xdr:from>
    <xdr:ext cx="405111" cy="259045"/>
    <xdr:sp macro="" textlink="">
      <xdr:nvSpPr>
        <xdr:cNvPr id="549" name="n_1mainValue【公民館】&#10;有形固定資産減価償却率"/>
        <xdr:cNvSpPr txBox="1"/>
      </xdr:nvSpPr>
      <xdr:spPr>
        <a:xfrm>
          <a:off x="15266043"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0" name="直線コネクタ 55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1" name="テキスト ボックス 56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2" name="直線コネクタ 56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3" name="テキスト ボックス 56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4" name="直線コネクタ 56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5" name="テキスト ボックス 56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6" name="直線コネクタ 56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7" name="テキスト ボックス 56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8" name="直線コネクタ 5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9" name="テキスト ボックス 5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71" name="直線コネクタ 570"/>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72"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73" name="直線コネクタ 572"/>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74"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75" name="直線コネクタ 574"/>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76"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77" name="フローチャート : 判断 576"/>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78" name="フローチャート : 判断 577"/>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29972</xdr:rowOff>
    </xdr:from>
    <xdr:to>
      <xdr:col>31</xdr:col>
      <xdr:colOff>85725</xdr:colOff>
      <xdr:row>104</xdr:row>
      <xdr:rowOff>131572</xdr:rowOff>
    </xdr:to>
    <xdr:sp macro="" textlink="">
      <xdr:nvSpPr>
        <xdr:cNvPr id="584" name="円/楕円 583"/>
        <xdr:cNvSpPr/>
      </xdr:nvSpPr>
      <xdr:spPr>
        <a:xfrm>
          <a:off x="21272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585"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148099</xdr:rowOff>
    </xdr:from>
    <xdr:ext cx="469744" cy="259045"/>
    <xdr:sp macro="" textlink="">
      <xdr:nvSpPr>
        <xdr:cNvPr id="586" name="n_1mainValue【公民館】&#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7" name="正方形/長方形 5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8" name="正方形/長方形 5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9" name="テキスト ボックス 5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道路</a:t>
          </a:r>
          <a:r>
            <a:rPr kumimoji="1" lang="en-US" altLang="ja-JP" sz="1300">
              <a:latin typeface="ＭＳ Ｐゴシック"/>
            </a:rPr>
            <a:t>】</a:t>
          </a:r>
          <a:r>
            <a:rPr kumimoji="1" lang="ja-JP" altLang="en-US" sz="1300">
              <a:latin typeface="ＭＳ Ｐゴシック"/>
            </a:rPr>
            <a:t>の有形固定資産減価償却率は、類似団体と比較してあまり差のない数値となっているが、一人当たり延長については類似団体の約２倍となっている。これは本市が、能登半島最先端に位置し、三方を海岸線に囲まれるとともに面積の２</a:t>
          </a:r>
          <a:r>
            <a:rPr kumimoji="1" lang="en-US" altLang="ja-JP" sz="1300">
              <a:latin typeface="ＭＳ Ｐゴシック"/>
            </a:rPr>
            <a:t>/</a:t>
          </a:r>
          <a:r>
            <a:rPr kumimoji="1" lang="ja-JP" altLang="en-US" sz="1300">
              <a:latin typeface="ＭＳ Ｐゴシック"/>
            </a:rPr>
            <a:t>３を山間地が占め、集落が各地に点在する地理的な特殊性と、人口に比べて行政面積（</a:t>
          </a:r>
          <a:r>
            <a:rPr kumimoji="1" lang="en-US" altLang="ja-JP" sz="1300">
              <a:latin typeface="ＭＳ Ｐゴシック"/>
            </a:rPr>
            <a:t>247.20</a:t>
          </a:r>
          <a:r>
            <a:rPr kumimoji="1" lang="ja-JP" altLang="en-US" sz="1300">
              <a:latin typeface="ＭＳ Ｐゴシック"/>
            </a:rPr>
            <a:t>ｋ㎡）が広大なためである。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学校施設</a:t>
          </a:r>
          <a:r>
            <a:rPr kumimoji="1" lang="en-US" altLang="ja-JP" sz="1300">
              <a:latin typeface="ＭＳ Ｐゴシック"/>
            </a:rPr>
            <a:t>】</a:t>
          </a:r>
          <a:r>
            <a:rPr kumimoji="1" lang="ja-JP" altLang="en-US" sz="1300">
              <a:latin typeface="ＭＳ Ｐゴシック"/>
            </a:rPr>
            <a:t>の有形固定資産減価償却率は、類似団体と比較して非常に高い率となっている。これは、本市は市域が広く山間地が多いため、多数の小中学校（小学校７、中学校２、義務教育学校２）があり、大部分の学校施設が３０年以上経過しているためである。今後、児童・生徒数の減少に伴い、統廃合について検討する必要があ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石川県珠洲市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
15,137
247.20
11,843,900
11,671,283
118,587
6,927,044
12,816,392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50.8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74386</xdr:rowOff>
    </xdr:from>
    <xdr:to>
      <xdr:col>5</xdr:col>
      <xdr:colOff>409575</xdr:colOff>
      <xdr:row>35</xdr:row>
      <xdr:rowOff>4536</xdr:rowOff>
    </xdr:to>
    <xdr:sp macro="" textlink="">
      <xdr:nvSpPr>
        <xdr:cNvPr id="72" name="円/楕円 71"/>
        <xdr:cNvSpPr/>
      </xdr:nvSpPr>
      <xdr:spPr>
        <a:xfrm>
          <a:off x="3746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21063</xdr:rowOff>
    </xdr:from>
    <xdr:ext cx="405111" cy="259045"/>
    <xdr:sp macro="" textlink="">
      <xdr:nvSpPr>
        <xdr:cNvPr id="73" name="n_1mainValue【図書館】&#10;有形固定資産減価償却率"/>
        <xdr:cNvSpPr txBox="1"/>
      </xdr:nvSpPr>
      <xdr:spPr>
        <a:xfrm>
          <a:off x="3582043"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82550</xdr:rowOff>
    </xdr:from>
    <xdr:to>
      <xdr:col>14</xdr:col>
      <xdr:colOff>79375</xdr:colOff>
      <xdr:row>36</xdr:row>
      <xdr:rowOff>12700</xdr:rowOff>
    </xdr:to>
    <xdr:sp macro="" textlink="">
      <xdr:nvSpPr>
        <xdr:cNvPr id="112" name="円/楕円 111"/>
        <xdr:cNvSpPr/>
      </xdr:nvSpPr>
      <xdr:spPr>
        <a:xfrm>
          <a:off x="958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29227</xdr:rowOff>
    </xdr:from>
    <xdr:ext cx="469744" cy="259045"/>
    <xdr:sp macro="" textlink="">
      <xdr:nvSpPr>
        <xdr:cNvPr id="113" name="n_1mainValue【図書館】&#10;一人当たり面積"/>
        <xdr:cNvSpPr txBox="1"/>
      </xdr:nvSpPr>
      <xdr:spPr>
        <a:xfrm>
          <a:off x="93917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6"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21590</xdr:rowOff>
    </xdr:from>
    <xdr:to>
      <xdr:col>5</xdr:col>
      <xdr:colOff>409575</xdr:colOff>
      <xdr:row>61</xdr:row>
      <xdr:rowOff>123190</xdr:rowOff>
    </xdr:to>
    <xdr:sp macro="" textlink="">
      <xdr:nvSpPr>
        <xdr:cNvPr id="152" name="円/楕円 151"/>
        <xdr:cNvSpPr/>
      </xdr:nvSpPr>
      <xdr:spPr>
        <a:xfrm>
          <a:off x="3746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114317</xdr:rowOff>
    </xdr:from>
    <xdr:ext cx="405111" cy="259045"/>
    <xdr:sp macro="" textlink="">
      <xdr:nvSpPr>
        <xdr:cNvPr id="153" name="n_1mainValue【体育館・プール】&#10;有形固定資産減価償却率"/>
        <xdr:cNvSpPr txBox="1"/>
      </xdr:nvSpPr>
      <xdr:spPr>
        <a:xfrm>
          <a:off x="3582043"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5"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156845</xdr:rowOff>
    </xdr:from>
    <xdr:to>
      <xdr:col>14</xdr:col>
      <xdr:colOff>79375</xdr:colOff>
      <xdr:row>62</xdr:row>
      <xdr:rowOff>86995</xdr:rowOff>
    </xdr:to>
    <xdr:sp macro="" textlink="">
      <xdr:nvSpPr>
        <xdr:cNvPr id="191" name="円/楕円 190"/>
        <xdr:cNvSpPr/>
      </xdr:nvSpPr>
      <xdr:spPr>
        <a:xfrm>
          <a:off x="9588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78122</xdr:rowOff>
    </xdr:from>
    <xdr:ext cx="469744" cy="259045"/>
    <xdr:sp macro="" textlink="">
      <xdr:nvSpPr>
        <xdr:cNvPr id="192" name="n_1mainValue【体育館・プール】&#10;一人当たり面積"/>
        <xdr:cNvSpPr txBox="1"/>
      </xdr:nvSpPr>
      <xdr:spPr>
        <a:xfrm>
          <a:off x="9391727"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25"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2539</xdr:rowOff>
    </xdr:from>
    <xdr:to>
      <xdr:col>5</xdr:col>
      <xdr:colOff>409575</xdr:colOff>
      <xdr:row>86</xdr:row>
      <xdr:rowOff>104139</xdr:rowOff>
    </xdr:to>
    <xdr:sp macro="" textlink="">
      <xdr:nvSpPr>
        <xdr:cNvPr id="231" name="円/楕円 230"/>
        <xdr:cNvSpPr/>
      </xdr:nvSpPr>
      <xdr:spPr>
        <a:xfrm>
          <a:off x="3746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95266</xdr:rowOff>
    </xdr:from>
    <xdr:ext cx="405111" cy="259045"/>
    <xdr:sp macro="" textlink="">
      <xdr:nvSpPr>
        <xdr:cNvPr id="232" name="n_1mainValue【福祉施設】&#10;有形固定資産減価償却率"/>
        <xdr:cNvSpPr txBox="1"/>
      </xdr:nvSpPr>
      <xdr:spPr>
        <a:xfrm>
          <a:off x="3582043"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6"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5262</xdr:rowOff>
    </xdr:from>
    <xdr:to>
      <xdr:col>14</xdr:col>
      <xdr:colOff>79375</xdr:colOff>
      <xdr:row>85</xdr:row>
      <xdr:rowOff>106862</xdr:rowOff>
    </xdr:to>
    <xdr:sp macro="" textlink="">
      <xdr:nvSpPr>
        <xdr:cNvPr id="272" name="円/楕円 271"/>
        <xdr:cNvSpPr/>
      </xdr:nvSpPr>
      <xdr:spPr>
        <a:xfrm>
          <a:off x="9588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97989</xdr:rowOff>
    </xdr:from>
    <xdr:ext cx="469744" cy="259045"/>
    <xdr:sp macro="" textlink="">
      <xdr:nvSpPr>
        <xdr:cNvPr id="273" name="n_1mainValue【福祉施設】&#10;一人当たり面積"/>
        <xdr:cNvSpPr txBox="1"/>
      </xdr:nvSpPr>
      <xdr:spPr>
        <a:xfrm>
          <a:off x="93917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159856</xdr:rowOff>
    </xdr:from>
    <xdr:ext cx="405111" cy="259045"/>
    <xdr:sp macro="" textlink="">
      <xdr:nvSpPr>
        <xdr:cNvPr id="307" name="n_1aveValue【市民会館】&#10;有形固定資産減価償却率"/>
        <xdr:cNvSpPr txBox="1"/>
      </xdr:nvSpPr>
      <xdr:spPr>
        <a:xfrm>
          <a:off x="3582043"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907</xdr:rowOff>
    </xdr:from>
    <xdr:to>
      <xdr:col>5</xdr:col>
      <xdr:colOff>409575</xdr:colOff>
      <xdr:row>107</xdr:row>
      <xdr:rowOff>102507</xdr:rowOff>
    </xdr:to>
    <xdr:sp macro="" textlink="">
      <xdr:nvSpPr>
        <xdr:cNvPr id="313" name="円/楕円 312"/>
        <xdr:cNvSpPr/>
      </xdr:nvSpPr>
      <xdr:spPr>
        <a:xfrm>
          <a:off x="3746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93634</xdr:rowOff>
    </xdr:from>
    <xdr:ext cx="405111" cy="259045"/>
    <xdr:sp macro="" textlink="">
      <xdr:nvSpPr>
        <xdr:cNvPr id="314" name="n_1mainValue【市民会館】&#10;有形固定資産減価償却率"/>
        <xdr:cNvSpPr txBox="1"/>
      </xdr:nvSpPr>
      <xdr:spPr>
        <a:xfrm>
          <a:off x="3582043"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46"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13970</xdr:rowOff>
    </xdr:from>
    <xdr:to>
      <xdr:col>14</xdr:col>
      <xdr:colOff>79375</xdr:colOff>
      <xdr:row>106</xdr:row>
      <xdr:rowOff>115570</xdr:rowOff>
    </xdr:to>
    <xdr:sp macro="" textlink="">
      <xdr:nvSpPr>
        <xdr:cNvPr id="352" name="円/楕円 351"/>
        <xdr:cNvSpPr/>
      </xdr:nvSpPr>
      <xdr:spPr>
        <a:xfrm>
          <a:off x="9588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132097</xdr:rowOff>
    </xdr:from>
    <xdr:ext cx="469744" cy="259045"/>
    <xdr:sp macro="" textlink="">
      <xdr:nvSpPr>
        <xdr:cNvPr id="353" name="n_1mainValue【市民会館】&#10;一人当たり面積"/>
        <xdr:cNvSpPr txBox="1"/>
      </xdr:nvSpPr>
      <xdr:spPr>
        <a:xfrm>
          <a:off x="93917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8" name="直線コネクタ 377"/>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9"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0" name="直線コネクタ 379"/>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1"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2" name="直線コネクタ 381"/>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383"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4" name="フローチャート : 判断 383"/>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85" name="フローチャート : 判断 384"/>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71137</xdr:rowOff>
    </xdr:from>
    <xdr:ext cx="405111" cy="259045"/>
    <xdr:sp macro="" textlink="">
      <xdr:nvSpPr>
        <xdr:cNvPr id="386"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7" name="テキスト ボックス 3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8" name="テキスト ボックス 3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9" name="テキスト ボックス 3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0" name="テキスト ボックス 3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1" name="テキスト ボックス 3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97790</xdr:rowOff>
    </xdr:from>
    <xdr:to>
      <xdr:col>22</xdr:col>
      <xdr:colOff>415925</xdr:colOff>
      <xdr:row>40</xdr:row>
      <xdr:rowOff>27940</xdr:rowOff>
    </xdr:to>
    <xdr:sp macro="" textlink="">
      <xdr:nvSpPr>
        <xdr:cNvPr id="392" name="円/楕円 391"/>
        <xdr:cNvSpPr/>
      </xdr:nvSpPr>
      <xdr:spPr>
        <a:xfrm>
          <a:off x="15430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19067</xdr:rowOff>
    </xdr:from>
    <xdr:ext cx="405111" cy="259045"/>
    <xdr:sp macro="" textlink="">
      <xdr:nvSpPr>
        <xdr:cNvPr id="393" name="n_1mainValue【一般廃棄物処理施設】&#10;有形固定資産減価償却率"/>
        <xdr:cNvSpPr txBox="1"/>
      </xdr:nvSpPr>
      <xdr:spPr>
        <a:xfrm>
          <a:off x="15266043"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5" name="テキスト ボックス 40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7" name="テキスト ボックス 40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9" name="テキスト ボックス 40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1" name="テキスト ボックス 41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5" name="直線コネクタ 414"/>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6"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7" name="直線コネクタ 416"/>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8"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9" name="直線コネクタ 418"/>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420"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1" name="フローチャート : 判断 420"/>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2" name="フローチャート : 判断 421"/>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32800</xdr:rowOff>
    </xdr:from>
    <xdr:ext cx="534377" cy="259045"/>
    <xdr:sp macro="" textlink="">
      <xdr:nvSpPr>
        <xdr:cNvPr id="423"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67092</xdr:rowOff>
    </xdr:from>
    <xdr:to>
      <xdr:col>31</xdr:col>
      <xdr:colOff>85725</xdr:colOff>
      <xdr:row>41</xdr:row>
      <xdr:rowOff>168692</xdr:rowOff>
    </xdr:to>
    <xdr:sp macro="" textlink="">
      <xdr:nvSpPr>
        <xdr:cNvPr id="429" name="円/楕円 428"/>
        <xdr:cNvSpPr/>
      </xdr:nvSpPr>
      <xdr:spPr>
        <a:xfrm>
          <a:off x="21272500" y="70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159819</xdr:rowOff>
    </xdr:from>
    <xdr:ext cx="469744" cy="259045"/>
    <xdr:sp macro="" textlink="">
      <xdr:nvSpPr>
        <xdr:cNvPr id="430" name="n_1mainValue【一般廃棄物処理施設】&#10;一人当たり有形固定資産（償却資産）額"/>
        <xdr:cNvSpPr txBox="1"/>
      </xdr:nvSpPr>
      <xdr:spPr>
        <a:xfrm>
          <a:off x="21075727" y="71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5" name="直線コネクタ 454"/>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6"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7" name="直線コネクタ 456"/>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8"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59" name="直線コネクタ 458"/>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60"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61" name="フローチャート : 判断 460"/>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62" name="フローチャート : 判断 461"/>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166387</xdr:rowOff>
    </xdr:from>
    <xdr:ext cx="405111" cy="259045"/>
    <xdr:sp macro="" textlink="">
      <xdr:nvSpPr>
        <xdr:cNvPr id="463" name="n_1ave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64</xdr:row>
      <xdr:rowOff>25400</xdr:rowOff>
    </xdr:from>
    <xdr:to>
      <xdr:col>22</xdr:col>
      <xdr:colOff>415925</xdr:colOff>
      <xdr:row>64</xdr:row>
      <xdr:rowOff>127000</xdr:rowOff>
    </xdr:to>
    <xdr:sp macro="" textlink="">
      <xdr:nvSpPr>
        <xdr:cNvPr id="469" name="円/楕円 468"/>
        <xdr:cNvSpPr/>
      </xdr:nvSpPr>
      <xdr:spPr>
        <a:xfrm>
          <a:off x="15430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118127</xdr:rowOff>
    </xdr:from>
    <xdr:ext cx="405111" cy="259045"/>
    <xdr:sp macro="" textlink="">
      <xdr:nvSpPr>
        <xdr:cNvPr id="470" name="n_1mainValue【保健センター・保健所】&#10;有形固定資産減価償却率"/>
        <xdr:cNvSpPr txBox="1"/>
      </xdr:nvSpPr>
      <xdr:spPr>
        <a:xfrm>
          <a:off x="15266043"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15240</xdr:rowOff>
    </xdr:from>
    <xdr:to>
      <xdr:col>32</xdr:col>
      <xdr:colOff>186689</xdr:colOff>
      <xdr:row>63</xdr:row>
      <xdr:rowOff>156210</xdr:rowOff>
    </xdr:to>
    <xdr:cxnSp macro="">
      <xdr:nvCxnSpPr>
        <xdr:cNvPr id="494" name="直線コネクタ 493"/>
        <xdr:cNvCxnSpPr/>
      </xdr:nvCxnSpPr>
      <xdr:spPr>
        <a:xfrm flipV="1">
          <a:off x="22160864" y="995934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160037</xdr:rowOff>
    </xdr:from>
    <xdr:ext cx="469744" cy="259045"/>
    <xdr:sp macro="" textlink="">
      <xdr:nvSpPr>
        <xdr:cNvPr id="495" name="【保健センター・保健所】&#10;一人当たり面積最小値テキスト"/>
        <xdr:cNvSpPr txBox="1"/>
      </xdr:nvSpPr>
      <xdr:spPr>
        <a:xfrm>
          <a:off x="222504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156210</xdr:rowOff>
    </xdr:from>
    <xdr:to>
      <xdr:col>32</xdr:col>
      <xdr:colOff>276225</xdr:colOff>
      <xdr:row>63</xdr:row>
      <xdr:rowOff>156210</xdr:rowOff>
    </xdr:to>
    <xdr:cxnSp macro="">
      <xdr:nvCxnSpPr>
        <xdr:cNvPr id="496" name="直線コネクタ 4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133367</xdr:rowOff>
    </xdr:from>
    <xdr:ext cx="469744" cy="259045"/>
    <xdr:sp macro="" textlink="">
      <xdr:nvSpPr>
        <xdr:cNvPr id="497" name="【保健センター・保健所】&#10;一人当たり面積最大値テキスト"/>
        <xdr:cNvSpPr txBox="1"/>
      </xdr:nvSpPr>
      <xdr:spPr>
        <a:xfrm>
          <a:off x="22250400" y="973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58</xdr:row>
      <xdr:rowOff>15240</xdr:rowOff>
    </xdr:from>
    <xdr:to>
      <xdr:col>32</xdr:col>
      <xdr:colOff>276225</xdr:colOff>
      <xdr:row>58</xdr:row>
      <xdr:rowOff>15240</xdr:rowOff>
    </xdr:to>
    <xdr:cxnSp macro="">
      <xdr:nvCxnSpPr>
        <xdr:cNvPr id="498" name="直線コネクタ 497"/>
        <xdr:cNvCxnSpPr/>
      </xdr:nvCxnSpPr>
      <xdr:spPr>
        <a:xfrm>
          <a:off x="22072600" y="995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499"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500" name="フローチャート : 判断 499"/>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139700</xdr:rowOff>
    </xdr:from>
    <xdr:to>
      <xdr:col>31</xdr:col>
      <xdr:colOff>85725</xdr:colOff>
      <xdr:row>61</xdr:row>
      <xdr:rowOff>69850</xdr:rowOff>
    </xdr:to>
    <xdr:sp macro="" textlink="">
      <xdr:nvSpPr>
        <xdr:cNvPr id="501" name="フローチャート : 判断 500"/>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60977</xdr:rowOff>
    </xdr:from>
    <xdr:ext cx="469744" cy="259045"/>
    <xdr:sp macro="" textlink="">
      <xdr:nvSpPr>
        <xdr:cNvPr id="502" name="n_1aveValue【保健センター・保健所】&#10;一人当たり面積"/>
        <xdr:cNvSpPr txBox="1"/>
      </xdr:nvSpPr>
      <xdr:spPr>
        <a:xfrm>
          <a:off x="210757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101600</xdr:rowOff>
    </xdr:from>
    <xdr:to>
      <xdr:col>31</xdr:col>
      <xdr:colOff>85725</xdr:colOff>
      <xdr:row>57</xdr:row>
      <xdr:rowOff>31750</xdr:rowOff>
    </xdr:to>
    <xdr:sp macro="" textlink="">
      <xdr:nvSpPr>
        <xdr:cNvPr id="508" name="円/楕円 507"/>
        <xdr:cNvSpPr/>
      </xdr:nvSpPr>
      <xdr:spPr>
        <a:xfrm>
          <a:off x="2127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48277</xdr:rowOff>
    </xdr:from>
    <xdr:ext cx="469744" cy="259045"/>
    <xdr:sp macro="" textlink="">
      <xdr:nvSpPr>
        <xdr:cNvPr id="509" name="n_1mainValue【保健センター・保健所】&#10;一人当たり面積"/>
        <xdr:cNvSpPr txBox="1"/>
      </xdr:nvSpPr>
      <xdr:spPr>
        <a:xfrm>
          <a:off x="21075727" y="947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0" name="直線コネクタ 51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1" name="テキスト ボックス 520"/>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2" name="直線コネクタ 52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3" name="テキスト ボックス 52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4" name="直線コネクタ 52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5" name="テキスト ボックス 52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6" name="直線コネクタ 52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7" name="テキスト ボックス 52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8" name="直線コネクタ 52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29" name="テキスト ボックス 52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0" name="直線コネクタ 52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1" name="テキスト ボックス 53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3" name="直線コネクタ 532"/>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4"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5" name="直線コネクタ 534"/>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6"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37" name="直線コネクタ 536"/>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38"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39" name="フローチャート : 判断 538"/>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40" name="フローチャート : 判断 53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541"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2" name="テキスト ボックス 5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3" name="テキスト ボックス 5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4" name="テキスト ボックス 5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5" name="テキスト ボックス 5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6" name="テキスト ボックス 5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99695</xdr:rowOff>
    </xdr:from>
    <xdr:to>
      <xdr:col>22</xdr:col>
      <xdr:colOff>415925</xdr:colOff>
      <xdr:row>85</xdr:row>
      <xdr:rowOff>29845</xdr:rowOff>
    </xdr:to>
    <xdr:sp macro="" textlink="">
      <xdr:nvSpPr>
        <xdr:cNvPr id="547" name="円/楕円 546"/>
        <xdr:cNvSpPr/>
      </xdr:nvSpPr>
      <xdr:spPr>
        <a:xfrm>
          <a:off x="15430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20972</xdr:rowOff>
    </xdr:from>
    <xdr:ext cx="405111" cy="259045"/>
    <xdr:sp macro="" textlink="">
      <xdr:nvSpPr>
        <xdr:cNvPr id="548" name="n_1mainValue【消防施設】&#10;有形固定資産減価償却率"/>
        <xdr:cNvSpPr txBox="1"/>
      </xdr:nvSpPr>
      <xdr:spPr>
        <a:xfrm>
          <a:off x="15266043"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9" name="正方形/長方形 5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0" name="正方形/長方形 5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1" name="正方形/長方形 5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2" name="正方形/長方形 5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3" name="正方形/長方形 5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4" name="正方形/長方形 5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5" name="正方形/長方形 5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6" name="正方形/長方形 5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7" name="テキスト ボックス 5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8" name="直線コネクタ 5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9" name="直線コネクタ 5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0" name="テキスト ボックス 5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1" name="直線コネクタ 5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2" name="テキスト ボックス 5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3" name="直線コネクタ 5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4" name="テキスト ボックス 5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5" name="直線コネクタ 5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6" name="テキスト ボックス 5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7" name="直線コネクタ 5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8" name="テキスト ボックス 5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9" name="直線コネクタ 5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0" name="テキスト ボックス 5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1" name="直線コネクタ 5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2" name="テキスト ボックス 5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4" name="直線コネクタ 573"/>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5"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6" name="直線コネクタ 575"/>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77"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78" name="直線コネクタ 577"/>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79"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0" name="フローチャート : 判断 579"/>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81" name="フローチャート : 判断 580"/>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94722</xdr:rowOff>
    </xdr:from>
    <xdr:ext cx="469744" cy="259045"/>
    <xdr:sp macro="" textlink="">
      <xdr:nvSpPr>
        <xdr:cNvPr id="582" name="n_1aveValue【消防施設】&#10;一人当たり面積"/>
        <xdr:cNvSpPr txBox="1"/>
      </xdr:nvSpPr>
      <xdr:spPr>
        <a:xfrm>
          <a:off x="21075727" y="139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3" name="テキスト ボックス 5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4" name="テキスト ボックス 5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5" name="テキスト ボックス 5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6" name="テキスト ボックス 5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7" name="テキスト ボックス 5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114663</xdr:rowOff>
    </xdr:from>
    <xdr:to>
      <xdr:col>31</xdr:col>
      <xdr:colOff>85725</xdr:colOff>
      <xdr:row>81</xdr:row>
      <xdr:rowOff>44813</xdr:rowOff>
    </xdr:to>
    <xdr:sp macro="" textlink="">
      <xdr:nvSpPr>
        <xdr:cNvPr id="588" name="円/楕円 587"/>
        <xdr:cNvSpPr/>
      </xdr:nvSpPr>
      <xdr:spPr>
        <a:xfrm>
          <a:off x="21272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61340</xdr:rowOff>
    </xdr:from>
    <xdr:ext cx="469744" cy="259045"/>
    <xdr:sp macro="" textlink="">
      <xdr:nvSpPr>
        <xdr:cNvPr id="589" name="n_1mainValue【消防施設】&#10;一人当たり面積"/>
        <xdr:cNvSpPr txBox="1"/>
      </xdr:nvSpPr>
      <xdr:spPr>
        <a:xfrm>
          <a:off x="21075727" y="1360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1" name="テキスト ボックス 60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09" name="テキスト ボックス 60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3" name="直線コネクタ 612"/>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4"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5" name="直線コネクタ 614"/>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6"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7" name="直線コネクタ 616"/>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618"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19" name="フローチャート : 判断 618"/>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20" name="フローチャート : 判断 619"/>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621"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31114</xdr:rowOff>
    </xdr:from>
    <xdr:to>
      <xdr:col>22</xdr:col>
      <xdr:colOff>415925</xdr:colOff>
      <xdr:row>99</xdr:row>
      <xdr:rowOff>132714</xdr:rowOff>
    </xdr:to>
    <xdr:sp macro="" textlink="">
      <xdr:nvSpPr>
        <xdr:cNvPr id="627" name="円/楕円 626"/>
        <xdr:cNvSpPr/>
      </xdr:nvSpPr>
      <xdr:spPr>
        <a:xfrm>
          <a:off x="15430500" y="170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97</xdr:row>
      <xdr:rowOff>149241</xdr:rowOff>
    </xdr:from>
    <xdr:ext cx="405111" cy="259045"/>
    <xdr:sp macro="" textlink="">
      <xdr:nvSpPr>
        <xdr:cNvPr id="628" name="n_1mainValue【庁舎】&#10;有形固定資産減価償却率"/>
        <xdr:cNvSpPr txBox="1"/>
      </xdr:nvSpPr>
      <xdr:spPr>
        <a:xfrm>
          <a:off x="15266043" y="1677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9" name="テキスト ボックス 63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3" name="直線コネクタ 652"/>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4"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5" name="直線コネクタ 654"/>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6"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57" name="直線コネクタ 656"/>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58"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59" name="フローチャート : 判断 658"/>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60" name="フローチャート : 判断 659"/>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121938</xdr:rowOff>
    </xdr:from>
    <xdr:ext cx="469744" cy="259045"/>
    <xdr:sp macro="" textlink="">
      <xdr:nvSpPr>
        <xdr:cNvPr id="661" name="n_1aveValue【庁舎】&#10;一人当たり面積"/>
        <xdr:cNvSpPr txBox="1"/>
      </xdr:nvSpPr>
      <xdr:spPr>
        <a:xfrm>
          <a:off x="21075727" y="179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97789</xdr:rowOff>
    </xdr:from>
    <xdr:to>
      <xdr:col>31</xdr:col>
      <xdr:colOff>85725</xdr:colOff>
      <xdr:row>101</xdr:row>
      <xdr:rowOff>27939</xdr:rowOff>
    </xdr:to>
    <xdr:sp macro="" textlink="">
      <xdr:nvSpPr>
        <xdr:cNvPr id="667" name="円/楕円 666"/>
        <xdr:cNvSpPr/>
      </xdr:nvSpPr>
      <xdr:spPr>
        <a:xfrm>
          <a:off x="21272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44466</xdr:rowOff>
    </xdr:from>
    <xdr:ext cx="469744" cy="259045"/>
    <xdr:sp macro="" textlink="">
      <xdr:nvSpPr>
        <xdr:cNvPr id="668" name="n_1mainValue【庁舎】&#10;一人当たり面積"/>
        <xdr:cNvSpPr txBox="1"/>
      </xdr:nvSpPr>
      <xdr:spPr>
        <a:xfrm>
          <a:off x="21075727" y="1701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図書館</a:t>
          </a:r>
          <a:r>
            <a:rPr kumimoji="1" lang="en-US" altLang="ja-JP" sz="1300">
              <a:latin typeface="ＭＳ Ｐゴシック"/>
            </a:rPr>
            <a:t>】</a:t>
          </a:r>
          <a:r>
            <a:rPr kumimoji="1" lang="ja-JP" altLang="en-US" sz="1300">
              <a:latin typeface="ＭＳ Ｐゴシック"/>
            </a:rPr>
            <a:t>の有形固定資産減価償却率は、類似団体と比較すると、約２倍となっている。現在、新図書館の整備に着手しており、平成３０年度末の完成を予定している。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福祉施設</a:t>
          </a:r>
          <a:r>
            <a:rPr kumimoji="1" lang="en-US" altLang="ja-JP" sz="1300">
              <a:latin typeface="ＭＳ Ｐゴシック"/>
            </a:rPr>
            <a:t>】</a:t>
          </a:r>
          <a:r>
            <a:rPr kumimoji="1" lang="ja-JP" altLang="en-US" sz="1300">
              <a:latin typeface="ＭＳ Ｐゴシック"/>
            </a:rPr>
            <a:t>の有形固定資産減価償却率は、類似団体と比較すると低い数値となっている。これは、平成２８年度に２つの保育所を統合し、新たな保育所を整備したことが要因である。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消防施設</a:t>
          </a:r>
          <a:r>
            <a:rPr kumimoji="1" lang="en-US" altLang="ja-JP" sz="1300">
              <a:latin typeface="ＭＳ Ｐゴシック"/>
            </a:rPr>
            <a:t>】</a:t>
          </a:r>
          <a:r>
            <a:rPr kumimoji="1" lang="ja-JP" altLang="en-US" sz="1300">
              <a:latin typeface="ＭＳ Ｐゴシック"/>
            </a:rPr>
            <a:t>の有形固定資産減価償却率は、類似団体と比較すると低い数値となっている。これは、平成２７年度中に新たな消防庁舎を整備したことが要因である。</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の有形固定資産減価償却率は、類似団体と比較すると非常に高い数値となっている。開庁から４０年以上経過しており、これまでも耐震補強等の回収をしながら長寿命化を図ってきた。今後も計画的な改修等の実施により更なる長寿命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石川県珠洲市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
15,137
247.20
11,843,900
11,671,283
118,587
6,927,044
12,816,392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50.8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類似団体内順位では下位で推移している。自主財源が少なく、財源を地方交付税等に依存している。実際に歳入に占める交付税の割合は４</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％と大半を占めており、国の動向に左右されやすい財源構造となっている。</a:t>
          </a:r>
          <a:endParaRPr lang="ja-JP" altLang="ja-JP" sz="1400">
            <a:effectLst/>
          </a:endParaRPr>
        </a:p>
        <a:p>
          <a:r>
            <a:rPr kumimoji="1" lang="ja-JP" altLang="ja-JP" sz="1100">
              <a:solidFill>
                <a:schemeClr val="dk1"/>
              </a:solidFill>
              <a:effectLst/>
              <a:latin typeface="+mn-lt"/>
              <a:ea typeface="+mn-ea"/>
              <a:cs typeface="+mn-cs"/>
            </a:rPr>
            <a:t>　税収については、過疎と高齢化などにより住民税は減少傾向にあり、固定資産税についても地価の下落により同様である。</a:t>
          </a:r>
          <a:endParaRPr lang="ja-JP" altLang="ja-JP" sz="1400">
            <a:effectLst/>
          </a:endParaRPr>
        </a:p>
        <a:p>
          <a:r>
            <a:rPr kumimoji="1" lang="ja-JP" altLang="ja-JP" sz="1100">
              <a:solidFill>
                <a:schemeClr val="dk1"/>
              </a:solidFill>
              <a:effectLst/>
              <a:latin typeface="+mn-lt"/>
              <a:ea typeface="+mn-ea"/>
              <a:cs typeface="+mn-cs"/>
            </a:rPr>
            <a:t>　今後は、</a:t>
          </a:r>
          <a:r>
            <a:rPr lang="ja-JP" altLang="ja-JP" sz="1100">
              <a:solidFill>
                <a:schemeClr val="dk1"/>
              </a:solidFill>
              <a:effectLst/>
              <a:latin typeface="+mn-lt"/>
              <a:ea typeface="+mn-ea"/>
              <a:cs typeface="+mn-cs"/>
            </a:rPr>
            <a:t>「珠洲市まちづくり総合指針」、「珠洲市まち・ひと・しごと創生総合戦略」及び「珠洲市人口ビジョン」を踏まえた施策を実施することにより、創生を目指しながら自主財源の確保に努める。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13758</xdr:rowOff>
    </xdr:from>
    <xdr:to>
      <xdr:col>7</xdr:col>
      <xdr:colOff>152400</xdr:colOff>
      <xdr:row>45</xdr:row>
      <xdr:rowOff>13758</xdr:rowOff>
    </xdr:to>
    <xdr:cxnSp macro="">
      <xdr:nvCxnSpPr>
        <xdr:cNvPr id="68" name="直線コネクタ 67"/>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13758</xdr:rowOff>
    </xdr:from>
    <xdr:to>
      <xdr:col>6</xdr:col>
      <xdr:colOff>0</xdr:colOff>
      <xdr:row>45</xdr:row>
      <xdr:rowOff>13758</xdr:rowOff>
    </xdr:to>
    <xdr:cxnSp macro="">
      <xdr:nvCxnSpPr>
        <xdr:cNvPr id="71" name="直線コネクタ 70"/>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4" name="直線コネクタ 73"/>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13758</xdr:rowOff>
    </xdr:from>
    <xdr:to>
      <xdr:col>3</xdr:col>
      <xdr:colOff>279400</xdr:colOff>
      <xdr:row>45</xdr:row>
      <xdr:rowOff>13758</xdr:rowOff>
    </xdr:to>
    <xdr:cxnSp macro="">
      <xdr:nvCxnSpPr>
        <xdr:cNvPr id="77" name="直線コネクタ 76"/>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134408</xdr:rowOff>
    </xdr:from>
    <xdr:to>
      <xdr:col>7</xdr:col>
      <xdr:colOff>203200</xdr:colOff>
      <xdr:row>45</xdr:row>
      <xdr:rowOff>64558</xdr:rowOff>
    </xdr:to>
    <xdr:sp macro="" textlink="">
      <xdr:nvSpPr>
        <xdr:cNvPr id="87" name="円/楕円 86"/>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30285</xdr:rowOff>
    </xdr:from>
    <xdr:ext cx="762000" cy="259045"/>
    <xdr:sp macro="" textlink="">
      <xdr:nvSpPr>
        <xdr:cNvPr id="88"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134408</xdr:rowOff>
    </xdr:from>
    <xdr:to>
      <xdr:col>6</xdr:col>
      <xdr:colOff>50800</xdr:colOff>
      <xdr:row>45</xdr:row>
      <xdr:rowOff>64558</xdr:rowOff>
    </xdr:to>
    <xdr:sp macro="" textlink="">
      <xdr:nvSpPr>
        <xdr:cNvPr id="89" name="円/楕円 88"/>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49335</xdr:rowOff>
    </xdr:from>
    <xdr:ext cx="736600" cy="259045"/>
    <xdr:sp macro="" textlink="">
      <xdr:nvSpPr>
        <xdr:cNvPr id="90" name="テキスト ボックス 89"/>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1" name="円/楕円 90"/>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2" name="テキスト ボックス 91"/>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3" name="円/楕円 92"/>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4" name="テキスト ボックス 93"/>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134408</xdr:rowOff>
    </xdr:from>
    <xdr:to>
      <xdr:col>2</xdr:col>
      <xdr:colOff>127000</xdr:colOff>
      <xdr:row>45</xdr:row>
      <xdr:rowOff>64558</xdr:rowOff>
    </xdr:to>
    <xdr:sp macro="" textlink="">
      <xdr:nvSpPr>
        <xdr:cNvPr id="95" name="円/楕円 94"/>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49335</xdr:rowOff>
    </xdr:from>
    <xdr:ext cx="762000" cy="259045"/>
    <xdr:sp macro="" textlink="">
      <xdr:nvSpPr>
        <xdr:cNvPr id="96" name="テキスト ボックス 95"/>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６年度には１００％を超えていたものの、１７年度から実施した行財政改革により減少し、一定の効果を示した。２１年度には９７．３％まで上昇したが、２２年度に新たな行財政改革プランを策定し、適正な予算執行に努め、補助費等の削減を行った。また、公債費においては新規借入の抑制、繰上償還等を行い、地方債残高の減少を図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平成２８年度においては、普通交付税や地方消費税交付金などの経常一般財源が減少したことから２．７ポイント上昇した。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依然として交付税の動向に左右される状況</a:t>
          </a:r>
          <a:r>
            <a:rPr kumimoji="1" lang="ja-JP" altLang="en-US" sz="1100">
              <a:solidFill>
                <a:schemeClr val="dk1"/>
              </a:solidFill>
              <a:effectLst/>
              <a:latin typeface="+mn-lt"/>
              <a:ea typeface="+mn-ea"/>
              <a:cs typeface="+mn-cs"/>
            </a:rPr>
            <a:t>から脱出することはできておらず</a:t>
          </a:r>
          <a:r>
            <a:rPr kumimoji="1" lang="ja-JP" altLang="ja-JP" sz="1100">
              <a:solidFill>
                <a:schemeClr val="dk1"/>
              </a:solidFill>
              <a:effectLst/>
              <a:latin typeface="+mn-lt"/>
              <a:ea typeface="+mn-ea"/>
              <a:cs typeface="+mn-cs"/>
            </a:rPr>
            <a:t>、今後も公債費等の義務的経費の着実な改善に努める。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155484</xdr:rowOff>
    </xdr:from>
    <xdr:to>
      <xdr:col>7</xdr:col>
      <xdr:colOff>152400</xdr:colOff>
      <xdr:row>60</xdr:row>
      <xdr:rowOff>77107</xdr:rowOff>
    </xdr:to>
    <xdr:cxnSp macro="">
      <xdr:nvCxnSpPr>
        <xdr:cNvPr id="133" name="直線コネクタ 132"/>
        <xdr:cNvCxnSpPr/>
      </xdr:nvCxnSpPr>
      <xdr:spPr>
        <a:xfrm>
          <a:off x="4114800" y="1027103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155484</xdr:rowOff>
    </xdr:from>
    <xdr:to>
      <xdr:col>6</xdr:col>
      <xdr:colOff>0</xdr:colOff>
      <xdr:row>60</xdr:row>
      <xdr:rowOff>18506</xdr:rowOff>
    </xdr:to>
    <xdr:cxnSp macro="">
      <xdr:nvCxnSpPr>
        <xdr:cNvPr id="136" name="直線コネクタ 135"/>
        <xdr:cNvCxnSpPr/>
      </xdr:nvCxnSpPr>
      <xdr:spPr>
        <a:xfrm flipV="1">
          <a:off x="3225800" y="1027103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152037</xdr:rowOff>
    </xdr:from>
    <xdr:to>
      <xdr:col>4</xdr:col>
      <xdr:colOff>482600</xdr:colOff>
      <xdr:row>60</xdr:row>
      <xdr:rowOff>18506</xdr:rowOff>
    </xdr:to>
    <xdr:cxnSp macro="">
      <xdr:nvCxnSpPr>
        <xdr:cNvPr id="139" name="直線コネクタ 138"/>
        <xdr:cNvCxnSpPr/>
      </xdr:nvCxnSpPr>
      <xdr:spPr>
        <a:xfrm>
          <a:off x="2336800" y="1026758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152037</xdr:rowOff>
    </xdr:from>
    <xdr:to>
      <xdr:col>3</xdr:col>
      <xdr:colOff>279400</xdr:colOff>
      <xdr:row>59</xdr:row>
      <xdr:rowOff>155484</xdr:rowOff>
    </xdr:to>
    <xdr:cxnSp macro="">
      <xdr:nvCxnSpPr>
        <xdr:cNvPr id="142" name="直線コネクタ 141"/>
        <xdr:cNvCxnSpPr/>
      </xdr:nvCxnSpPr>
      <xdr:spPr>
        <a:xfrm flipV="1">
          <a:off x="1447800" y="102675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26307</xdr:rowOff>
    </xdr:from>
    <xdr:to>
      <xdr:col>7</xdr:col>
      <xdr:colOff>203200</xdr:colOff>
      <xdr:row>60</xdr:row>
      <xdr:rowOff>127907</xdr:rowOff>
    </xdr:to>
    <xdr:sp macro="" textlink="">
      <xdr:nvSpPr>
        <xdr:cNvPr id="152" name="円/楕円 151"/>
        <xdr:cNvSpPr/>
      </xdr:nvSpPr>
      <xdr:spPr>
        <a:xfrm>
          <a:off x="4902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169834</xdr:rowOff>
    </xdr:from>
    <xdr:ext cx="762000" cy="259045"/>
    <xdr:sp macro="" textlink="">
      <xdr:nvSpPr>
        <xdr:cNvPr id="153" name="財政構造の弾力性該当値テキスト"/>
        <xdr:cNvSpPr txBox="1"/>
      </xdr:nvSpPr>
      <xdr:spPr>
        <a:xfrm>
          <a:off x="5041900" y="1028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104684</xdr:rowOff>
    </xdr:from>
    <xdr:to>
      <xdr:col>6</xdr:col>
      <xdr:colOff>50800</xdr:colOff>
      <xdr:row>60</xdr:row>
      <xdr:rowOff>34834</xdr:rowOff>
    </xdr:to>
    <xdr:sp macro="" textlink="">
      <xdr:nvSpPr>
        <xdr:cNvPr id="154" name="円/楕円 153"/>
        <xdr:cNvSpPr/>
      </xdr:nvSpPr>
      <xdr:spPr>
        <a:xfrm>
          <a:off x="4064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19611</xdr:rowOff>
    </xdr:from>
    <xdr:ext cx="736600" cy="259045"/>
    <xdr:sp macro="" textlink="">
      <xdr:nvSpPr>
        <xdr:cNvPr id="155" name="テキスト ボックス 154"/>
        <xdr:cNvSpPr txBox="1"/>
      </xdr:nvSpPr>
      <xdr:spPr>
        <a:xfrm>
          <a:off x="3733800" y="1030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139156</xdr:rowOff>
    </xdr:from>
    <xdr:to>
      <xdr:col>4</xdr:col>
      <xdr:colOff>533400</xdr:colOff>
      <xdr:row>60</xdr:row>
      <xdr:rowOff>69306</xdr:rowOff>
    </xdr:to>
    <xdr:sp macro="" textlink="">
      <xdr:nvSpPr>
        <xdr:cNvPr id="156" name="円/楕円 155"/>
        <xdr:cNvSpPr/>
      </xdr:nvSpPr>
      <xdr:spPr>
        <a:xfrm>
          <a:off x="3175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54083</xdr:rowOff>
    </xdr:from>
    <xdr:ext cx="762000" cy="259045"/>
    <xdr:sp macro="" textlink="">
      <xdr:nvSpPr>
        <xdr:cNvPr id="157" name="テキスト ボックス 156"/>
        <xdr:cNvSpPr txBox="1"/>
      </xdr:nvSpPr>
      <xdr:spPr>
        <a:xfrm>
          <a:off x="28448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101237</xdr:rowOff>
    </xdr:from>
    <xdr:to>
      <xdr:col>3</xdr:col>
      <xdr:colOff>330200</xdr:colOff>
      <xdr:row>60</xdr:row>
      <xdr:rowOff>31387</xdr:rowOff>
    </xdr:to>
    <xdr:sp macro="" textlink="">
      <xdr:nvSpPr>
        <xdr:cNvPr id="158" name="円/楕円 157"/>
        <xdr:cNvSpPr/>
      </xdr:nvSpPr>
      <xdr:spPr>
        <a:xfrm>
          <a:off x="2286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16164</xdr:rowOff>
    </xdr:from>
    <xdr:ext cx="762000" cy="259045"/>
    <xdr:sp macro="" textlink="">
      <xdr:nvSpPr>
        <xdr:cNvPr id="159" name="テキスト ボックス 158"/>
        <xdr:cNvSpPr txBox="1"/>
      </xdr:nvSpPr>
      <xdr:spPr>
        <a:xfrm>
          <a:off x="19558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104684</xdr:rowOff>
    </xdr:from>
    <xdr:to>
      <xdr:col>2</xdr:col>
      <xdr:colOff>127000</xdr:colOff>
      <xdr:row>60</xdr:row>
      <xdr:rowOff>34834</xdr:rowOff>
    </xdr:to>
    <xdr:sp macro="" textlink="">
      <xdr:nvSpPr>
        <xdr:cNvPr id="160" name="円/楕円 159"/>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19611</xdr:rowOff>
    </xdr:from>
    <xdr:ext cx="762000" cy="259045"/>
    <xdr:sp macro="" textlink="">
      <xdr:nvSpPr>
        <xdr:cNvPr id="161" name="テキスト ボックス 160"/>
        <xdr:cNvSpPr txBox="1"/>
      </xdr:nvSpPr>
      <xdr:spPr>
        <a:xfrm>
          <a:off x="1066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[192,760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年度における人口一人当たりの人件費は</a:t>
          </a:r>
          <a:r>
            <a:rPr kumimoji="1" lang="ja-JP" altLang="en-US" sz="1100">
              <a:solidFill>
                <a:schemeClr val="dk1"/>
              </a:solidFill>
              <a:effectLst/>
              <a:latin typeface="+mn-lt"/>
              <a:ea typeface="+mn-ea"/>
              <a:cs typeface="+mn-cs"/>
            </a:rPr>
            <a:t>９１，０４７</a:t>
          </a:r>
          <a:r>
            <a:rPr kumimoji="1" lang="ja-JP" altLang="ja-JP" sz="1100">
              <a:solidFill>
                <a:schemeClr val="dk1"/>
              </a:solidFill>
              <a:effectLst/>
              <a:latin typeface="+mn-lt"/>
              <a:ea typeface="+mn-ea"/>
              <a:cs typeface="+mn-cs"/>
            </a:rPr>
            <a:t>円（前年度比</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９９６</a:t>
          </a:r>
          <a:r>
            <a:rPr kumimoji="1" lang="ja-JP" altLang="ja-JP" sz="1100">
              <a:solidFill>
                <a:schemeClr val="dk1"/>
              </a:solidFill>
              <a:effectLst/>
              <a:latin typeface="+mn-lt"/>
              <a:ea typeface="+mn-ea"/>
              <a:cs typeface="+mn-cs"/>
            </a:rPr>
            <a:t>円）となった。人件費総額が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少したため一人当たりの金額は</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額となった。引き続き適正な職員数、職員構成の管理に努める。</a:t>
          </a:r>
          <a:endParaRPr lang="ja-JP" altLang="ja-JP" sz="1400">
            <a:effectLst/>
          </a:endParaRPr>
        </a:p>
        <a:p>
          <a:r>
            <a:rPr kumimoji="1" lang="ja-JP" altLang="ja-JP" sz="1100">
              <a:solidFill>
                <a:schemeClr val="dk1"/>
              </a:solidFill>
              <a:effectLst/>
              <a:latin typeface="+mn-lt"/>
              <a:ea typeface="+mn-ea"/>
              <a:cs typeface="+mn-cs"/>
            </a:rPr>
            <a:t>　また、一人当たりの物件費・維持補修費等については</a:t>
          </a:r>
          <a:r>
            <a:rPr kumimoji="1" lang="ja-JP" altLang="en-US" sz="1100">
              <a:solidFill>
                <a:schemeClr val="dk1"/>
              </a:solidFill>
              <a:effectLst/>
              <a:latin typeface="+mn-lt"/>
              <a:ea typeface="+mn-ea"/>
              <a:cs typeface="+mn-cs"/>
            </a:rPr>
            <a:t>１０１，７１３</a:t>
          </a:r>
          <a:r>
            <a:rPr kumimoji="1" lang="ja-JP" altLang="ja-JP" sz="1100">
              <a:solidFill>
                <a:schemeClr val="dk1"/>
              </a:solidFill>
              <a:effectLst/>
              <a:latin typeface="+mn-lt"/>
              <a:ea typeface="+mn-ea"/>
              <a:cs typeface="+mn-cs"/>
            </a:rPr>
            <a:t>円（前年度比＋</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６７５</a:t>
          </a:r>
          <a:r>
            <a:rPr kumimoji="1" lang="ja-JP" altLang="ja-JP" sz="1100">
              <a:solidFill>
                <a:schemeClr val="dk1"/>
              </a:solidFill>
              <a:effectLst/>
              <a:latin typeface="+mn-lt"/>
              <a:ea typeface="+mn-ea"/>
              <a:cs typeface="+mn-cs"/>
            </a:rPr>
            <a:t>円）となった。維持管理費や備品購入の増加等によるものである。適正な管理のもとコスト削減に努める。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115374</xdr:rowOff>
    </xdr:from>
    <xdr:to>
      <xdr:col>7</xdr:col>
      <xdr:colOff>152400</xdr:colOff>
      <xdr:row>84</xdr:row>
      <xdr:rowOff>144966</xdr:rowOff>
    </xdr:to>
    <xdr:cxnSp macro="">
      <xdr:nvCxnSpPr>
        <xdr:cNvPr id="196" name="直線コネクタ 195"/>
        <xdr:cNvCxnSpPr/>
      </xdr:nvCxnSpPr>
      <xdr:spPr>
        <a:xfrm>
          <a:off x="4114800" y="14517174"/>
          <a:ext cx="838200" cy="2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4618</xdr:rowOff>
    </xdr:from>
    <xdr:to>
      <xdr:col>6</xdr:col>
      <xdr:colOff>0</xdr:colOff>
      <xdr:row>84</xdr:row>
      <xdr:rowOff>115374</xdr:rowOff>
    </xdr:to>
    <xdr:cxnSp macro="">
      <xdr:nvCxnSpPr>
        <xdr:cNvPr id="199" name="直線コネクタ 198"/>
        <xdr:cNvCxnSpPr/>
      </xdr:nvCxnSpPr>
      <xdr:spPr>
        <a:xfrm>
          <a:off x="3225800" y="14406418"/>
          <a:ext cx="889000" cy="1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93197</xdr:rowOff>
    </xdr:from>
    <xdr:to>
      <xdr:col>4</xdr:col>
      <xdr:colOff>482600</xdr:colOff>
      <xdr:row>84</xdr:row>
      <xdr:rowOff>4618</xdr:rowOff>
    </xdr:to>
    <xdr:cxnSp macro="">
      <xdr:nvCxnSpPr>
        <xdr:cNvPr id="202" name="直線コネクタ 201"/>
        <xdr:cNvCxnSpPr/>
      </xdr:nvCxnSpPr>
      <xdr:spPr>
        <a:xfrm>
          <a:off x="2336800" y="14323547"/>
          <a:ext cx="889000" cy="8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93197</xdr:rowOff>
    </xdr:from>
    <xdr:to>
      <xdr:col>3</xdr:col>
      <xdr:colOff>279400</xdr:colOff>
      <xdr:row>83</xdr:row>
      <xdr:rowOff>104499</xdr:rowOff>
    </xdr:to>
    <xdr:cxnSp macro="">
      <xdr:nvCxnSpPr>
        <xdr:cNvPr id="205" name="直線コネクタ 204"/>
        <xdr:cNvCxnSpPr/>
      </xdr:nvCxnSpPr>
      <xdr:spPr>
        <a:xfrm flipV="1">
          <a:off x="1447800" y="14323547"/>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94166</xdr:rowOff>
    </xdr:from>
    <xdr:to>
      <xdr:col>7</xdr:col>
      <xdr:colOff>203200</xdr:colOff>
      <xdr:row>85</xdr:row>
      <xdr:rowOff>24316</xdr:rowOff>
    </xdr:to>
    <xdr:sp macro="" textlink="">
      <xdr:nvSpPr>
        <xdr:cNvPr id="215" name="円/楕円 214"/>
        <xdr:cNvSpPr/>
      </xdr:nvSpPr>
      <xdr:spPr>
        <a:xfrm>
          <a:off x="4902200" y="144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66243</xdr:rowOff>
    </xdr:from>
    <xdr:ext cx="762000" cy="259045"/>
    <xdr:sp macro="" textlink="">
      <xdr:nvSpPr>
        <xdr:cNvPr id="216" name="人件費・物件費等の状況該当値テキスト"/>
        <xdr:cNvSpPr txBox="1"/>
      </xdr:nvSpPr>
      <xdr:spPr>
        <a:xfrm>
          <a:off x="5041900" y="1446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192,760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64574</xdr:rowOff>
    </xdr:from>
    <xdr:to>
      <xdr:col>6</xdr:col>
      <xdr:colOff>50800</xdr:colOff>
      <xdr:row>84</xdr:row>
      <xdr:rowOff>166174</xdr:rowOff>
    </xdr:to>
    <xdr:sp macro="" textlink="">
      <xdr:nvSpPr>
        <xdr:cNvPr id="217" name="円/楕円 216"/>
        <xdr:cNvSpPr/>
      </xdr:nvSpPr>
      <xdr:spPr>
        <a:xfrm>
          <a:off x="4064000" y="144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150951</xdr:rowOff>
    </xdr:from>
    <xdr:ext cx="736600" cy="259045"/>
    <xdr:sp macro="" textlink="">
      <xdr:nvSpPr>
        <xdr:cNvPr id="218" name="テキスト ボックス 217"/>
        <xdr:cNvSpPr txBox="1"/>
      </xdr:nvSpPr>
      <xdr:spPr>
        <a:xfrm>
          <a:off x="3733800" y="14552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189,081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125268</xdr:rowOff>
    </xdr:from>
    <xdr:to>
      <xdr:col>4</xdr:col>
      <xdr:colOff>533400</xdr:colOff>
      <xdr:row>84</xdr:row>
      <xdr:rowOff>55418</xdr:rowOff>
    </xdr:to>
    <xdr:sp macro="" textlink="">
      <xdr:nvSpPr>
        <xdr:cNvPr id="219" name="円/楕円 218"/>
        <xdr:cNvSpPr/>
      </xdr:nvSpPr>
      <xdr:spPr>
        <a:xfrm>
          <a:off x="3175000" y="143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40195</xdr:rowOff>
    </xdr:from>
    <xdr:ext cx="762000" cy="259045"/>
    <xdr:sp macro="" textlink="">
      <xdr:nvSpPr>
        <xdr:cNvPr id="220" name="テキスト ボックス 219"/>
        <xdr:cNvSpPr txBox="1"/>
      </xdr:nvSpPr>
      <xdr:spPr>
        <a:xfrm>
          <a:off x="2844800" y="1444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175,311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42397</xdr:rowOff>
    </xdr:from>
    <xdr:to>
      <xdr:col>3</xdr:col>
      <xdr:colOff>330200</xdr:colOff>
      <xdr:row>83</xdr:row>
      <xdr:rowOff>143997</xdr:rowOff>
    </xdr:to>
    <xdr:sp macro="" textlink="">
      <xdr:nvSpPr>
        <xdr:cNvPr id="221" name="円/楕円 220"/>
        <xdr:cNvSpPr/>
      </xdr:nvSpPr>
      <xdr:spPr>
        <a:xfrm>
          <a:off x="2286000" y="142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128774</xdr:rowOff>
    </xdr:from>
    <xdr:ext cx="762000" cy="259045"/>
    <xdr:sp macro="" textlink="">
      <xdr:nvSpPr>
        <xdr:cNvPr id="222" name="テキスト ボックス 221"/>
        <xdr:cNvSpPr txBox="1"/>
      </xdr:nvSpPr>
      <xdr:spPr>
        <a:xfrm>
          <a:off x="1955800" y="1435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165,008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53699</xdr:rowOff>
    </xdr:from>
    <xdr:to>
      <xdr:col>2</xdr:col>
      <xdr:colOff>127000</xdr:colOff>
      <xdr:row>83</xdr:row>
      <xdr:rowOff>155299</xdr:rowOff>
    </xdr:to>
    <xdr:sp macro="" textlink="">
      <xdr:nvSpPr>
        <xdr:cNvPr id="223" name="円/楕円 222"/>
        <xdr:cNvSpPr/>
      </xdr:nvSpPr>
      <xdr:spPr>
        <a:xfrm>
          <a:off x="1397000" y="142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140076</xdr:rowOff>
    </xdr:from>
    <xdr:ext cx="762000" cy="259045"/>
    <xdr:sp macro="" textlink="">
      <xdr:nvSpPr>
        <xdr:cNvPr id="224" name="テキスト ボックス 223"/>
        <xdr:cNvSpPr txBox="1"/>
      </xdr:nvSpPr>
      <xdr:spPr>
        <a:xfrm>
          <a:off x="1066800" y="1437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従来から給与水準は低い状態であったが、平成２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年度においても類似団体平均を下回っている。今後も適正な人件費を維持するよう努める。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136313</xdr:rowOff>
    </xdr:to>
    <xdr:cxnSp macro="">
      <xdr:nvCxnSpPr>
        <xdr:cNvPr id="258" name="直線コネクタ 257"/>
        <xdr:cNvCxnSpPr/>
      </xdr:nvCxnSpPr>
      <xdr:spPr>
        <a:xfrm flipV="1">
          <a:off x="16179800" y="1466130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136313</xdr:rowOff>
    </xdr:to>
    <xdr:cxnSp macro="">
      <xdr:nvCxnSpPr>
        <xdr:cNvPr id="261" name="直線コネクタ 260"/>
        <xdr:cNvCxnSpPr/>
      </xdr:nvCxnSpPr>
      <xdr:spPr>
        <a:xfrm>
          <a:off x="15290800" y="1465326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85</xdr:row>
      <xdr:rowOff>80011</xdr:rowOff>
    </xdr:to>
    <xdr:cxnSp macro="">
      <xdr:nvCxnSpPr>
        <xdr:cNvPr id="264" name="直線コネクタ 263"/>
        <xdr:cNvCxnSpPr/>
      </xdr:nvCxnSpPr>
      <xdr:spPr>
        <a:xfrm>
          <a:off x="14401800" y="145567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88</xdr:row>
      <xdr:rowOff>128693</xdr:rowOff>
    </xdr:to>
    <xdr:cxnSp macro="">
      <xdr:nvCxnSpPr>
        <xdr:cNvPr id="267" name="直線コネクタ 266"/>
        <xdr:cNvCxnSpPr/>
      </xdr:nvCxnSpPr>
      <xdr:spPr>
        <a:xfrm flipV="1">
          <a:off x="13512800" y="14556739"/>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7" name="円/楕円 276"/>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53781</xdr:rowOff>
    </xdr:from>
    <xdr:ext cx="762000" cy="259045"/>
    <xdr:sp macro="" textlink="">
      <xdr:nvSpPr>
        <xdr:cNvPr id="278" name="給与水準   （国との比較）該当値テキスト"/>
        <xdr:cNvSpPr txBox="1"/>
      </xdr:nvSpPr>
      <xdr:spPr>
        <a:xfrm>
          <a:off x="171069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85513</xdr:rowOff>
    </xdr:from>
    <xdr:to>
      <xdr:col>23</xdr:col>
      <xdr:colOff>457200</xdr:colOff>
      <xdr:row>86</xdr:row>
      <xdr:rowOff>15663</xdr:rowOff>
    </xdr:to>
    <xdr:sp macro="" textlink="">
      <xdr:nvSpPr>
        <xdr:cNvPr id="279" name="円/楕円 278"/>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80" name="テキスト ボックス 279"/>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81" name="円/楕円 280"/>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140988</xdr:rowOff>
    </xdr:from>
    <xdr:ext cx="762000" cy="259045"/>
    <xdr:sp macro="" textlink="">
      <xdr:nvSpPr>
        <xdr:cNvPr id="282" name="テキスト ボックス 281"/>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83" name="円/楕円 282"/>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84" name="テキスト ボックス 283"/>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5" name="円/楕円 284"/>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86" name="テキスト ボックス 28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従来から広大な面積に対応するための施設の維持管理に必要な職員配置など、本市特有の事情もあり、類似団体平均を上回る状況である。平成１７年度策定の行財政改革大綱に基づき、退職者不補充による職員数の削減を実施してきたところであるが、それも限界</a:t>
          </a:r>
          <a:r>
            <a:rPr kumimoji="1" lang="ja-JP" altLang="en-US" sz="1100">
              <a:solidFill>
                <a:schemeClr val="dk1"/>
              </a:solidFill>
              <a:effectLst/>
              <a:latin typeface="+mn-lt"/>
              <a:ea typeface="+mn-ea"/>
              <a:cs typeface="+mn-cs"/>
            </a:rPr>
            <a:t>をむかえた</a:t>
          </a:r>
          <a:r>
            <a:rPr kumimoji="1" lang="ja-JP" altLang="ja-JP" sz="1100">
              <a:solidFill>
                <a:schemeClr val="dk1"/>
              </a:solidFill>
              <a:effectLst/>
              <a:latin typeface="+mn-lt"/>
              <a:ea typeface="+mn-ea"/>
              <a:cs typeface="+mn-cs"/>
            </a:rPr>
            <a:t>。引き続き職員数の適正化に努める。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109462</xdr:rowOff>
    </xdr:from>
    <xdr:to>
      <xdr:col>24</xdr:col>
      <xdr:colOff>558800</xdr:colOff>
      <xdr:row>64</xdr:row>
      <xdr:rowOff>148530</xdr:rowOff>
    </xdr:to>
    <xdr:cxnSp macro="">
      <xdr:nvCxnSpPr>
        <xdr:cNvPr id="323" name="直線コネクタ 322"/>
        <xdr:cNvCxnSpPr/>
      </xdr:nvCxnSpPr>
      <xdr:spPr>
        <a:xfrm>
          <a:off x="16179800" y="11082262"/>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109462</xdr:rowOff>
    </xdr:from>
    <xdr:to>
      <xdr:col>23</xdr:col>
      <xdr:colOff>406400</xdr:colOff>
      <xdr:row>64</xdr:row>
      <xdr:rowOff>135890</xdr:rowOff>
    </xdr:to>
    <xdr:cxnSp macro="">
      <xdr:nvCxnSpPr>
        <xdr:cNvPr id="326" name="直線コネクタ 325"/>
        <xdr:cNvCxnSpPr/>
      </xdr:nvCxnSpPr>
      <xdr:spPr>
        <a:xfrm flipV="1">
          <a:off x="15290800" y="11082262"/>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91077</xdr:rowOff>
    </xdr:from>
    <xdr:to>
      <xdr:col>22</xdr:col>
      <xdr:colOff>203200</xdr:colOff>
      <xdr:row>64</xdr:row>
      <xdr:rowOff>135890</xdr:rowOff>
    </xdr:to>
    <xdr:cxnSp macro="">
      <xdr:nvCxnSpPr>
        <xdr:cNvPr id="329" name="直線コネクタ 328"/>
        <xdr:cNvCxnSpPr/>
      </xdr:nvCxnSpPr>
      <xdr:spPr>
        <a:xfrm>
          <a:off x="14401800" y="1106387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56606</xdr:rowOff>
    </xdr:from>
    <xdr:to>
      <xdr:col>21</xdr:col>
      <xdr:colOff>0</xdr:colOff>
      <xdr:row>64</xdr:row>
      <xdr:rowOff>91077</xdr:rowOff>
    </xdr:to>
    <xdr:cxnSp macro="">
      <xdr:nvCxnSpPr>
        <xdr:cNvPr id="332" name="直線コネクタ 331"/>
        <xdr:cNvCxnSpPr/>
      </xdr:nvCxnSpPr>
      <xdr:spPr>
        <a:xfrm>
          <a:off x="13512800" y="110294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97730</xdr:rowOff>
    </xdr:from>
    <xdr:to>
      <xdr:col>24</xdr:col>
      <xdr:colOff>609600</xdr:colOff>
      <xdr:row>65</xdr:row>
      <xdr:rowOff>27880</xdr:rowOff>
    </xdr:to>
    <xdr:sp macro="" textlink="">
      <xdr:nvSpPr>
        <xdr:cNvPr id="342" name="円/楕円 341"/>
        <xdr:cNvSpPr/>
      </xdr:nvSpPr>
      <xdr:spPr>
        <a:xfrm>
          <a:off x="16967200" y="110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69807</xdr:rowOff>
    </xdr:from>
    <xdr:ext cx="762000" cy="259045"/>
    <xdr:sp macro="" textlink="">
      <xdr:nvSpPr>
        <xdr:cNvPr id="343" name="定員管理の状況該当値テキスト"/>
        <xdr:cNvSpPr txBox="1"/>
      </xdr:nvSpPr>
      <xdr:spPr>
        <a:xfrm>
          <a:off x="17106900" y="1104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58662</xdr:rowOff>
    </xdr:from>
    <xdr:to>
      <xdr:col>23</xdr:col>
      <xdr:colOff>457200</xdr:colOff>
      <xdr:row>64</xdr:row>
      <xdr:rowOff>160262</xdr:rowOff>
    </xdr:to>
    <xdr:sp macro="" textlink="">
      <xdr:nvSpPr>
        <xdr:cNvPr id="344" name="円/楕円 343"/>
        <xdr:cNvSpPr/>
      </xdr:nvSpPr>
      <xdr:spPr>
        <a:xfrm>
          <a:off x="16129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145039</xdr:rowOff>
    </xdr:from>
    <xdr:ext cx="736600" cy="259045"/>
    <xdr:sp macro="" textlink="">
      <xdr:nvSpPr>
        <xdr:cNvPr id="345" name="テキスト ボックス 344"/>
        <xdr:cNvSpPr txBox="1"/>
      </xdr:nvSpPr>
      <xdr:spPr>
        <a:xfrm>
          <a:off x="15798800" y="1111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85090</xdr:rowOff>
    </xdr:from>
    <xdr:to>
      <xdr:col>22</xdr:col>
      <xdr:colOff>254000</xdr:colOff>
      <xdr:row>65</xdr:row>
      <xdr:rowOff>15240</xdr:rowOff>
    </xdr:to>
    <xdr:sp macro="" textlink="">
      <xdr:nvSpPr>
        <xdr:cNvPr id="346" name="円/楕円 345"/>
        <xdr:cNvSpPr/>
      </xdr:nvSpPr>
      <xdr:spPr>
        <a:xfrm>
          <a:off x="15240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17</xdr:rowOff>
    </xdr:from>
    <xdr:ext cx="762000" cy="259045"/>
    <xdr:sp macro="" textlink="">
      <xdr:nvSpPr>
        <xdr:cNvPr id="347" name="テキスト ボックス 346"/>
        <xdr:cNvSpPr txBox="1"/>
      </xdr:nvSpPr>
      <xdr:spPr>
        <a:xfrm>
          <a:off x="14909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40277</xdr:rowOff>
    </xdr:from>
    <xdr:to>
      <xdr:col>21</xdr:col>
      <xdr:colOff>50800</xdr:colOff>
      <xdr:row>64</xdr:row>
      <xdr:rowOff>141877</xdr:rowOff>
    </xdr:to>
    <xdr:sp macro="" textlink="">
      <xdr:nvSpPr>
        <xdr:cNvPr id="348" name="円/楕円 347"/>
        <xdr:cNvSpPr/>
      </xdr:nvSpPr>
      <xdr:spPr>
        <a:xfrm>
          <a:off x="14351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126654</xdr:rowOff>
    </xdr:from>
    <xdr:ext cx="762000" cy="259045"/>
    <xdr:sp macro="" textlink="">
      <xdr:nvSpPr>
        <xdr:cNvPr id="349" name="テキスト ボックス 348"/>
        <xdr:cNvSpPr txBox="1"/>
      </xdr:nvSpPr>
      <xdr:spPr>
        <a:xfrm>
          <a:off x="14020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5806</xdr:rowOff>
    </xdr:from>
    <xdr:to>
      <xdr:col>19</xdr:col>
      <xdr:colOff>533400</xdr:colOff>
      <xdr:row>64</xdr:row>
      <xdr:rowOff>107406</xdr:rowOff>
    </xdr:to>
    <xdr:sp macro="" textlink="">
      <xdr:nvSpPr>
        <xdr:cNvPr id="350" name="円/楕円 349"/>
        <xdr:cNvSpPr/>
      </xdr:nvSpPr>
      <xdr:spPr>
        <a:xfrm>
          <a:off x="13462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92183</xdr:rowOff>
    </xdr:from>
    <xdr:ext cx="762000" cy="259045"/>
    <xdr:sp macro="" textlink="">
      <xdr:nvSpPr>
        <xdr:cNvPr id="351" name="テキスト ボックス 350"/>
        <xdr:cNvSpPr txBox="1"/>
      </xdr:nvSpPr>
      <xdr:spPr>
        <a:xfrm>
          <a:off x="13131800" y="110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年度は１</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％となり前年度から０．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減少した。一部事務組合への負担金、公営企業への繰出金が大きなウェイトを占めている。平成１１年度以降に実施した大型事業の償還がピークを超えたことや、以前に繰上償還を実施したことが減少の要因である。今後、事業の執行にあたっては内容を精査し、緊急度や住民ニーズを的確に把握することにより、地方債の新規発行や基準外繰出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96414</xdr:rowOff>
    </xdr:from>
    <xdr:to>
      <xdr:col>24</xdr:col>
      <xdr:colOff>558800</xdr:colOff>
      <xdr:row>37</xdr:row>
      <xdr:rowOff>102447</xdr:rowOff>
    </xdr:to>
    <xdr:cxnSp macro="">
      <xdr:nvCxnSpPr>
        <xdr:cNvPr id="385" name="直線コネクタ 384"/>
        <xdr:cNvCxnSpPr/>
      </xdr:nvCxnSpPr>
      <xdr:spPr>
        <a:xfrm flipV="1">
          <a:off x="16179800" y="644006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102447</xdr:rowOff>
    </xdr:from>
    <xdr:to>
      <xdr:col>23</xdr:col>
      <xdr:colOff>406400</xdr:colOff>
      <xdr:row>37</xdr:row>
      <xdr:rowOff>106468</xdr:rowOff>
    </xdr:to>
    <xdr:cxnSp macro="">
      <xdr:nvCxnSpPr>
        <xdr:cNvPr id="388" name="直線コネクタ 387"/>
        <xdr:cNvCxnSpPr/>
      </xdr:nvCxnSpPr>
      <xdr:spPr>
        <a:xfrm flipV="1">
          <a:off x="15290800" y="644609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106468</xdr:rowOff>
    </xdr:from>
    <xdr:to>
      <xdr:col>22</xdr:col>
      <xdr:colOff>203200</xdr:colOff>
      <xdr:row>37</xdr:row>
      <xdr:rowOff>124566</xdr:rowOff>
    </xdr:to>
    <xdr:cxnSp macro="">
      <xdr:nvCxnSpPr>
        <xdr:cNvPr id="391" name="直線コネクタ 390"/>
        <xdr:cNvCxnSpPr/>
      </xdr:nvCxnSpPr>
      <xdr:spPr>
        <a:xfrm flipV="1">
          <a:off x="14401800" y="645011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124566</xdr:rowOff>
    </xdr:from>
    <xdr:to>
      <xdr:col>21</xdr:col>
      <xdr:colOff>0</xdr:colOff>
      <xdr:row>37</xdr:row>
      <xdr:rowOff>148696</xdr:rowOff>
    </xdr:to>
    <xdr:cxnSp macro="">
      <xdr:nvCxnSpPr>
        <xdr:cNvPr id="394" name="直線コネクタ 393"/>
        <xdr:cNvCxnSpPr/>
      </xdr:nvCxnSpPr>
      <xdr:spPr>
        <a:xfrm flipV="1">
          <a:off x="13512800" y="64682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45614</xdr:rowOff>
    </xdr:from>
    <xdr:to>
      <xdr:col>24</xdr:col>
      <xdr:colOff>609600</xdr:colOff>
      <xdr:row>37</xdr:row>
      <xdr:rowOff>147214</xdr:rowOff>
    </xdr:to>
    <xdr:sp macro="" textlink="">
      <xdr:nvSpPr>
        <xdr:cNvPr id="404" name="円/楕円 403"/>
        <xdr:cNvSpPr/>
      </xdr:nvSpPr>
      <xdr:spPr>
        <a:xfrm>
          <a:off x="169672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17691</xdr:rowOff>
    </xdr:from>
    <xdr:ext cx="762000" cy="259045"/>
    <xdr:sp macro="" textlink="">
      <xdr:nvSpPr>
        <xdr:cNvPr id="405" name="公債費負担の状況該当値テキスト"/>
        <xdr:cNvSpPr txBox="1"/>
      </xdr:nvSpPr>
      <xdr:spPr>
        <a:xfrm>
          <a:off x="17106900" y="636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51647</xdr:rowOff>
    </xdr:from>
    <xdr:to>
      <xdr:col>23</xdr:col>
      <xdr:colOff>457200</xdr:colOff>
      <xdr:row>37</xdr:row>
      <xdr:rowOff>153247</xdr:rowOff>
    </xdr:to>
    <xdr:sp macro="" textlink="">
      <xdr:nvSpPr>
        <xdr:cNvPr id="406" name="円/楕円 405"/>
        <xdr:cNvSpPr/>
      </xdr:nvSpPr>
      <xdr:spPr>
        <a:xfrm>
          <a:off x="16129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138023</xdr:rowOff>
    </xdr:from>
    <xdr:ext cx="736600" cy="259045"/>
    <xdr:sp macro="" textlink="">
      <xdr:nvSpPr>
        <xdr:cNvPr id="407" name="テキスト ボックス 406"/>
        <xdr:cNvSpPr txBox="1"/>
      </xdr:nvSpPr>
      <xdr:spPr>
        <a:xfrm>
          <a:off x="15798800" y="6481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55668</xdr:rowOff>
    </xdr:from>
    <xdr:to>
      <xdr:col>22</xdr:col>
      <xdr:colOff>254000</xdr:colOff>
      <xdr:row>37</xdr:row>
      <xdr:rowOff>157268</xdr:rowOff>
    </xdr:to>
    <xdr:sp macro="" textlink="">
      <xdr:nvSpPr>
        <xdr:cNvPr id="408" name="円/楕円 407"/>
        <xdr:cNvSpPr/>
      </xdr:nvSpPr>
      <xdr:spPr>
        <a:xfrm>
          <a:off x="15240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142046</xdr:rowOff>
    </xdr:from>
    <xdr:ext cx="762000" cy="259045"/>
    <xdr:sp macro="" textlink="">
      <xdr:nvSpPr>
        <xdr:cNvPr id="409" name="テキスト ボックス 408"/>
        <xdr:cNvSpPr txBox="1"/>
      </xdr:nvSpPr>
      <xdr:spPr>
        <a:xfrm>
          <a:off x="14909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73766</xdr:rowOff>
    </xdr:from>
    <xdr:to>
      <xdr:col>21</xdr:col>
      <xdr:colOff>50800</xdr:colOff>
      <xdr:row>38</xdr:row>
      <xdr:rowOff>3916</xdr:rowOff>
    </xdr:to>
    <xdr:sp macro="" textlink="">
      <xdr:nvSpPr>
        <xdr:cNvPr id="410" name="円/楕円 409"/>
        <xdr:cNvSpPr/>
      </xdr:nvSpPr>
      <xdr:spPr>
        <a:xfrm>
          <a:off x="14351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160143</xdr:rowOff>
    </xdr:from>
    <xdr:ext cx="762000" cy="259045"/>
    <xdr:sp macro="" textlink="">
      <xdr:nvSpPr>
        <xdr:cNvPr id="411" name="テキスト ボックス 410"/>
        <xdr:cNvSpPr txBox="1"/>
      </xdr:nvSpPr>
      <xdr:spPr>
        <a:xfrm>
          <a:off x="14020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97896</xdr:rowOff>
    </xdr:from>
    <xdr:to>
      <xdr:col>19</xdr:col>
      <xdr:colOff>533400</xdr:colOff>
      <xdr:row>38</xdr:row>
      <xdr:rowOff>28046</xdr:rowOff>
    </xdr:to>
    <xdr:sp macro="" textlink="">
      <xdr:nvSpPr>
        <xdr:cNvPr id="412" name="円/楕円 411"/>
        <xdr:cNvSpPr/>
      </xdr:nvSpPr>
      <xdr:spPr>
        <a:xfrm>
          <a:off x="13462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12823</xdr:rowOff>
    </xdr:from>
    <xdr:ext cx="762000" cy="259045"/>
    <xdr:sp macro="" textlink="">
      <xdr:nvSpPr>
        <xdr:cNvPr id="413" name="テキスト ボックス 412"/>
        <xdr:cNvSpPr txBox="1"/>
      </xdr:nvSpPr>
      <xdr:spPr>
        <a:xfrm>
          <a:off x="13131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前年度の</a:t>
          </a:r>
          <a:r>
            <a:rPr kumimoji="1" lang="ja-JP" altLang="en-US" sz="1100" baseline="0">
              <a:solidFill>
                <a:schemeClr val="dk1"/>
              </a:solidFill>
              <a:effectLst/>
              <a:latin typeface="+mn-lt"/>
              <a:ea typeface="+mn-ea"/>
              <a:cs typeface="+mn-cs"/>
            </a:rPr>
            <a:t>６３</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７</a:t>
          </a:r>
          <a:r>
            <a:rPr kumimoji="1" lang="ja-JP" altLang="ja-JP" sz="1100" baseline="0">
              <a:solidFill>
                <a:schemeClr val="dk1"/>
              </a:solidFill>
              <a:effectLst/>
              <a:latin typeface="+mn-lt"/>
              <a:ea typeface="+mn-ea"/>
              <a:cs typeface="+mn-cs"/>
            </a:rPr>
            <a:t>％から</a:t>
          </a:r>
          <a:r>
            <a:rPr kumimoji="1" lang="ja-JP" altLang="en-US" sz="1100" baseline="0">
              <a:solidFill>
                <a:schemeClr val="dk1"/>
              </a:solidFill>
              <a:effectLst/>
              <a:latin typeface="+mn-lt"/>
              <a:ea typeface="+mn-ea"/>
              <a:cs typeface="+mn-cs"/>
            </a:rPr>
            <a:t>５０</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８</a:t>
          </a:r>
          <a:r>
            <a:rPr kumimoji="1" lang="ja-JP" altLang="ja-JP" sz="1100" baseline="0">
              <a:solidFill>
                <a:schemeClr val="dk1"/>
              </a:solidFill>
              <a:effectLst/>
              <a:latin typeface="+mn-lt"/>
              <a:ea typeface="+mn-ea"/>
              <a:cs typeface="+mn-cs"/>
            </a:rPr>
            <a:t>％と</a:t>
          </a:r>
          <a:r>
            <a:rPr kumimoji="1" lang="ja-JP" altLang="en-US" sz="1100" baseline="0">
              <a:solidFill>
                <a:schemeClr val="dk1"/>
              </a:solidFill>
              <a:effectLst/>
              <a:latin typeface="+mn-lt"/>
              <a:ea typeface="+mn-ea"/>
              <a:cs typeface="+mn-cs"/>
            </a:rPr>
            <a:t>１２</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９</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した。主な要因は、</a:t>
          </a:r>
          <a:r>
            <a:rPr kumimoji="1" lang="ja-JP" altLang="en-US" sz="1100" baseline="0">
              <a:solidFill>
                <a:schemeClr val="dk1"/>
              </a:solidFill>
              <a:effectLst/>
              <a:latin typeface="+mn-lt"/>
              <a:ea typeface="+mn-ea"/>
              <a:cs typeface="+mn-cs"/>
            </a:rPr>
            <a:t>基金残高の増加と地</a:t>
          </a:r>
          <a:r>
            <a:rPr kumimoji="1" lang="ja-JP" altLang="ja-JP" sz="1100" baseline="0">
              <a:solidFill>
                <a:schemeClr val="dk1"/>
              </a:solidFill>
              <a:effectLst/>
              <a:latin typeface="+mn-lt"/>
              <a:ea typeface="+mn-ea"/>
              <a:cs typeface="+mn-cs"/>
            </a:rPr>
            <a:t>方債の発行残高の</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によるものである。</a:t>
          </a:r>
          <a:endParaRPr lang="ja-JP" altLang="ja-JP" sz="1400">
            <a:effectLst/>
          </a:endParaRPr>
        </a:p>
        <a:p>
          <a:r>
            <a:rPr kumimoji="1" lang="ja-JP" altLang="ja-JP" sz="1100" baseline="0">
              <a:solidFill>
                <a:schemeClr val="dk1"/>
              </a:solidFill>
              <a:effectLst/>
              <a:latin typeface="+mn-lt"/>
              <a:ea typeface="+mn-ea"/>
              <a:cs typeface="+mn-cs"/>
            </a:rPr>
            <a:t>　引き続き普通建設事業の適正な執行、有利な財源の確保等による新発債の抑制に努める。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1930</xdr:rowOff>
    </xdr:from>
    <xdr:to>
      <xdr:col>24</xdr:col>
      <xdr:colOff>558800</xdr:colOff>
      <xdr:row>15</xdr:row>
      <xdr:rowOff>33058</xdr:rowOff>
    </xdr:to>
    <xdr:cxnSp macro="">
      <xdr:nvCxnSpPr>
        <xdr:cNvPr id="445" name="直線コネクタ 444"/>
        <xdr:cNvCxnSpPr/>
      </xdr:nvCxnSpPr>
      <xdr:spPr>
        <a:xfrm flipV="1">
          <a:off x="16179800" y="2573680"/>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158158</xdr:rowOff>
    </xdr:from>
    <xdr:ext cx="762000" cy="259045"/>
    <xdr:sp macro="" textlink="">
      <xdr:nvSpPr>
        <xdr:cNvPr id="446" name="将来負担の状況平均値テキスト"/>
        <xdr:cNvSpPr txBox="1"/>
      </xdr:nvSpPr>
      <xdr:spPr>
        <a:xfrm>
          <a:off x="17106900" y="25584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12789</xdr:rowOff>
    </xdr:from>
    <xdr:to>
      <xdr:col>23</xdr:col>
      <xdr:colOff>406400</xdr:colOff>
      <xdr:row>15</xdr:row>
      <xdr:rowOff>33058</xdr:rowOff>
    </xdr:to>
    <xdr:cxnSp macro="">
      <xdr:nvCxnSpPr>
        <xdr:cNvPr id="448" name="直線コネクタ 447"/>
        <xdr:cNvCxnSpPr/>
      </xdr:nvCxnSpPr>
      <xdr:spPr>
        <a:xfrm>
          <a:off x="15290800" y="2584539"/>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168072</xdr:rowOff>
    </xdr:from>
    <xdr:to>
      <xdr:col>22</xdr:col>
      <xdr:colOff>203200</xdr:colOff>
      <xdr:row>15</xdr:row>
      <xdr:rowOff>12789</xdr:rowOff>
    </xdr:to>
    <xdr:cxnSp macro="">
      <xdr:nvCxnSpPr>
        <xdr:cNvPr id="451" name="直線コネクタ 450"/>
        <xdr:cNvCxnSpPr/>
      </xdr:nvCxnSpPr>
      <xdr:spPr>
        <a:xfrm>
          <a:off x="14401800" y="2568372"/>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168072</xdr:rowOff>
    </xdr:from>
    <xdr:to>
      <xdr:col>21</xdr:col>
      <xdr:colOff>0</xdr:colOff>
      <xdr:row>15</xdr:row>
      <xdr:rowOff>77940</xdr:rowOff>
    </xdr:to>
    <xdr:cxnSp macro="">
      <xdr:nvCxnSpPr>
        <xdr:cNvPr id="454" name="直線コネクタ 453"/>
        <xdr:cNvCxnSpPr/>
      </xdr:nvCxnSpPr>
      <xdr:spPr>
        <a:xfrm flipV="1">
          <a:off x="13512800" y="2568372"/>
          <a:ext cx="889000" cy="8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122580</xdr:rowOff>
    </xdr:from>
    <xdr:to>
      <xdr:col>24</xdr:col>
      <xdr:colOff>609600</xdr:colOff>
      <xdr:row>15</xdr:row>
      <xdr:rowOff>52730</xdr:rowOff>
    </xdr:to>
    <xdr:sp macro="" textlink="">
      <xdr:nvSpPr>
        <xdr:cNvPr id="464" name="円/楕円 463"/>
        <xdr:cNvSpPr/>
      </xdr:nvSpPr>
      <xdr:spPr>
        <a:xfrm>
          <a:off x="16967200" y="25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43857</xdr:rowOff>
    </xdr:from>
    <xdr:ext cx="762000" cy="259045"/>
    <xdr:sp macro="" textlink="">
      <xdr:nvSpPr>
        <xdr:cNvPr id="465" name="将来負担の状況該当値テキスト"/>
        <xdr:cNvSpPr txBox="1"/>
      </xdr:nvSpPr>
      <xdr:spPr>
        <a:xfrm>
          <a:off x="17106900" y="244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153708</xdr:rowOff>
    </xdr:from>
    <xdr:to>
      <xdr:col>23</xdr:col>
      <xdr:colOff>457200</xdr:colOff>
      <xdr:row>15</xdr:row>
      <xdr:rowOff>83858</xdr:rowOff>
    </xdr:to>
    <xdr:sp macro="" textlink="">
      <xdr:nvSpPr>
        <xdr:cNvPr id="466" name="円/楕円 465"/>
        <xdr:cNvSpPr/>
      </xdr:nvSpPr>
      <xdr:spPr>
        <a:xfrm>
          <a:off x="16129000" y="25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68635</xdr:rowOff>
    </xdr:from>
    <xdr:ext cx="736600" cy="259045"/>
    <xdr:sp macro="" textlink="">
      <xdr:nvSpPr>
        <xdr:cNvPr id="467" name="テキスト ボックス 466"/>
        <xdr:cNvSpPr txBox="1"/>
      </xdr:nvSpPr>
      <xdr:spPr>
        <a:xfrm>
          <a:off x="15798800" y="264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133439</xdr:rowOff>
    </xdr:from>
    <xdr:to>
      <xdr:col>22</xdr:col>
      <xdr:colOff>254000</xdr:colOff>
      <xdr:row>15</xdr:row>
      <xdr:rowOff>63589</xdr:rowOff>
    </xdr:to>
    <xdr:sp macro="" textlink="">
      <xdr:nvSpPr>
        <xdr:cNvPr id="468" name="円/楕円 467"/>
        <xdr:cNvSpPr/>
      </xdr:nvSpPr>
      <xdr:spPr>
        <a:xfrm>
          <a:off x="15240000" y="25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73766</xdr:rowOff>
    </xdr:from>
    <xdr:ext cx="762000" cy="259045"/>
    <xdr:sp macro="" textlink="">
      <xdr:nvSpPr>
        <xdr:cNvPr id="469" name="テキスト ボックス 468"/>
        <xdr:cNvSpPr txBox="1"/>
      </xdr:nvSpPr>
      <xdr:spPr>
        <a:xfrm>
          <a:off x="14909800" y="23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117272</xdr:rowOff>
    </xdr:from>
    <xdr:to>
      <xdr:col>21</xdr:col>
      <xdr:colOff>50800</xdr:colOff>
      <xdr:row>15</xdr:row>
      <xdr:rowOff>47422</xdr:rowOff>
    </xdr:to>
    <xdr:sp macro="" textlink="">
      <xdr:nvSpPr>
        <xdr:cNvPr id="470" name="円/楕円 469"/>
        <xdr:cNvSpPr/>
      </xdr:nvSpPr>
      <xdr:spPr>
        <a:xfrm>
          <a:off x="14351000" y="25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57599</xdr:rowOff>
    </xdr:from>
    <xdr:ext cx="762000" cy="259045"/>
    <xdr:sp macro="" textlink="">
      <xdr:nvSpPr>
        <xdr:cNvPr id="471" name="テキスト ボックス 470"/>
        <xdr:cNvSpPr txBox="1"/>
      </xdr:nvSpPr>
      <xdr:spPr>
        <a:xfrm>
          <a:off x="14020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27140</xdr:rowOff>
    </xdr:from>
    <xdr:to>
      <xdr:col>19</xdr:col>
      <xdr:colOff>533400</xdr:colOff>
      <xdr:row>15</xdr:row>
      <xdr:rowOff>128740</xdr:rowOff>
    </xdr:to>
    <xdr:sp macro="" textlink="">
      <xdr:nvSpPr>
        <xdr:cNvPr id="472" name="円/楕円 471"/>
        <xdr:cNvSpPr/>
      </xdr:nvSpPr>
      <xdr:spPr>
        <a:xfrm>
          <a:off x="13462000" y="259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113517</xdr:rowOff>
    </xdr:from>
    <xdr:ext cx="762000" cy="259045"/>
    <xdr:sp macro="" textlink="">
      <xdr:nvSpPr>
        <xdr:cNvPr id="473" name="テキスト ボックス 472"/>
        <xdr:cNvSpPr txBox="1"/>
      </xdr:nvSpPr>
      <xdr:spPr>
        <a:xfrm>
          <a:off x="13131800" y="268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石川県珠洲市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
15,137
247.20
11,843,900
11,671,283
118,587
6,927,044
12,816,392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50.8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経常収支比率における人件費の割合は、</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で前年度よりやや減少した。これまでは、平成１７年度から実施してきた行財政改革大綱に基づき、退職者不補充による職員数の削減や各種手当ての削減を実施してきた結果により減少してきたが、それも限界</a:t>
          </a:r>
          <a:r>
            <a:rPr kumimoji="1" lang="ja-JP" altLang="en-US" sz="1100">
              <a:solidFill>
                <a:schemeClr val="dk1"/>
              </a:solidFill>
              <a:effectLst/>
              <a:latin typeface="+mn-lt"/>
              <a:ea typeface="+mn-ea"/>
              <a:cs typeface="+mn-cs"/>
            </a:rPr>
            <a:t>をむかえた</a:t>
          </a:r>
          <a:r>
            <a:rPr kumimoji="1" lang="ja-JP" altLang="ja-JP" sz="1100">
              <a:solidFill>
                <a:schemeClr val="dk1"/>
              </a:solidFill>
              <a:effectLst/>
              <a:latin typeface="+mn-lt"/>
              <a:ea typeface="+mn-ea"/>
              <a:cs typeface="+mn-cs"/>
            </a:rPr>
            <a:t>。今後も適正な職員数の管理等に努める。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xdr:rowOff>
    </xdr:from>
    <xdr:to>
      <xdr:col>7</xdr:col>
      <xdr:colOff>15875</xdr:colOff>
      <xdr:row>35</xdr:row>
      <xdr:rowOff>31750</xdr:rowOff>
    </xdr:to>
    <xdr:cxnSp macro="">
      <xdr:nvCxnSpPr>
        <xdr:cNvPr id="66" name="直線コネクタ 65"/>
        <xdr:cNvCxnSpPr/>
      </xdr:nvCxnSpPr>
      <xdr:spPr>
        <a:xfrm flipV="1">
          <a:off x="3987800" y="6009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130810</xdr:rowOff>
    </xdr:to>
    <xdr:cxnSp macro="">
      <xdr:nvCxnSpPr>
        <xdr:cNvPr id="69" name="直線コネクタ 68"/>
        <xdr:cNvCxnSpPr/>
      </xdr:nvCxnSpPr>
      <xdr:spPr>
        <a:xfrm flipV="1">
          <a:off x="3098800" y="603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123190</xdr:rowOff>
    </xdr:from>
    <xdr:to>
      <xdr:col>4</xdr:col>
      <xdr:colOff>346075</xdr:colOff>
      <xdr:row>35</xdr:row>
      <xdr:rowOff>130810</xdr:rowOff>
    </xdr:to>
    <xdr:cxnSp macro="">
      <xdr:nvCxnSpPr>
        <xdr:cNvPr id="72" name="直線コネクタ 71"/>
        <xdr:cNvCxnSpPr/>
      </xdr:nvCxnSpPr>
      <xdr:spPr>
        <a:xfrm>
          <a:off x="2209800" y="612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123190</xdr:rowOff>
    </xdr:to>
    <xdr:cxnSp macro="">
      <xdr:nvCxnSpPr>
        <xdr:cNvPr id="75" name="直線コネクタ 74"/>
        <xdr:cNvCxnSpPr/>
      </xdr:nvCxnSpPr>
      <xdr:spPr>
        <a:xfrm>
          <a:off x="1320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129540</xdr:rowOff>
    </xdr:from>
    <xdr:to>
      <xdr:col>7</xdr:col>
      <xdr:colOff>66675</xdr:colOff>
      <xdr:row>35</xdr:row>
      <xdr:rowOff>59690</xdr:rowOff>
    </xdr:to>
    <xdr:sp macro="" textlink="">
      <xdr:nvSpPr>
        <xdr:cNvPr id="85" name="円/楕円 84"/>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146067</xdr:rowOff>
    </xdr:from>
    <xdr:ext cx="762000" cy="259045"/>
    <xdr:sp macro="" textlink="">
      <xdr:nvSpPr>
        <xdr:cNvPr id="86" name="人件費該当値テキスト"/>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7" name="円/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9" name="円/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72390</xdr:rowOff>
    </xdr:from>
    <xdr:to>
      <xdr:col>3</xdr:col>
      <xdr:colOff>193675</xdr:colOff>
      <xdr:row>36</xdr:row>
      <xdr:rowOff>2540</xdr:rowOff>
    </xdr:to>
    <xdr:sp macro="" textlink="">
      <xdr:nvSpPr>
        <xdr:cNvPr id="91" name="円/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3" name="円/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経常収支比率における物件費の割合は</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％となっており、前年度より０．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ポイント増加したが類似団体平均を下回っている。施設備品購入等による影響である。引き続き歳出の削減に努める。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91621</xdr:rowOff>
    </xdr:from>
    <xdr:to>
      <xdr:col>24</xdr:col>
      <xdr:colOff>31750</xdr:colOff>
      <xdr:row>13</xdr:row>
      <xdr:rowOff>167821</xdr:rowOff>
    </xdr:to>
    <xdr:cxnSp macro="">
      <xdr:nvCxnSpPr>
        <xdr:cNvPr id="129" name="直線コネクタ 128"/>
        <xdr:cNvCxnSpPr/>
      </xdr:nvCxnSpPr>
      <xdr:spPr>
        <a:xfrm>
          <a:off x="15671800" y="23204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26307</xdr:rowOff>
    </xdr:from>
    <xdr:to>
      <xdr:col>22</xdr:col>
      <xdr:colOff>565150</xdr:colOff>
      <xdr:row>13</xdr:row>
      <xdr:rowOff>91621</xdr:rowOff>
    </xdr:to>
    <xdr:cxnSp macro="">
      <xdr:nvCxnSpPr>
        <xdr:cNvPr id="132" name="直線コネクタ 131"/>
        <xdr:cNvCxnSpPr/>
      </xdr:nvCxnSpPr>
      <xdr:spPr>
        <a:xfrm>
          <a:off x="14782800" y="2255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26307</xdr:rowOff>
    </xdr:from>
    <xdr:to>
      <xdr:col>21</xdr:col>
      <xdr:colOff>361950</xdr:colOff>
      <xdr:row>13</xdr:row>
      <xdr:rowOff>37193</xdr:rowOff>
    </xdr:to>
    <xdr:cxnSp macro="">
      <xdr:nvCxnSpPr>
        <xdr:cNvPr id="135" name="直線コネクタ 134"/>
        <xdr:cNvCxnSpPr/>
      </xdr:nvCxnSpPr>
      <xdr:spPr>
        <a:xfrm flipV="1">
          <a:off x="13893800" y="225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26307</xdr:rowOff>
    </xdr:from>
    <xdr:to>
      <xdr:col>20</xdr:col>
      <xdr:colOff>158750</xdr:colOff>
      <xdr:row>13</xdr:row>
      <xdr:rowOff>37193</xdr:rowOff>
    </xdr:to>
    <xdr:cxnSp macro="">
      <xdr:nvCxnSpPr>
        <xdr:cNvPr id="138" name="直線コネクタ 137"/>
        <xdr:cNvCxnSpPr/>
      </xdr:nvCxnSpPr>
      <xdr:spPr>
        <a:xfrm>
          <a:off x="13004800" y="225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117021</xdr:rowOff>
    </xdr:from>
    <xdr:to>
      <xdr:col>24</xdr:col>
      <xdr:colOff>82550</xdr:colOff>
      <xdr:row>14</xdr:row>
      <xdr:rowOff>47171</xdr:rowOff>
    </xdr:to>
    <xdr:sp macro="" textlink="">
      <xdr:nvSpPr>
        <xdr:cNvPr id="148" name="円/楕円 147"/>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133548</xdr:rowOff>
    </xdr:from>
    <xdr:ext cx="762000" cy="259045"/>
    <xdr:sp macro="" textlink="">
      <xdr:nvSpPr>
        <xdr:cNvPr id="149" name="物件費該当値テキスト"/>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40821</xdr:rowOff>
    </xdr:from>
    <xdr:to>
      <xdr:col>22</xdr:col>
      <xdr:colOff>615950</xdr:colOff>
      <xdr:row>13</xdr:row>
      <xdr:rowOff>142421</xdr:rowOff>
    </xdr:to>
    <xdr:sp macro="" textlink="">
      <xdr:nvSpPr>
        <xdr:cNvPr id="150" name="円/楕円 149"/>
        <xdr:cNvSpPr/>
      </xdr:nvSpPr>
      <xdr:spPr>
        <a:xfrm>
          <a:off x="15621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152598</xdr:rowOff>
    </xdr:from>
    <xdr:ext cx="736600" cy="259045"/>
    <xdr:sp macro="" textlink="">
      <xdr:nvSpPr>
        <xdr:cNvPr id="151" name="テキスト ボックス 150"/>
        <xdr:cNvSpPr txBox="1"/>
      </xdr:nvSpPr>
      <xdr:spPr>
        <a:xfrm>
          <a:off x="15290800" y="203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146957</xdr:rowOff>
    </xdr:from>
    <xdr:to>
      <xdr:col>21</xdr:col>
      <xdr:colOff>412750</xdr:colOff>
      <xdr:row>13</xdr:row>
      <xdr:rowOff>77107</xdr:rowOff>
    </xdr:to>
    <xdr:sp macro="" textlink="">
      <xdr:nvSpPr>
        <xdr:cNvPr id="152" name="円/楕円 151"/>
        <xdr:cNvSpPr/>
      </xdr:nvSpPr>
      <xdr:spPr>
        <a:xfrm>
          <a:off x="14732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87284</xdr:rowOff>
    </xdr:from>
    <xdr:ext cx="762000" cy="259045"/>
    <xdr:sp macro="" textlink="">
      <xdr:nvSpPr>
        <xdr:cNvPr id="153" name="テキスト ボックス 152"/>
        <xdr:cNvSpPr txBox="1"/>
      </xdr:nvSpPr>
      <xdr:spPr>
        <a:xfrm>
          <a:off x="14401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157843</xdr:rowOff>
    </xdr:from>
    <xdr:to>
      <xdr:col>20</xdr:col>
      <xdr:colOff>209550</xdr:colOff>
      <xdr:row>13</xdr:row>
      <xdr:rowOff>87993</xdr:rowOff>
    </xdr:to>
    <xdr:sp macro="" textlink="">
      <xdr:nvSpPr>
        <xdr:cNvPr id="154" name="円/楕円 153"/>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98170</xdr:rowOff>
    </xdr:from>
    <xdr:ext cx="762000" cy="259045"/>
    <xdr:sp macro="" textlink="">
      <xdr:nvSpPr>
        <xdr:cNvPr id="155" name="テキスト ボックス 154"/>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146957</xdr:rowOff>
    </xdr:from>
    <xdr:to>
      <xdr:col>19</xdr:col>
      <xdr:colOff>6350</xdr:colOff>
      <xdr:row>13</xdr:row>
      <xdr:rowOff>77107</xdr:rowOff>
    </xdr:to>
    <xdr:sp macro="" textlink="">
      <xdr:nvSpPr>
        <xdr:cNvPr id="156" name="円/楕円 155"/>
        <xdr:cNvSpPr/>
      </xdr:nvSpPr>
      <xdr:spPr>
        <a:xfrm>
          <a:off x="12954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87284</xdr:rowOff>
    </xdr:from>
    <xdr:ext cx="762000" cy="259045"/>
    <xdr:sp macro="" textlink="">
      <xdr:nvSpPr>
        <xdr:cNvPr id="157" name="テキスト ボックス 156"/>
        <xdr:cNvSpPr txBox="1"/>
      </xdr:nvSpPr>
      <xdr:spPr>
        <a:xfrm>
          <a:off x="12623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経常収支比率における扶助費の割合は３．</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で、類似団体内の中でも低い数値となっている。最大の要因は少子高齢化による影響である。近年の出生数は年間１００人を下回り、逆に高齢化率は県内で一番高くなっている。このことから老人福祉費では類似団体平均を上回るが、児童福祉費では大きく下回る結果となっている。社会構造上、この数値が大きく変動することは考えにくく、引き続き適正な執行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132443</xdr:rowOff>
    </xdr:from>
    <xdr:to>
      <xdr:col>7</xdr:col>
      <xdr:colOff>15875</xdr:colOff>
      <xdr:row>53</xdr:row>
      <xdr:rowOff>26307</xdr:rowOff>
    </xdr:to>
    <xdr:cxnSp macro="">
      <xdr:nvCxnSpPr>
        <xdr:cNvPr id="192" name="直線コネクタ 191"/>
        <xdr:cNvCxnSpPr/>
      </xdr:nvCxnSpPr>
      <xdr:spPr>
        <a:xfrm>
          <a:off x="3987800" y="9047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132443</xdr:rowOff>
    </xdr:from>
    <xdr:to>
      <xdr:col>5</xdr:col>
      <xdr:colOff>549275</xdr:colOff>
      <xdr:row>52</xdr:row>
      <xdr:rowOff>154215</xdr:rowOff>
    </xdr:to>
    <xdr:cxnSp macro="">
      <xdr:nvCxnSpPr>
        <xdr:cNvPr id="195" name="直線コネクタ 194"/>
        <xdr:cNvCxnSpPr/>
      </xdr:nvCxnSpPr>
      <xdr:spPr>
        <a:xfrm flipV="1">
          <a:off x="3098800" y="9047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110672</xdr:rowOff>
    </xdr:from>
    <xdr:to>
      <xdr:col>4</xdr:col>
      <xdr:colOff>346075</xdr:colOff>
      <xdr:row>52</xdr:row>
      <xdr:rowOff>154215</xdr:rowOff>
    </xdr:to>
    <xdr:cxnSp macro="">
      <xdr:nvCxnSpPr>
        <xdr:cNvPr id="198" name="直線コネクタ 197"/>
        <xdr:cNvCxnSpPr/>
      </xdr:nvCxnSpPr>
      <xdr:spPr>
        <a:xfrm>
          <a:off x="2209800" y="9026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110672</xdr:rowOff>
    </xdr:from>
    <xdr:to>
      <xdr:col>3</xdr:col>
      <xdr:colOff>142875</xdr:colOff>
      <xdr:row>52</xdr:row>
      <xdr:rowOff>121557</xdr:rowOff>
    </xdr:to>
    <xdr:cxnSp macro="">
      <xdr:nvCxnSpPr>
        <xdr:cNvPr id="201" name="直線コネクタ 200"/>
        <xdr:cNvCxnSpPr/>
      </xdr:nvCxnSpPr>
      <xdr:spPr>
        <a:xfrm flipV="1">
          <a:off x="1320800" y="9026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146957</xdr:rowOff>
    </xdr:from>
    <xdr:to>
      <xdr:col>7</xdr:col>
      <xdr:colOff>66675</xdr:colOff>
      <xdr:row>53</xdr:row>
      <xdr:rowOff>77107</xdr:rowOff>
    </xdr:to>
    <xdr:sp macro="" textlink="">
      <xdr:nvSpPr>
        <xdr:cNvPr id="211" name="円/楕円 210"/>
        <xdr:cNvSpPr/>
      </xdr:nvSpPr>
      <xdr:spPr>
        <a:xfrm>
          <a:off x="47752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55534</xdr:rowOff>
    </xdr:from>
    <xdr:ext cx="762000" cy="259045"/>
    <xdr:sp macro="" textlink="">
      <xdr:nvSpPr>
        <xdr:cNvPr id="212" name="扶助費該当値テキスト"/>
        <xdr:cNvSpPr txBox="1"/>
      </xdr:nvSpPr>
      <xdr:spPr>
        <a:xfrm>
          <a:off x="4914900" y="897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81643</xdr:rowOff>
    </xdr:from>
    <xdr:to>
      <xdr:col>5</xdr:col>
      <xdr:colOff>600075</xdr:colOff>
      <xdr:row>53</xdr:row>
      <xdr:rowOff>11793</xdr:rowOff>
    </xdr:to>
    <xdr:sp macro="" textlink="">
      <xdr:nvSpPr>
        <xdr:cNvPr id="213" name="円/楕円 212"/>
        <xdr:cNvSpPr/>
      </xdr:nvSpPr>
      <xdr:spPr>
        <a:xfrm>
          <a:off x="3937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21970</xdr:rowOff>
    </xdr:from>
    <xdr:ext cx="736600" cy="259045"/>
    <xdr:sp macro="" textlink="">
      <xdr:nvSpPr>
        <xdr:cNvPr id="214" name="テキスト ボックス 213"/>
        <xdr:cNvSpPr txBox="1"/>
      </xdr:nvSpPr>
      <xdr:spPr>
        <a:xfrm>
          <a:off x="3606800" y="876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103415</xdr:rowOff>
    </xdr:from>
    <xdr:to>
      <xdr:col>4</xdr:col>
      <xdr:colOff>396875</xdr:colOff>
      <xdr:row>53</xdr:row>
      <xdr:rowOff>33565</xdr:rowOff>
    </xdr:to>
    <xdr:sp macro="" textlink="">
      <xdr:nvSpPr>
        <xdr:cNvPr id="215" name="円/楕円 214"/>
        <xdr:cNvSpPr/>
      </xdr:nvSpPr>
      <xdr:spPr>
        <a:xfrm>
          <a:off x="3048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43742</xdr:rowOff>
    </xdr:from>
    <xdr:ext cx="762000" cy="259045"/>
    <xdr:sp macro="" textlink="">
      <xdr:nvSpPr>
        <xdr:cNvPr id="216" name="テキスト ボックス 215"/>
        <xdr:cNvSpPr txBox="1"/>
      </xdr:nvSpPr>
      <xdr:spPr>
        <a:xfrm>
          <a:off x="2717800" y="878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59872</xdr:rowOff>
    </xdr:from>
    <xdr:to>
      <xdr:col>3</xdr:col>
      <xdr:colOff>193675</xdr:colOff>
      <xdr:row>52</xdr:row>
      <xdr:rowOff>161472</xdr:rowOff>
    </xdr:to>
    <xdr:sp macro="" textlink="">
      <xdr:nvSpPr>
        <xdr:cNvPr id="217" name="円/楕円 216"/>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199</xdr:rowOff>
    </xdr:from>
    <xdr:ext cx="762000" cy="259045"/>
    <xdr:sp macro="" textlink="">
      <xdr:nvSpPr>
        <xdr:cNvPr id="218" name="テキスト ボックス 217"/>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70757</xdr:rowOff>
    </xdr:from>
    <xdr:to>
      <xdr:col>1</xdr:col>
      <xdr:colOff>676275</xdr:colOff>
      <xdr:row>53</xdr:row>
      <xdr:rowOff>907</xdr:rowOff>
    </xdr:to>
    <xdr:sp macro="" textlink="">
      <xdr:nvSpPr>
        <xdr:cNvPr id="219" name="円/楕円 218"/>
        <xdr:cNvSpPr/>
      </xdr:nvSpPr>
      <xdr:spPr>
        <a:xfrm>
          <a:off x="1270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11084</xdr:rowOff>
    </xdr:from>
    <xdr:ext cx="762000" cy="259045"/>
    <xdr:sp macro="" textlink="">
      <xdr:nvSpPr>
        <xdr:cNvPr id="220" name="テキスト ボックス 219"/>
        <xdr:cNvSpPr txBox="1"/>
      </xdr:nvSpPr>
      <xdr:spPr>
        <a:xfrm>
          <a:off x="939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経常収支比率におけるその他の割合が類似団体平均を上回っているのは、繰出金が主な要因である。中でも特別会計への繰出金増加が顕著であり、公共下水道事業では引き続き多額の繰出金が見込まれる。</a:t>
          </a:r>
          <a:endParaRPr lang="ja-JP" altLang="ja-JP" sz="1400">
            <a:effectLst/>
          </a:endParaRPr>
        </a:p>
        <a:p>
          <a:r>
            <a:rPr kumimoji="1" lang="ja-JP" altLang="ja-JP" sz="1100">
              <a:solidFill>
                <a:schemeClr val="dk1"/>
              </a:solidFill>
              <a:effectLst/>
              <a:latin typeface="+mn-lt"/>
              <a:ea typeface="+mn-ea"/>
              <a:cs typeface="+mn-cs"/>
            </a:rPr>
            <a:t>　また、高齢化の進む本市において、介護保険や後期高齢者への繰出も増加している。社会構造上、やむを得ない部分であるが、下水道事業等とも併せ財政の健全化に努める。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43180</xdr:rowOff>
    </xdr:from>
    <xdr:to>
      <xdr:col>24</xdr:col>
      <xdr:colOff>31750</xdr:colOff>
      <xdr:row>56</xdr:row>
      <xdr:rowOff>88900</xdr:rowOff>
    </xdr:to>
    <xdr:cxnSp macro="">
      <xdr:nvCxnSpPr>
        <xdr:cNvPr id="253" name="直線コネクタ 252"/>
        <xdr:cNvCxnSpPr/>
      </xdr:nvCxnSpPr>
      <xdr:spPr>
        <a:xfrm>
          <a:off x="15671800" y="9644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43180</xdr:rowOff>
    </xdr:to>
    <xdr:cxnSp macro="">
      <xdr:nvCxnSpPr>
        <xdr:cNvPr id="256" name="直線コネクタ 255"/>
        <xdr:cNvCxnSpPr/>
      </xdr:nvCxnSpPr>
      <xdr:spPr>
        <a:xfrm>
          <a:off x="14782800" y="962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20320</xdr:rowOff>
    </xdr:to>
    <xdr:cxnSp macro="">
      <xdr:nvCxnSpPr>
        <xdr:cNvPr id="259" name="直線コネクタ 258"/>
        <xdr:cNvCxnSpPr/>
      </xdr:nvCxnSpPr>
      <xdr:spPr>
        <a:xfrm>
          <a:off x="13893800" y="960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35560</xdr:rowOff>
    </xdr:to>
    <xdr:cxnSp macro="">
      <xdr:nvCxnSpPr>
        <xdr:cNvPr id="262" name="直線コネクタ 261"/>
        <xdr:cNvCxnSpPr/>
      </xdr:nvCxnSpPr>
      <xdr:spPr>
        <a:xfrm flipV="1">
          <a:off x="13004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2" name="円/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10177</xdr:rowOff>
    </xdr:from>
    <xdr:ext cx="762000" cy="259045"/>
    <xdr:sp macro="" textlink="">
      <xdr:nvSpPr>
        <xdr:cNvPr id="273" name="その他該当値テキスト"/>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163830</xdr:rowOff>
    </xdr:from>
    <xdr:to>
      <xdr:col>22</xdr:col>
      <xdr:colOff>615950</xdr:colOff>
      <xdr:row>56</xdr:row>
      <xdr:rowOff>93980</xdr:rowOff>
    </xdr:to>
    <xdr:sp macro="" textlink="">
      <xdr:nvSpPr>
        <xdr:cNvPr id="274" name="円/楕円 273"/>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78757</xdr:rowOff>
    </xdr:from>
    <xdr:ext cx="736600" cy="259045"/>
    <xdr:sp macro="" textlink="">
      <xdr:nvSpPr>
        <xdr:cNvPr id="275" name="テキスト ボックス 274"/>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6" name="円/楕円 275"/>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55897</xdr:rowOff>
    </xdr:from>
    <xdr:ext cx="762000" cy="259045"/>
    <xdr:sp macro="" textlink="">
      <xdr:nvSpPr>
        <xdr:cNvPr id="277" name="テキスト ボックス 276"/>
        <xdr:cNvSpPr txBox="1"/>
      </xdr:nvSpPr>
      <xdr:spPr>
        <a:xfrm>
          <a:off x="14401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8" name="円/楕円 277"/>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40657</xdr:rowOff>
    </xdr:from>
    <xdr:ext cx="762000" cy="259045"/>
    <xdr:sp macro="" textlink="">
      <xdr:nvSpPr>
        <xdr:cNvPr id="279" name="テキスト ボックス 278"/>
        <xdr:cNvSpPr txBox="1"/>
      </xdr:nvSpPr>
      <xdr:spPr>
        <a:xfrm>
          <a:off x="135128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80" name="円/楕円 279"/>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81" name="テキスト ボックス 280"/>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収支比率における補助費等の割合は類似団体平均を上回っている。要因としては、奥能登クリーン組合への負担金、水道事業会計への補助金、病院事業会計への負担金・補助金が主な要因となっている。引き続き高水準で移行する見込みである。各種団体への運営補助等は引き続き適正な執行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60706</xdr:rowOff>
    </xdr:from>
    <xdr:to>
      <xdr:col>24</xdr:col>
      <xdr:colOff>31750</xdr:colOff>
      <xdr:row>39</xdr:row>
      <xdr:rowOff>92710</xdr:rowOff>
    </xdr:to>
    <xdr:cxnSp macro="">
      <xdr:nvCxnSpPr>
        <xdr:cNvPr id="311" name="直線コネクタ 310"/>
        <xdr:cNvCxnSpPr/>
      </xdr:nvCxnSpPr>
      <xdr:spPr>
        <a:xfrm>
          <a:off x="15671800" y="67472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51562</xdr:rowOff>
    </xdr:from>
    <xdr:to>
      <xdr:col>22</xdr:col>
      <xdr:colOff>565150</xdr:colOff>
      <xdr:row>39</xdr:row>
      <xdr:rowOff>60706</xdr:rowOff>
    </xdr:to>
    <xdr:cxnSp macro="">
      <xdr:nvCxnSpPr>
        <xdr:cNvPr id="314" name="直線コネクタ 313"/>
        <xdr:cNvCxnSpPr/>
      </xdr:nvCxnSpPr>
      <xdr:spPr>
        <a:xfrm>
          <a:off x="14782800" y="6738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5842</xdr:rowOff>
    </xdr:from>
    <xdr:to>
      <xdr:col>21</xdr:col>
      <xdr:colOff>361950</xdr:colOff>
      <xdr:row>39</xdr:row>
      <xdr:rowOff>51562</xdr:rowOff>
    </xdr:to>
    <xdr:cxnSp macro="">
      <xdr:nvCxnSpPr>
        <xdr:cNvPr id="317" name="直線コネクタ 316"/>
        <xdr:cNvCxnSpPr/>
      </xdr:nvCxnSpPr>
      <xdr:spPr>
        <a:xfrm>
          <a:off x="13893800" y="66923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5842</xdr:rowOff>
    </xdr:from>
    <xdr:to>
      <xdr:col>20</xdr:col>
      <xdr:colOff>158750</xdr:colOff>
      <xdr:row>39</xdr:row>
      <xdr:rowOff>10414</xdr:rowOff>
    </xdr:to>
    <xdr:cxnSp macro="">
      <xdr:nvCxnSpPr>
        <xdr:cNvPr id="320" name="直線コネクタ 319"/>
        <xdr:cNvCxnSpPr/>
      </xdr:nvCxnSpPr>
      <xdr:spPr>
        <a:xfrm flipV="1">
          <a:off x="13004800" y="6692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41910</xdr:rowOff>
    </xdr:from>
    <xdr:to>
      <xdr:col>24</xdr:col>
      <xdr:colOff>82550</xdr:colOff>
      <xdr:row>39</xdr:row>
      <xdr:rowOff>143510</xdr:rowOff>
    </xdr:to>
    <xdr:sp macro="" textlink="">
      <xdr:nvSpPr>
        <xdr:cNvPr id="330" name="円/楕円 329"/>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121937</xdr:rowOff>
    </xdr:from>
    <xdr:ext cx="762000" cy="259045"/>
    <xdr:sp macro="" textlink="">
      <xdr:nvSpPr>
        <xdr:cNvPr id="331" name="補助費等該当値テキスト"/>
        <xdr:cNvSpPr txBox="1"/>
      </xdr:nvSpPr>
      <xdr:spPr>
        <a:xfrm>
          <a:off x="16598900" y="66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9906</xdr:rowOff>
    </xdr:from>
    <xdr:to>
      <xdr:col>22</xdr:col>
      <xdr:colOff>615950</xdr:colOff>
      <xdr:row>39</xdr:row>
      <xdr:rowOff>111506</xdr:rowOff>
    </xdr:to>
    <xdr:sp macro="" textlink="">
      <xdr:nvSpPr>
        <xdr:cNvPr id="332" name="円/楕円 331"/>
        <xdr:cNvSpPr/>
      </xdr:nvSpPr>
      <xdr:spPr>
        <a:xfrm>
          <a:off x="15621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96283</xdr:rowOff>
    </xdr:from>
    <xdr:ext cx="736600" cy="259045"/>
    <xdr:sp macro="" textlink="">
      <xdr:nvSpPr>
        <xdr:cNvPr id="333" name="テキスト ボックス 332"/>
        <xdr:cNvSpPr txBox="1"/>
      </xdr:nvSpPr>
      <xdr:spPr>
        <a:xfrm>
          <a:off x="15290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762</xdr:rowOff>
    </xdr:from>
    <xdr:to>
      <xdr:col>21</xdr:col>
      <xdr:colOff>412750</xdr:colOff>
      <xdr:row>39</xdr:row>
      <xdr:rowOff>102362</xdr:rowOff>
    </xdr:to>
    <xdr:sp macro="" textlink="">
      <xdr:nvSpPr>
        <xdr:cNvPr id="334" name="円/楕円 333"/>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87139</xdr:rowOff>
    </xdr:from>
    <xdr:ext cx="762000" cy="259045"/>
    <xdr:sp macro="" textlink="">
      <xdr:nvSpPr>
        <xdr:cNvPr id="335" name="テキスト ボックス 334"/>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126492</xdr:rowOff>
    </xdr:from>
    <xdr:to>
      <xdr:col>20</xdr:col>
      <xdr:colOff>209550</xdr:colOff>
      <xdr:row>39</xdr:row>
      <xdr:rowOff>56642</xdr:rowOff>
    </xdr:to>
    <xdr:sp macro="" textlink="">
      <xdr:nvSpPr>
        <xdr:cNvPr id="336" name="円/楕円 335"/>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41419</xdr:rowOff>
    </xdr:from>
    <xdr:ext cx="762000" cy="259045"/>
    <xdr:sp macro="" textlink="">
      <xdr:nvSpPr>
        <xdr:cNvPr id="337" name="テキスト ボックス 336"/>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131064</xdr:rowOff>
    </xdr:from>
    <xdr:to>
      <xdr:col>19</xdr:col>
      <xdr:colOff>6350</xdr:colOff>
      <xdr:row>39</xdr:row>
      <xdr:rowOff>61214</xdr:rowOff>
    </xdr:to>
    <xdr:sp macro="" textlink="">
      <xdr:nvSpPr>
        <xdr:cNvPr id="338" name="円/楕円 337"/>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45991</xdr:rowOff>
    </xdr:from>
    <xdr:ext cx="762000" cy="259045"/>
    <xdr:sp macro="" textlink="">
      <xdr:nvSpPr>
        <xdr:cNvPr id="339" name="テキスト ボックス 338"/>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経常収支比率における公債費の割合は１９．</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％で、類似団体平均並みであるものの、ここ数年は確実に減少</a:t>
          </a:r>
          <a:r>
            <a:rPr kumimoji="1" lang="ja-JP" altLang="en-US" sz="1100">
              <a:solidFill>
                <a:schemeClr val="dk1"/>
              </a:solidFill>
              <a:effectLst/>
              <a:latin typeface="+mn-lt"/>
              <a:ea typeface="+mn-ea"/>
              <a:cs typeface="+mn-cs"/>
            </a:rPr>
            <a:t>してきた</a:t>
          </a:r>
          <a:r>
            <a:rPr kumimoji="1" lang="ja-JP" altLang="ja-JP" sz="1100">
              <a:solidFill>
                <a:schemeClr val="dk1"/>
              </a:solidFill>
              <a:effectLst/>
              <a:latin typeface="+mn-lt"/>
              <a:ea typeface="+mn-ea"/>
              <a:cs typeface="+mn-cs"/>
            </a:rPr>
            <a:t>。公的資金補償金免除繰上償還を行い、新発債については交付税措置の高い</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の選択や借入れ総額の抑制を行ってきた結果である。</a:t>
          </a:r>
          <a:endParaRPr lang="ja-JP" altLang="ja-JP" sz="1400">
            <a:effectLst/>
          </a:endParaRPr>
        </a:p>
        <a:p>
          <a:r>
            <a:rPr kumimoji="1" lang="ja-JP" altLang="ja-JP" sz="1100">
              <a:solidFill>
                <a:schemeClr val="dk1"/>
              </a:solidFill>
              <a:effectLst/>
              <a:latin typeface="+mn-lt"/>
              <a:ea typeface="+mn-ea"/>
              <a:cs typeface="+mn-cs"/>
            </a:rPr>
            <a:t>　今後も事業計画等において、事業の緊急性や優先度を考慮しながら、有利な起債の選択や新規発行の抑制に努め、公債費負担の適正化を図っていく。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22225</xdr:rowOff>
    </xdr:from>
    <xdr:to>
      <xdr:col>7</xdr:col>
      <xdr:colOff>15875</xdr:colOff>
      <xdr:row>75</xdr:row>
      <xdr:rowOff>29845</xdr:rowOff>
    </xdr:to>
    <xdr:cxnSp macro="">
      <xdr:nvCxnSpPr>
        <xdr:cNvPr id="371" name="直線コネクタ 370"/>
        <xdr:cNvCxnSpPr/>
      </xdr:nvCxnSpPr>
      <xdr:spPr>
        <a:xfrm>
          <a:off x="3987800" y="128809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22225</xdr:rowOff>
    </xdr:from>
    <xdr:to>
      <xdr:col>5</xdr:col>
      <xdr:colOff>549275</xdr:colOff>
      <xdr:row>75</xdr:row>
      <xdr:rowOff>33655</xdr:rowOff>
    </xdr:to>
    <xdr:cxnSp macro="">
      <xdr:nvCxnSpPr>
        <xdr:cNvPr id="374" name="直線コネクタ 373"/>
        <xdr:cNvCxnSpPr/>
      </xdr:nvCxnSpPr>
      <xdr:spPr>
        <a:xfrm flipV="1">
          <a:off x="3098800" y="128809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33655</xdr:rowOff>
    </xdr:from>
    <xdr:to>
      <xdr:col>4</xdr:col>
      <xdr:colOff>346075</xdr:colOff>
      <xdr:row>75</xdr:row>
      <xdr:rowOff>43180</xdr:rowOff>
    </xdr:to>
    <xdr:cxnSp macro="">
      <xdr:nvCxnSpPr>
        <xdr:cNvPr id="377" name="直線コネクタ 376"/>
        <xdr:cNvCxnSpPr/>
      </xdr:nvCxnSpPr>
      <xdr:spPr>
        <a:xfrm flipV="1">
          <a:off x="2209800" y="128924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43180</xdr:rowOff>
    </xdr:from>
    <xdr:to>
      <xdr:col>3</xdr:col>
      <xdr:colOff>142875</xdr:colOff>
      <xdr:row>75</xdr:row>
      <xdr:rowOff>43180</xdr:rowOff>
    </xdr:to>
    <xdr:cxnSp macro="">
      <xdr:nvCxnSpPr>
        <xdr:cNvPr id="380" name="直線コネクタ 379"/>
        <xdr:cNvCxnSpPr/>
      </xdr:nvCxnSpPr>
      <xdr:spPr>
        <a:xfrm>
          <a:off x="1320800" y="12901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150495</xdr:rowOff>
    </xdr:from>
    <xdr:to>
      <xdr:col>7</xdr:col>
      <xdr:colOff>66675</xdr:colOff>
      <xdr:row>75</xdr:row>
      <xdr:rowOff>80645</xdr:rowOff>
    </xdr:to>
    <xdr:sp macro="" textlink="">
      <xdr:nvSpPr>
        <xdr:cNvPr id="390" name="円/楕円 389"/>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122572</xdr:rowOff>
    </xdr:from>
    <xdr:ext cx="762000" cy="259045"/>
    <xdr:sp macro="" textlink="">
      <xdr:nvSpPr>
        <xdr:cNvPr id="391" name="公債費該当値テキスト"/>
        <xdr:cNvSpPr txBox="1"/>
      </xdr:nvSpPr>
      <xdr:spPr>
        <a:xfrm>
          <a:off x="4914900" y="1280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142875</xdr:rowOff>
    </xdr:from>
    <xdr:to>
      <xdr:col>5</xdr:col>
      <xdr:colOff>600075</xdr:colOff>
      <xdr:row>75</xdr:row>
      <xdr:rowOff>73025</xdr:rowOff>
    </xdr:to>
    <xdr:sp macro="" textlink="">
      <xdr:nvSpPr>
        <xdr:cNvPr id="392" name="円/楕円 391"/>
        <xdr:cNvSpPr/>
      </xdr:nvSpPr>
      <xdr:spPr>
        <a:xfrm>
          <a:off x="3937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93" name="テキスト ボックス 392"/>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154305</xdr:rowOff>
    </xdr:from>
    <xdr:to>
      <xdr:col>4</xdr:col>
      <xdr:colOff>396875</xdr:colOff>
      <xdr:row>75</xdr:row>
      <xdr:rowOff>84455</xdr:rowOff>
    </xdr:to>
    <xdr:sp macro="" textlink="">
      <xdr:nvSpPr>
        <xdr:cNvPr id="394" name="円/楕円 393"/>
        <xdr:cNvSpPr/>
      </xdr:nvSpPr>
      <xdr:spPr>
        <a:xfrm>
          <a:off x="3048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69232</xdr:rowOff>
    </xdr:from>
    <xdr:ext cx="762000" cy="259045"/>
    <xdr:sp macro="" textlink="">
      <xdr:nvSpPr>
        <xdr:cNvPr id="395" name="テキスト ボックス 394"/>
        <xdr:cNvSpPr txBox="1"/>
      </xdr:nvSpPr>
      <xdr:spPr>
        <a:xfrm>
          <a:off x="2717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163830</xdr:rowOff>
    </xdr:from>
    <xdr:to>
      <xdr:col>3</xdr:col>
      <xdr:colOff>193675</xdr:colOff>
      <xdr:row>75</xdr:row>
      <xdr:rowOff>93980</xdr:rowOff>
    </xdr:to>
    <xdr:sp macro="" textlink="">
      <xdr:nvSpPr>
        <xdr:cNvPr id="396" name="円/楕円 395"/>
        <xdr:cNvSpPr/>
      </xdr:nvSpPr>
      <xdr:spPr>
        <a:xfrm>
          <a:off x="2159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78757</xdr:rowOff>
    </xdr:from>
    <xdr:ext cx="762000" cy="259045"/>
    <xdr:sp macro="" textlink="">
      <xdr:nvSpPr>
        <xdr:cNvPr id="397" name="テキスト ボックス 396"/>
        <xdr:cNvSpPr txBox="1"/>
      </xdr:nvSpPr>
      <xdr:spPr>
        <a:xfrm>
          <a:off x="1828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163830</xdr:rowOff>
    </xdr:from>
    <xdr:to>
      <xdr:col>1</xdr:col>
      <xdr:colOff>676275</xdr:colOff>
      <xdr:row>75</xdr:row>
      <xdr:rowOff>93980</xdr:rowOff>
    </xdr:to>
    <xdr:sp macro="" textlink="">
      <xdr:nvSpPr>
        <xdr:cNvPr id="398" name="円/楕円 397"/>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78757</xdr:rowOff>
    </xdr:from>
    <xdr:ext cx="762000" cy="259045"/>
    <xdr:sp macro="" textlink="">
      <xdr:nvSpPr>
        <xdr:cNvPr id="399" name="テキスト ボックス 398"/>
        <xdr:cNvSpPr txBox="1"/>
      </xdr:nvSpPr>
      <xdr:spPr>
        <a:xfrm>
          <a:off x="939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の負担割合は、類似団体平均とほぼ同水準であるが、高水準で移行見込みの補助費等や下水道特会への繰出し等の負担割合が高くなっている。今後もできる限り経常経費の削減に努め、公営企業等へ効率のよい運営を求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81280</xdr:rowOff>
    </xdr:from>
    <xdr:to>
      <xdr:col>24</xdr:col>
      <xdr:colOff>31750</xdr:colOff>
      <xdr:row>77</xdr:row>
      <xdr:rowOff>168911</xdr:rowOff>
    </xdr:to>
    <xdr:cxnSp macro="">
      <xdr:nvCxnSpPr>
        <xdr:cNvPr id="432" name="直線コネクタ 431"/>
        <xdr:cNvCxnSpPr/>
      </xdr:nvCxnSpPr>
      <xdr:spPr>
        <a:xfrm>
          <a:off x="15671800" y="1328293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77</xdr:row>
      <xdr:rowOff>96520</xdr:rowOff>
    </xdr:to>
    <xdr:cxnSp macro="">
      <xdr:nvCxnSpPr>
        <xdr:cNvPr id="435" name="直線コネクタ 434"/>
        <xdr:cNvCxnSpPr/>
      </xdr:nvCxnSpPr>
      <xdr:spPr>
        <a:xfrm flipV="1">
          <a:off x="14782800" y="13282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96520</xdr:rowOff>
    </xdr:to>
    <xdr:cxnSp macro="">
      <xdr:nvCxnSpPr>
        <xdr:cNvPr id="438" name="直線コネクタ 437"/>
        <xdr:cNvCxnSpPr/>
      </xdr:nvCxnSpPr>
      <xdr:spPr>
        <a:xfrm>
          <a:off x="13893800" y="132372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39370</xdr:rowOff>
    </xdr:to>
    <xdr:cxnSp macro="">
      <xdr:nvCxnSpPr>
        <xdr:cNvPr id="441" name="直線コネクタ 440"/>
        <xdr:cNvCxnSpPr/>
      </xdr:nvCxnSpPr>
      <xdr:spPr>
        <a:xfrm flipV="1">
          <a:off x="13004800" y="13237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51" name="円/楕円 450"/>
        <xdr:cNvSpPr/>
      </xdr:nvSpPr>
      <xdr:spPr>
        <a:xfrm>
          <a:off x="16459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90188</xdr:rowOff>
    </xdr:from>
    <xdr:ext cx="762000" cy="259045"/>
    <xdr:sp macro="" textlink="">
      <xdr:nvSpPr>
        <xdr:cNvPr id="452" name="公債費以外該当値テキスト"/>
        <xdr:cNvSpPr txBox="1"/>
      </xdr:nvSpPr>
      <xdr:spPr>
        <a:xfrm>
          <a:off x="16598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30480</xdr:rowOff>
    </xdr:from>
    <xdr:to>
      <xdr:col>22</xdr:col>
      <xdr:colOff>615950</xdr:colOff>
      <xdr:row>77</xdr:row>
      <xdr:rowOff>132080</xdr:rowOff>
    </xdr:to>
    <xdr:sp macro="" textlink="">
      <xdr:nvSpPr>
        <xdr:cNvPr id="453" name="円/楕円 452"/>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116857</xdr:rowOff>
    </xdr:from>
    <xdr:ext cx="736600" cy="259045"/>
    <xdr:sp macro="" textlink="">
      <xdr:nvSpPr>
        <xdr:cNvPr id="454" name="テキスト ボックス 453"/>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45720</xdr:rowOff>
    </xdr:from>
    <xdr:to>
      <xdr:col>21</xdr:col>
      <xdr:colOff>412750</xdr:colOff>
      <xdr:row>77</xdr:row>
      <xdr:rowOff>147320</xdr:rowOff>
    </xdr:to>
    <xdr:sp macro="" textlink="">
      <xdr:nvSpPr>
        <xdr:cNvPr id="455" name="円/楕円 454"/>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56" name="テキスト ボックス 455"/>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57" name="円/楕円 456"/>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71138</xdr:rowOff>
    </xdr:from>
    <xdr:ext cx="762000" cy="259045"/>
    <xdr:sp macro="" textlink="">
      <xdr:nvSpPr>
        <xdr:cNvPr id="458" name="テキスト ボックス 457"/>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59" name="円/楕円 458"/>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60" name="テキスト ボックス 459"/>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石川県珠洲市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143154</xdr:rowOff>
    </xdr:from>
    <xdr:to>
      <xdr:col>4</xdr:col>
      <xdr:colOff>1117600</xdr:colOff>
      <xdr:row>14</xdr:row>
      <xdr:rowOff>147155</xdr:rowOff>
    </xdr:to>
    <xdr:cxnSp macro="">
      <xdr:nvCxnSpPr>
        <xdr:cNvPr id="50" name="直線コネクタ 49"/>
        <xdr:cNvCxnSpPr/>
      </xdr:nvCxnSpPr>
      <xdr:spPr bwMode="auto">
        <a:xfrm flipV="1">
          <a:off x="5003800" y="2591079"/>
          <a:ext cx="647700" cy="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147155</xdr:rowOff>
    </xdr:from>
    <xdr:to>
      <xdr:col>4</xdr:col>
      <xdr:colOff>469900</xdr:colOff>
      <xdr:row>15</xdr:row>
      <xdr:rowOff>4153</xdr:rowOff>
    </xdr:to>
    <xdr:cxnSp macro="">
      <xdr:nvCxnSpPr>
        <xdr:cNvPr id="53" name="直線コネクタ 52"/>
        <xdr:cNvCxnSpPr/>
      </xdr:nvCxnSpPr>
      <xdr:spPr bwMode="auto">
        <a:xfrm flipV="1">
          <a:off x="4305300" y="2595080"/>
          <a:ext cx="698500" cy="28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4153</xdr:rowOff>
    </xdr:from>
    <xdr:to>
      <xdr:col>3</xdr:col>
      <xdr:colOff>904875</xdr:colOff>
      <xdr:row>15</xdr:row>
      <xdr:rowOff>98235</xdr:rowOff>
    </xdr:to>
    <xdr:cxnSp macro="">
      <xdr:nvCxnSpPr>
        <xdr:cNvPr id="56" name="直線コネクタ 55"/>
        <xdr:cNvCxnSpPr/>
      </xdr:nvCxnSpPr>
      <xdr:spPr bwMode="auto">
        <a:xfrm flipV="1">
          <a:off x="3606800" y="2623528"/>
          <a:ext cx="698500" cy="9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98235</xdr:rowOff>
    </xdr:from>
    <xdr:to>
      <xdr:col>3</xdr:col>
      <xdr:colOff>206375</xdr:colOff>
      <xdr:row>15</xdr:row>
      <xdr:rowOff>111341</xdr:rowOff>
    </xdr:to>
    <xdr:cxnSp macro="">
      <xdr:nvCxnSpPr>
        <xdr:cNvPr id="59" name="直線コネクタ 58"/>
        <xdr:cNvCxnSpPr/>
      </xdr:nvCxnSpPr>
      <xdr:spPr bwMode="auto">
        <a:xfrm flipV="1">
          <a:off x="2908300" y="2717610"/>
          <a:ext cx="698500" cy="13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92354</xdr:rowOff>
    </xdr:from>
    <xdr:to>
      <xdr:col>5</xdr:col>
      <xdr:colOff>34925</xdr:colOff>
      <xdr:row>15</xdr:row>
      <xdr:rowOff>22504</xdr:rowOff>
    </xdr:to>
    <xdr:sp macro="" textlink="">
      <xdr:nvSpPr>
        <xdr:cNvPr id="69" name="円/楕円 68"/>
        <xdr:cNvSpPr/>
      </xdr:nvSpPr>
      <xdr:spPr bwMode="auto">
        <a:xfrm>
          <a:off x="5600700" y="254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108881</xdr:rowOff>
    </xdr:from>
    <xdr:ext cx="762000" cy="259045"/>
    <xdr:sp macro="" textlink="">
      <xdr:nvSpPr>
        <xdr:cNvPr id="70" name="人口1人当たり決算額の推移該当値テキスト130"/>
        <xdr:cNvSpPr txBox="1"/>
      </xdr:nvSpPr>
      <xdr:spPr>
        <a:xfrm>
          <a:off x="5740400" y="23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135,978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96355</xdr:rowOff>
    </xdr:from>
    <xdr:to>
      <xdr:col>4</xdr:col>
      <xdr:colOff>520700</xdr:colOff>
      <xdr:row>15</xdr:row>
      <xdr:rowOff>26505</xdr:rowOff>
    </xdr:to>
    <xdr:sp macro="" textlink="">
      <xdr:nvSpPr>
        <xdr:cNvPr id="71" name="円/楕円 70"/>
        <xdr:cNvSpPr/>
      </xdr:nvSpPr>
      <xdr:spPr bwMode="auto">
        <a:xfrm>
          <a:off x="4953000" y="2544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36682</xdr:rowOff>
    </xdr:from>
    <xdr:ext cx="736600" cy="259045"/>
    <xdr:sp macro="" textlink="">
      <xdr:nvSpPr>
        <xdr:cNvPr id="72" name="テキスト ボックス 71"/>
        <xdr:cNvSpPr txBox="1"/>
      </xdr:nvSpPr>
      <xdr:spPr>
        <a:xfrm>
          <a:off x="4622800" y="2313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135,663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124803</xdr:rowOff>
    </xdr:from>
    <xdr:to>
      <xdr:col>3</xdr:col>
      <xdr:colOff>955675</xdr:colOff>
      <xdr:row>15</xdr:row>
      <xdr:rowOff>54953</xdr:rowOff>
    </xdr:to>
    <xdr:sp macro="" textlink="">
      <xdr:nvSpPr>
        <xdr:cNvPr id="73" name="円/楕円 72"/>
        <xdr:cNvSpPr/>
      </xdr:nvSpPr>
      <xdr:spPr bwMode="auto">
        <a:xfrm>
          <a:off x="4254500" y="257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65130</xdr:rowOff>
    </xdr:from>
    <xdr:ext cx="762000" cy="259045"/>
    <xdr:sp macro="" textlink="">
      <xdr:nvSpPr>
        <xdr:cNvPr id="74" name="テキスト ボックス 73"/>
        <xdr:cNvSpPr txBox="1"/>
      </xdr:nvSpPr>
      <xdr:spPr>
        <a:xfrm>
          <a:off x="3924300" y="23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133,423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47435</xdr:rowOff>
    </xdr:from>
    <xdr:to>
      <xdr:col>3</xdr:col>
      <xdr:colOff>257175</xdr:colOff>
      <xdr:row>15</xdr:row>
      <xdr:rowOff>149035</xdr:rowOff>
    </xdr:to>
    <xdr:sp macro="" textlink="">
      <xdr:nvSpPr>
        <xdr:cNvPr id="75" name="円/楕円 74"/>
        <xdr:cNvSpPr/>
      </xdr:nvSpPr>
      <xdr:spPr bwMode="auto">
        <a:xfrm>
          <a:off x="3556000" y="2666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159212</xdr:rowOff>
    </xdr:from>
    <xdr:ext cx="762000" cy="259045"/>
    <xdr:sp macro="" textlink="">
      <xdr:nvSpPr>
        <xdr:cNvPr id="76" name="テキスト ボックス 75"/>
        <xdr:cNvSpPr txBox="1"/>
      </xdr:nvSpPr>
      <xdr:spPr>
        <a:xfrm>
          <a:off x="3225800" y="243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126,015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60541</xdr:rowOff>
    </xdr:from>
    <xdr:to>
      <xdr:col>2</xdr:col>
      <xdr:colOff>692150</xdr:colOff>
      <xdr:row>15</xdr:row>
      <xdr:rowOff>162141</xdr:rowOff>
    </xdr:to>
    <xdr:sp macro="" textlink="">
      <xdr:nvSpPr>
        <xdr:cNvPr id="77" name="円/楕円 76"/>
        <xdr:cNvSpPr/>
      </xdr:nvSpPr>
      <xdr:spPr bwMode="auto">
        <a:xfrm>
          <a:off x="2857500" y="2679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868</xdr:rowOff>
    </xdr:from>
    <xdr:ext cx="762000" cy="259045"/>
    <xdr:sp macro="" textlink="">
      <xdr:nvSpPr>
        <xdr:cNvPr id="78" name="テキスト ボックス 77"/>
        <xdr:cNvSpPr txBox="1"/>
      </xdr:nvSpPr>
      <xdr:spPr>
        <a:xfrm>
          <a:off x="2527300" y="244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259893</xdr:rowOff>
    </xdr:from>
    <xdr:to>
      <xdr:col>4</xdr:col>
      <xdr:colOff>1117600</xdr:colOff>
      <xdr:row>37</xdr:row>
      <xdr:rowOff>265840</xdr:rowOff>
    </xdr:to>
    <xdr:cxnSp macro="">
      <xdr:nvCxnSpPr>
        <xdr:cNvPr id="112" name="直線コネクタ 111"/>
        <xdr:cNvCxnSpPr/>
      </xdr:nvCxnSpPr>
      <xdr:spPr bwMode="auto">
        <a:xfrm>
          <a:off x="5003800" y="7384593"/>
          <a:ext cx="647700" cy="5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259893</xdr:rowOff>
    </xdr:from>
    <xdr:to>
      <xdr:col>4</xdr:col>
      <xdr:colOff>469900</xdr:colOff>
      <xdr:row>37</xdr:row>
      <xdr:rowOff>270645</xdr:rowOff>
    </xdr:to>
    <xdr:cxnSp macro="">
      <xdr:nvCxnSpPr>
        <xdr:cNvPr id="115" name="直線コネクタ 114"/>
        <xdr:cNvCxnSpPr/>
      </xdr:nvCxnSpPr>
      <xdr:spPr bwMode="auto">
        <a:xfrm flipV="1">
          <a:off x="4305300" y="7384593"/>
          <a:ext cx="698500" cy="1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264663</xdr:rowOff>
    </xdr:from>
    <xdr:to>
      <xdr:col>3</xdr:col>
      <xdr:colOff>904875</xdr:colOff>
      <xdr:row>37</xdr:row>
      <xdr:rowOff>270645</xdr:rowOff>
    </xdr:to>
    <xdr:cxnSp macro="">
      <xdr:nvCxnSpPr>
        <xdr:cNvPr id="118" name="直線コネクタ 117"/>
        <xdr:cNvCxnSpPr/>
      </xdr:nvCxnSpPr>
      <xdr:spPr bwMode="auto">
        <a:xfrm>
          <a:off x="3606800" y="7389363"/>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263249</xdr:rowOff>
    </xdr:from>
    <xdr:to>
      <xdr:col>3</xdr:col>
      <xdr:colOff>206375</xdr:colOff>
      <xdr:row>37</xdr:row>
      <xdr:rowOff>264663</xdr:rowOff>
    </xdr:to>
    <xdr:cxnSp macro="">
      <xdr:nvCxnSpPr>
        <xdr:cNvPr id="121" name="直線コネクタ 120"/>
        <xdr:cNvCxnSpPr/>
      </xdr:nvCxnSpPr>
      <xdr:spPr bwMode="auto">
        <a:xfrm>
          <a:off x="2908300" y="7387949"/>
          <a:ext cx="698500" cy="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215040</xdr:rowOff>
    </xdr:from>
    <xdr:to>
      <xdr:col>5</xdr:col>
      <xdr:colOff>34925</xdr:colOff>
      <xdr:row>37</xdr:row>
      <xdr:rowOff>316640</xdr:rowOff>
    </xdr:to>
    <xdr:sp macro="" textlink="">
      <xdr:nvSpPr>
        <xdr:cNvPr id="131" name="円/楕円 130"/>
        <xdr:cNvSpPr/>
      </xdr:nvSpPr>
      <xdr:spPr bwMode="auto">
        <a:xfrm>
          <a:off x="5600700" y="7339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60117</xdr:rowOff>
    </xdr:from>
    <xdr:ext cx="762000" cy="259045"/>
    <xdr:sp macro="" textlink="">
      <xdr:nvSpPr>
        <xdr:cNvPr id="132" name="人口1人当たり決算額の推移該当値テキスト445"/>
        <xdr:cNvSpPr txBox="1"/>
      </xdr:nvSpPr>
      <xdr:spPr>
        <a:xfrm>
          <a:off x="5740400" y="71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43,559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209093</xdr:rowOff>
    </xdr:from>
    <xdr:to>
      <xdr:col>4</xdr:col>
      <xdr:colOff>520700</xdr:colOff>
      <xdr:row>37</xdr:row>
      <xdr:rowOff>310693</xdr:rowOff>
    </xdr:to>
    <xdr:sp macro="" textlink="">
      <xdr:nvSpPr>
        <xdr:cNvPr id="133" name="円/楕円 132"/>
        <xdr:cNvSpPr/>
      </xdr:nvSpPr>
      <xdr:spPr bwMode="auto">
        <a:xfrm>
          <a:off x="4953000" y="7333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149420</xdr:rowOff>
    </xdr:from>
    <xdr:ext cx="736600" cy="259045"/>
    <xdr:sp macro="" textlink="">
      <xdr:nvSpPr>
        <xdr:cNvPr id="134" name="テキスト ボックス 133"/>
        <xdr:cNvSpPr txBox="1"/>
      </xdr:nvSpPr>
      <xdr:spPr>
        <a:xfrm>
          <a:off x="4622800" y="710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45,120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219845</xdr:rowOff>
    </xdr:from>
    <xdr:to>
      <xdr:col>3</xdr:col>
      <xdr:colOff>955675</xdr:colOff>
      <xdr:row>37</xdr:row>
      <xdr:rowOff>321445</xdr:rowOff>
    </xdr:to>
    <xdr:sp macro="" textlink="">
      <xdr:nvSpPr>
        <xdr:cNvPr id="135" name="円/楕円 134"/>
        <xdr:cNvSpPr/>
      </xdr:nvSpPr>
      <xdr:spPr bwMode="auto">
        <a:xfrm>
          <a:off x="4254500" y="734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160172</xdr:rowOff>
    </xdr:from>
    <xdr:ext cx="762000" cy="259045"/>
    <xdr:sp macro="" textlink="">
      <xdr:nvSpPr>
        <xdr:cNvPr id="136" name="テキスト ボックス 135"/>
        <xdr:cNvSpPr txBox="1"/>
      </xdr:nvSpPr>
      <xdr:spPr>
        <a:xfrm>
          <a:off x="3924300" y="7113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42,298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213863</xdr:rowOff>
    </xdr:from>
    <xdr:to>
      <xdr:col>3</xdr:col>
      <xdr:colOff>257175</xdr:colOff>
      <xdr:row>37</xdr:row>
      <xdr:rowOff>315463</xdr:rowOff>
    </xdr:to>
    <xdr:sp macro="" textlink="">
      <xdr:nvSpPr>
        <xdr:cNvPr id="137" name="円/楕円 136"/>
        <xdr:cNvSpPr/>
      </xdr:nvSpPr>
      <xdr:spPr bwMode="auto">
        <a:xfrm>
          <a:off x="3556000" y="733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154190</xdr:rowOff>
    </xdr:from>
    <xdr:ext cx="762000" cy="259045"/>
    <xdr:sp macro="" textlink="">
      <xdr:nvSpPr>
        <xdr:cNvPr id="138" name="テキスト ボックス 137"/>
        <xdr:cNvSpPr txBox="1"/>
      </xdr:nvSpPr>
      <xdr:spPr>
        <a:xfrm>
          <a:off x="3225800" y="710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43,868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212449</xdr:rowOff>
    </xdr:from>
    <xdr:to>
      <xdr:col>2</xdr:col>
      <xdr:colOff>692150</xdr:colOff>
      <xdr:row>37</xdr:row>
      <xdr:rowOff>314049</xdr:rowOff>
    </xdr:to>
    <xdr:sp macro="" textlink="">
      <xdr:nvSpPr>
        <xdr:cNvPr id="139" name="円/楕円 138"/>
        <xdr:cNvSpPr/>
      </xdr:nvSpPr>
      <xdr:spPr bwMode="auto">
        <a:xfrm>
          <a:off x="2857500" y="7337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152776</xdr:rowOff>
    </xdr:from>
    <xdr:ext cx="762000" cy="259045"/>
    <xdr:sp macro="" textlink="">
      <xdr:nvSpPr>
        <xdr:cNvPr id="140" name="テキスト ボックス 139"/>
        <xdr:cNvSpPr txBox="1"/>
      </xdr:nvSpPr>
      <xdr:spPr>
        <a:xfrm>
          <a:off x="2527300" y="710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44,239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石川県珠洲市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
15,137
247.20
11,843,900
11,671,283
118,587
6,927,044
12,816,392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50.8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142659</xdr:rowOff>
    </xdr:from>
    <xdr:to>
      <xdr:col>6</xdr:col>
      <xdr:colOff>511175</xdr:colOff>
      <xdr:row>34</xdr:row>
      <xdr:rowOff>18999</xdr:rowOff>
    </xdr:to>
    <xdr:cxnSp macro="">
      <xdr:nvCxnSpPr>
        <xdr:cNvPr id="61" name="直線コネクタ 60"/>
        <xdr:cNvCxnSpPr/>
      </xdr:nvCxnSpPr>
      <xdr:spPr>
        <a:xfrm>
          <a:off x="3797300" y="5800509"/>
          <a:ext cx="838200" cy="4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97765</xdr:rowOff>
    </xdr:from>
    <xdr:to>
      <xdr:col>5</xdr:col>
      <xdr:colOff>358775</xdr:colOff>
      <xdr:row>33</xdr:row>
      <xdr:rowOff>142659</xdr:rowOff>
    </xdr:to>
    <xdr:cxnSp macro="">
      <xdr:nvCxnSpPr>
        <xdr:cNvPr id="64" name="直線コネクタ 63"/>
        <xdr:cNvCxnSpPr/>
      </xdr:nvCxnSpPr>
      <xdr:spPr>
        <a:xfrm>
          <a:off x="2908300" y="5755615"/>
          <a:ext cx="889000" cy="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97765</xdr:rowOff>
    </xdr:from>
    <xdr:to>
      <xdr:col>4</xdr:col>
      <xdr:colOff>155575</xdr:colOff>
      <xdr:row>33</xdr:row>
      <xdr:rowOff>129756</xdr:rowOff>
    </xdr:to>
    <xdr:cxnSp macro="">
      <xdr:nvCxnSpPr>
        <xdr:cNvPr id="67" name="直線コネクタ 66"/>
        <xdr:cNvCxnSpPr/>
      </xdr:nvCxnSpPr>
      <xdr:spPr>
        <a:xfrm flipV="1">
          <a:off x="2019300" y="5755615"/>
          <a:ext cx="8890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129756</xdr:rowOff>
    </xdr:from>
    <xdr:to>
      <xdr:col>2</xdr:col>
      <xdr:colOff>638175</xdr:colOff>
      <xdr:row>33</xdr:row>
      <xdr:rowOff>144069</xdr:rowOff>
    </xdr:to>
    <xdr:cxnSp macro="">
      <xdr:nvCxnSpPr>
        <xdr:cNvPr id="70" name="直線コネクタ 69"/>
        <xdr:cNvCxnSpPr/>
      </xdr:nvCxnSpPr>
      <xdr:spPr>
        <a:xfrm flipV="1">
          <a:off x="1130300" y="5787606"/>
          <a:ext cx="889000" cy="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139649</xdr:rowOff>
    </xdr:from>
    <xdr:to>
      <xdr:col>6</xdr:col>
      <xdr:colOff>561975</xdr:colOff>
      <xdr:row>34</xdr:row>
      <xdr:rowOff>69799</xdr:rowOff>
    </xdr:to>
    <xdr:sp macro="" textlink="">
      <xdr:nvSpPr>
        <xdr:cNvPr id="80" name="円/楕円 79"/>
        <xdr:cNvSpPr/>
      </xdr:nvSpPr>
      <xdr:spPr>
        <a:xfrm>
          <a:off x="4584700" y="57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162526</xdr:rowOff>
    </xdr:from>
    <xdr:ext cx="534377" cy="259045"/>
    <xdr:sp macro="" textlink="">
      <xdr:nvSpPr>
        <xdr:cNvPr id="81" name="人件費該当値テキスト"/>
        <xdr:cNvSpPr txBox="1"/>
      </xdr:nvSpPr>
      <xdr:spPr>
        <a:xfrm>
          <a:off x="4686300" y="56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99,504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91859</xdr:rowOff>
    </xdr:from>
    <xdr:to>
      <xdr:col>5</xdr:col>
      <xdr:colOff>409575</xdr:colOff>
      <xdr:row>34</xdr:row>
      <xdr:rowOff>22009</xdr:rowOff>
    </xdr:to>
    <xdr:sp macro="" textlink="">
      <xdr:nvSpPr>
        <xdr:cNvPr id="82" name="円/楕円 81"/>
        <xdr:cNvSpPr/>
      </xdr:nvSpPr>
      <xdr:spPr>
        <a:xfrm>
          <a:off x="3746500" y="57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38536</xdr:rowOff>
    </xdr:from>
    <xdr:ext cx="599010" cy="259045"/>
    <xdr:sp macro="" textlink="">
      <xdr:nvSpPr>
        <xdr:cNvPr id="83" name="テキスト ボックス 82"/>
        <xdr:cNvSpPr txBox="1"/>
      </xdr:nvSpPr>
      <xdr:spPr>
        <a:xfrm>
          <a:off x="3497794" y="552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103,267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46965</xdr:rowOff>
    </xdr:from>
    <xdr:to>
      <xdr:col>4</xdr:col>
      <xdr:colOff>206375</xdr:colOff>
      <xdr:row>33</xdr:row>
      <xdr:rowOff>148565</xdr:rowOff>
    </xdr:to>
    <xdr:sp macro="" textlink="">
      <xdr:nvSpPr>
        <xdr:cNvPr id="84" name="円/楕円 83"/>
        <xdr:cNvSpPr/>
      </xdr:nvSpPr>
      <xdr:spPr>
        <a:xfrm>
          <a:off x="2857500" y="570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165092</xdr:rowOff>
    </xdr:from>
    <xdr:ext cx="599010" cy="259045"/>
    <xdr:sp macro="" textlink="">
      <xdr:nvSpPr>
        <xdr:cNvPr id="85" name="テキスト ボックス 84"/>
        <xdr:cNvSpPr txBox="1"/>
      </xdr:nvSpPr>
      <xdr:spPr>
        <a:xfrm>
          <a:off x="2608794" y="548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78956</xdr:rowOff>
    </xdr:from>
    <xdr:to>
      <xdr:col>3</xdr:col>
      <xdr:colOff>3175</xdr:colOff>
      <xdr:row>34</xdr:row>
      <xdr:rowOff>9106</xdr:rowOff>
    </xdr:to>
    <xdr:sp macro="" textlink="">
      <xdr:nvSpPr>
        <xdr:cNvPr id="86" name="円/楕円 85"/>
        <xdr:cNvSpPr/>
      </xdr:nvSpPr>
      <xdr:spPr>
        <a:xfrm>
          <a:off x="1968500" y="5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25633</xdr:rowOff>
    </xdr:from>
    <xdr:ext cx="599010" cy="259045"/>
    <xdr:sp macro="" textlink="">
      <xdr:nvSpPr>
        <xdr:cNvPr id="87" name="テキスト ボックス 86"/>
        <xdr:cNvSpPr txBox="1"/>
      </xdr:nvSpPr>
      <xdr:spPr>
        <a:xfrm>
          <a:off x="1719794" y="551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104,283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93269</xdr:rowOff>
    </xdr:from>
    <xdr:to>
      <xdr:col>1</xdr:col>
      <xdr:colOff>485775</xdr:colOff>
      <xdr:row>34</xdr:row>
      <xdr:rowOff>23419</xdr:rowOff>
    </xdr:to>
    <xdr:sp macro="" textlink="">
      <xdr:nvSpPr>
        <xdr:cNvPr id="88" name="円/楕円 87"/>
        <xdr:cNvSpPr/>
      </xdr:nvSpPr>
      <xdr:spPr>
        <a:xfrm>
          <a:off x="1079500" y="57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39946</xdr:rowOff>
    </xdr:from>
    <xdr:ext cx="599010" cy="259045"/>
    <xdr:sp macro="" textlink="">
      <xdr:nvSpPr>
        <xdr:cNvPr id="89" name="テキスト ボックス 88"/>
        <xdr:cNvSpPr txBox="1"/>
      </xdr:nvSpPr>
      <xdr:spPr>
        <a:xfrm>
          <a:off x="830794" y="552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160451</xdr:rowOff>
    </xdr:from>
    <xdr:to>
      <xdr:col>6</xdr:col>
      <xdr:colOff>511175</xdr:colOff>
      <xdr:row>55</xdr:row>
      <xdr:rowOff>83820</xdr:rowOff>
    </xdr:to>
    <xdr:cxnSp macro="">
      <xdr:nvCxnSpPr>
        <xdr:cNvPr id="119" name="直線コネクタ 118"/>
        <xdr:cNvCxnSpPr/>
      </xdr:nvCxnSpPr>
      <xdr:spPr>
        <a:xfrm flipV="1">
          <a:off x="3797300" y="9418751"/>
          <a:ext cx="838200" cy="9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83820</xdr:rowOff>
    </xdr:from>
    <xdr:to>
      <xdr:col>5</xdr:col>
      <xdr:colOff>358775</xdr:colOff>
      <xdr:row>56</xdr:row>
      <xdr:rowOff>3061</xdr:rowOff>
    </xdr:to>
    <xdr:cxnSp macro="">
      <xdr:nvCxnSpPr>
        <xdr:cNvPr id="122" name="直線コネクタ 121"/>
        <xdr:cNvCxnSpPr/>
      </xdr:nvCxnSpPr>
      <xdr:spPr>
        <a:xfrm flipV="1">
          <a:off x="2908300" y="9513570"/>
          <a:ext cx="889000" cy="9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3061</xdr:rowOff>
    </xdr:from>
    <xdr:to>
      <xdr:col>4</xdr:col>
      <xdr:colOff>155575</xdr:colOff>
      <xdr:row>56</xdr:row>
      <xdr:rowOff>77750</xdr:rowOff>
    </xdr:to>
    <xdr:cxnSp macro="">
      <xdr:nvCxnSpPr>
        <xdr:cNvPr id="125" name="直線コネクタ 124"/>
        <xdr:cNvCxnSpPr/>
      </xdr:nvCxnSpPr>
      <xdr:spPr>
        <a:xfrm flipV="1">
          <a:off x="2019300" y="9604261"/>
          <a:ext cx="889000" cy="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77750</xdr:rowOff>
    </xdr:from>
    <xdr:to>
      <xdr:col>2</xdr:col>
      <xdr:colOff>638175</xdr:colOff>
      <xdr:row>56</xdr:row>
      <xdr:rowOff>97180</xdr:rowOff>
    </xdr:to>
    <xdr:cxnSp macro="">
      <xdr:nvCxnSpPr>
        <xdr:cNvPr id="128" name="直線コネクタ 127"/>
        <xdr:cNvCxnSpPr/>
      </xdr:nvCxnSpPr>
      <xdr:spPr>
        <a:xfrm flipV="1">
          <a:off x="1130300" y="9678950"/>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109651</xdr:rowOff>
    </xdr:from>
    <xdr:to>
      <xdr:col>6</xdr:col>
      <xdr:colOff>561975</xdr:colOff>
      <xdr:row>55</xdr:row>
      <xdr:rowOff>39801</xdr:rowOff>
    </xdr:to>
    <xdr:sp macro="" textlink="">
      <xdr:nvSpPr>
        <xdr:cNvPr id="138" name="円/楕円 137"/>
        <xdr:cNvSpPr/>
      </xdr:nvSpPr>
      <xdr:spPr>
        <a:xfrm>
          <a:off x="4584700" y="93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132528</xdr:rowOff>
    </xdr:from>
    <xdr:ext cx="534377" cy="259045"/>
    <xdr:sp macro="" textlink="">
      <xdr:nvSpPr>
        <xdr:cNvPr id="139" name="物件費該当値テキスト"/>
        <xdr:cNvSpPr txBox="1"/>
      </xdr:nvSpPr>
      <xdr:spPr>
        <a:xfrm>
          <a:off x="4686300" y="92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88,366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33020</xdr:rowOff>
    </xdr:from>
    <xdr:to>
      <xdr:col>5</xdr:col>
      <xdr:colOff>409575</xdr:colOff>
      <xdr:row>55</xdr:row>
      <xdr:rowOff>134620</xdr:rowOff>
    </xdr:to>
    <xdr:sp macro="" textlink="">
      <xdr:nvSpPr>
        <xdr:cNvPr id="140" name="円/楕円 139"/>
        <xdr:cNvSpPr/>
      </xdr:nvSpPr>
      <xdr:spPr>
        <a:xfrm>
          <a:off x="37465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151147</xdr:rowOff>
    </xdr:from>
    <xdr:ext cx="534377" cy="259045"/>
    <xdr:sp macro="" textlink="">
      <xdr:nvSpPr>
        <xdr:cNvPr id="141" name="テキスト ボックス 140"/>
        <xdr:cNvSpPr txBox="1"/>
      </xdr:nvSpPr>
      <xdr:spPr>
        <a:xfrm>
          <a:off x="3530111" y="923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80,900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123711</xdr:rowOff>
    </xdr:from>
    <xdr:to>
      <xdr:col>4</xdr:col>
      <xdr:colOff>206375</xdr:colOff>
      <xdr:row>56</xdr:row>
      <xdr:rowOff>53861</xdr:rowOff>
    </xdr:to>
    <xdr:sp macro="" textlink="">
      <xdr:nvSpPr>
        <xdr:cNvPr id="142" name="円/楕円 141"/>
        <xdr:cNvSpPr/>
      </xdr:nvSpPr>
      <xdr:spPr>
        <a:xfrm>
          <a:off x="2857500" y="95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70388</xdr:rowOff>
    </xdr:from>
    <xdr:ext cx="534377" cy="259045"/>
    <xdr:sp macro="" textlink="">
      <xdr:nvSpPr>
        <xdr:cNvPr id="143" name="テキスト ボックス 142"/>
        <xdr:cNvSpPr txBox="1"/>
      </xdr:nvSpPr>
      <xdr:spPr>
        <a:xfrm>
          <a:off x="2641111" y="932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26950</xdr:rowOff>
    </xdr:from>
    <xdr:to>
      <xdr:col>3</xdr:col>
      <xdr:colOff>3175</xdr:colOff>
      <xdr:row>56</xdr:row>
      <xdr:rowOff>128550</xdr:rowOff>
    </xdr:to>
    <xdr:sp macro="" textlink="">
      <xdr:nvSpPr>
        <xdr:cNvPr id="144" name="円/楕円 143"/>
        <xdr:cNvSpPr/>
      </xdr:nvSpPr>
      <xdr:spPr>
        <a:xfrm>
          <a:off x="1968500" y="96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145077</xdr:rowOff>
    </xdr:from>
    <xdr:ext cx="534377" cy="259045"/>
    <xdr:sp macro="" textlink="">
      <xdr:nvSpPr>
        <xdr:cNvPr id="145" name="テキスト ボックス 144"/>
        <xdr:cNvSpPr txBox="1"/>
      </xdr:nvSpPr>
      <xdr:spPr>
        <a:xfrm>
          <a:off x="1752111" y="94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46380</xdr:rowOff>
    </xdr:from>
    <xdr:to>
      <xdr:col>1</xdr:col>
      <xdr:colOff>485775</xdr:colOff>
      <xdr:row>56</xdr:row>
      <xdr:rowOff>147980</xdr:rowOff>
    </xdr:to>
    <xdr:sp macro="" textlink="">
      <xdr:nvSpPr>
        <xdr:cNvPr id="146" name="円/楕円 145"/>
        <xdr:cNvSpPr/>
      </xdr:nvSpPr>
      <xdr:spPr>
        <a:xfrm>
          <a:off x="1079500" y="96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139107</xdr:rowOff>
    </xdr:from>
    <xdr:ext cx="534377" cy="259045"/>
    <xdr:sp macro="" textlink="">
      <xdr:nvSpPr>
        <xdr:cNvPr id="147" name="テキスト ボックス 146"/>
        <xdr:cNvSpPr txBox="1"/>
      </xdr:nvSpPr>
      <xdr:spPr>
        <a:xfrm>
          <a:off x="863111" y="974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118864</xdr:rowOff>
    </xdr:from>
    <xdr:to>
      <xdr:col>6</xdr:col>
      <xdr:colOff>511175</xdr:colOff>
      <xdr:row>77</xdr:row>
      <xdr:rowOff>5904</xdr:rowOff>
    </xdr:to>
    <xdr:cxnSp macro="">
      <xdr:nvCxnSpPr>
        <xdr:cNvPr id="178" name="直線コネクタ 177"/>
        <xdr:cNvCxnSpPr/>
      </xdr:nvCxnSpPr>
      <xdr:spPr>
        <a:xfrm>
          <a:off x="3797300" y="13149064"/>
          <a:ext cx="838200" cy="5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134013</xdr:rowOff>
    </xdr:from>
    <xdr:ext cx="469744" cy="259045"/>
    <xdr:sp macro="" textlink="">
      <xdr:nvSpPr>
        <xdr:cNvPr id="179"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118864</xdr:rowOff>
    </xdr:from>
    <xdr:to>
      <xdr:col>5</xdr:col>
      <xdr:colOff>358775</xdr:colOff>
      <xdr:row>77</xdr:row>
      <xdr:rowOff>104039</xdr:rowOff>
    </xdr:to>
    <xdr:cxnSp macro="">
      <xdr:nvCxnSpPr>
        <xdr:cNvPr id="181" name="直線コネクタ 180"/>
        <xdr:cNvCxnSpPr/>
      </xdr:nvCxnSpPr>
      <xdr:spPr>
        <a:xfrm flipV="1">
          <a:off x="2908300" y="13149064"/>
          <a:ext cx="889000" cy="15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114451</xdr:rowOff>
    </xdr:from>
    <xdr:ext cx="469744" cy="259045"/>
    <xdr:sp macro="" textlink="">
      <xdr:nvSpPr>
        <xdr:cNvPr id="183" name="テキスト ボックス 182"/>
        <xdr:cNvSpPr txBox="1"/>
      </xdr:nvSpPr>
      <xdr:spPr>
        <a:xfrm>
          <a:off x="3562427"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104039</xdr:rowOff>
    </xdr:from>
    <xdr:to>
      <xdr:col>4</xdr:col>
      <xdr:colOff>155575</xdr:colOff>
      <xdr:row>77</xdr:row>
      <xdr:rowOff>112757</xdr:rowOff>
    </xdr:to>
    <xdr:cxnSp macro="">
      <xdr:nvCxnSpPr>
        <xdr:cNvPr id="184" name="直線コネクタ 183"/>
        <xdr:cNvCxnSpPr/>
      </xdr:nvCxnSpPr>
      <xdr:spPr>
        <a:xfrm flipV="1">
          <a:off x="2019300" y="13305689"/>
          <a:ext cx="8890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90088</xdr:rowOff>
    </xdr:from>
    <xdr:ext cx="469744" cy="259045"/>
    <xdr:sp macro="" textlink="">
      <xdr:nvSpPr>
        <xdr:cNvPr id="186" name="テキスト ボックス 185"/>
        <xdr:cNvSpPr txBox="1"/>
      </xdr:nvSpPr>
      <xdr:spPr>
        <a:xfrm>
          <a:off x="2673427"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26543</xdr:rowOff>
    </xdr:from>
    <xdr:to>
      <xdr:col>2</xdr:col>
      <xdr:colOff>638175</xdr:colOff>
      <xdr:row>77</xdr:row>
      <xdr:rowOff>112757</xdr:rowOff>
    </xdr:to>
    <xdr:cxnSp macro="">
      <xdr:nvCxnSpPr>
        <xdr:cNvPr id="187" name="直線コネクタ 186"/>
        <xdr:cNvCxnSpPr/>
      </xdr:nvCxnSpPr>
      <xdr:spPr>
        <a:xfrm>
          <a:off x="1130300" y="13228193"/>
          <a:ext cx="889000" cy="8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115268</xdr:rowOff>
    </xdr:from>
    <xdr:ext cx="469744" cy="259045"/>
    <xdr:sp macro="" textlink="">
      <xdr:nvSpPr>
        <xdr:cNvPr id="189" name="テキスト ボックス 188"/>
        <xdr:cNvSpPr txBox="1"/>
      </xdr:nvSpPr>
      <xdr:spPr>
        <a:xfrm>
          <a:off x="1784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112654</xdr:rowOff>
    </xdr:from>
    <xdr:ext cx="469744" cy="259045"/>
    <xdr:sp macro="" textlink="">
      <xdr:nvSpPr>
        <xdr:cNvPr id="191" name="テキスト ボックス 190"/>
        <xdr:cNvSpPr txBox="1"/>
      </xdr:nvSpPr>
      <xdr:spPr>
        <a:xfrm>
          <a:off x="895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126554</xdr:rowOff>
    </xdr:from>
    <xdr:to>
      <xdr:col>6</xdr:col>
      <xdr:colOff>561975</xdr:colOff>
      <xdr:row>77</xdr:row>
      <xdr:rowOff>56704</xdr:rowOff>
    </xdr:to>
    <xdr:sp macro="" textlink="">
      <xdr:nvSpPr>
        <xdr:cNvPr id="197" name="円/楕円 196"/>
        <xdr:cNvSpPr/>
      </xdr:nvSpPr>
      <xdr:spPr>
        <a:xfrm>
          <a:off x="4584700" y="131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149431</xdr:rowOff>
    </xdr:from>
    <xdr:ext cx="534377" cy="259045"/>
    <xdr:sp macro="" textlink="">
      <xdr:nvSpPr>
        <xdr:cNvPr id="198" name="維持補修費該当値テキスト"/>
        <xdr:cNvSpPr txBox="1"/>
      </xdr:nvSpPr>
      <xdr:spPr>
        <a:xfrm>
          <a:off x="4686300" y="1300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68064</xdr:rowOff>
    </xdr:from>
    <xdr:to>
      <xdr:col>5</xdr:col>
      <xdr:colOff>409575</xdr:colOff>
      <xdr:row>76</xdr:row>
      <xdr:rowOff>169664</xdr:rowOff>
    </xdr:to>
    <xdr:sp macro="" textlink="">
      <xdr:nvSpPr>
        <xdr:cNvPr id="199" name="円/楕円 198"/>
        <xdr:cNvSpPr/>
      </xdr:nvSpPr>
      <xdr:spPr>
        <a:xfrm>
          <a:off x="3746500" y="1309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14742</xdr:rowOff>
    </xdr:from>
    <xdr:ext cx="534377" cy="259045"/>
    <xdr:sp macro="" textlink="">
      <xdr:nvSpPr>
        <xdr:cNvPr id="200" name="テキスト ボックス 199"/>
        <xdr:cNvSpPr txBox="1"/>
      </xdr:nvSpPr>
      <xdr:spPr>
        <a:xfrm>
          <a:off x="3530111" y="1287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53239</xdr:rowOff>
    </xdr:from>
    <xdr:to>
      <xdr:col>4</xdr:col>
      <xdr:colOff>206375</xdr:colOff>
      <xdr:row>77</xdr:row>
      <xdr:rowOff>154839</xdr:rowOff>
    </xdr:to>
    <xdr:sp macro="" textlink="">
      <xdr:nvSpPr>
        <xdr:cNvPr id="201" name="円/楕円 200"/>
        <xdr:cNvSpPr/>
      </xdr:nvSpPr>
      <xdr:spPr>
        <a:xfrm>
          <a:off x="28575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171366</xdr:rowOff>
    </xdr:from>
    <xdr:ext cx="534377" cy="259045"/>
    <xdr:sp macro="" textlink="">
      <xdr:nvSpPr>
        <xdr:cNvPr id="202" name="テキスト ボックス 201"/>
        <xdr:cNvSpPr txBox="1"/>
      </xdr:nvSpPr>
      <xdr:spPr>
        <a:xfrm>
          <a:off x="2641111" y="130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61957</xdr:rowOff>
    </xdr:from>
    <xdr:to>
      <xdr:col>3</xdr:col>
      <xdr:colOff>3175</xdr:colOff>
      <xdr:row>77</xdr:row>
      <xdr:rowOff>163557</xdr:rowOff>
    </xdr:to>
    <xdr:sp macro="" textlink="">
      <xdr:nvSpPr>
        <xdr:cNvPr id="203" name="円/楕円 202"/>
        <xdr:cNvSpPr/>
      </xdr:nvSpPr>
      <xdr:spPr>
        <a:xfrm>
          <a:off x="1968500" y="132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8634</xdr:rowOff>
    </xdr:from>
    <xdr:ext cx="534377" cy="259045"/>
    <xdr:sp macro="" textlink="">
      <xdr:nvSpPr>
        <xdr:cNvPr id="204" name="テキスト ボックス 203"/>
        <xdr:cNvSpPr txBox="1"/>
      </xdr:nvSpPr>
      <xdr:spPr>
        <a:xfrm>
          <a:off x="1752111" y="1303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147193</xdr:rowOff>
    </xdr:from>
    <xdr:to>
      <xdr:col>1</xdr:col>
      <xdr:colOff>485775</xdr:colOff>
      <xdr:row>77</xdr:row>
      <xdr:rowOff>77343</xdr:rowOff>
    </xdr:to>
    <xdr:sp macro="" textlink="">
      <xdr:nvSpPr>
        <xdr:cNvPr id="205" name="円/楕円 204"/>
        <xdr:cNvSpPr/>
      </xdr:nvSpPr>
      <xdr:spPr>
        <a:xfrm>
          <a:off x="1079500" y="131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93870</xdr:rowOff>
    </xdr:from>
    <xdr:ext cx="534377" cy="259045"/>
    <xdr:sp macro="" textlink="">
      <xdr:nvSpPr>
        <xdr:cNvPr id="206" name="テキスト ボックス 205"/>
        <xdr:cNvSpPr txBox="1"/>
      </xdr:nvSpPr>
      <xdr:spPr>
        <a:xfrm>
          <a:off x="863111" y="1295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103787</xdr:rowOff>
    </xdr:from>
    <xdr:to>
      <xdr:col>6</xdr:col>
      <xdr:colOff>510540</xdr:colOff>
      <xdr:row>97</xdr:row>
      <xdr:rowOff>159305</xdr:rowOff>
    </xdr:to>
    <xdr:cxnSp macro="">
      <xdr:nvCxnSpPr>
        <xdr:cNvPr id="233" name="直線コネクタ 232"/>
        <xdr:cNvCxnSpPr/>
      </xdr:nvCxnSpPr>
      <xdr:spPr>
        <a:xfrm flipV="1">
          <a:off x="4633595" y="15362837"/>
          <a:ext cx="127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163132</xdr:rowOff>
    </xdr:from>
    <xdr:ext cx="534377" cy="259045"/>
    <xdr:sp macro="" textlink="">
      <xdr:nvSpPr>
        <xdr:cNvPr id="234" name="扶助費最小値テキスト"/>
        <xdr:cNvSpPr txBox="1"/>
      </xdr:nvSpPr>
      <xdr:spPr>
        <a:xfrm>
          <a:off x="4686300" y="167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97</xdr:row>
      <xdr:rowOff>159305</xdr:rowOff>
    </xdr:from>
    <xdr:to>
      <xdr:col>6</xdr:col>
      <xdr:colOff>600075</xdr:colOff>
      <xdr:row>97</xdr:row>
      <xdr:rowOff>159305</xdr:rowOff>
    </xdr:to>
    <xdr:cxnSp macro="">
      <xdr:nvCxnSpPr>
        <xdr:cNvPr id="235" name="直線コネクタ 234"/>
        <xdr:cNvCxnSpPr/>
      </xdr:nvCxnSpPr>
      <xdr:spPr>
        <a:xfrm>
          <a:off x="4546600" y="167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50464</xdr:rowOff>
    </xdr:from>
    <xdr:ext cx="599010" cy="259045"/>
    <xdr:sp macro="" textlink="">
      <xdr:nvSpPr>
        <xdr:cNvPr id="236" name="扶助費最大値テキスト"/>
        <xdr:cNvSpPr txBox="1"/>
      </xdr:nvSpPr>
      <xdr:spPr>
        <a:xfrm>
          <a:off x="4686300" y="1513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103787</xdr:rowOff>
    </xdr:from>
    <xdr:to>
      <xdr:col>6</xdr:col>
      <xdr:colOff>600075</xdr:colOff>
      <xdr:row>89</xdr:row>
      <xdr:rowOff>103787</xdr:rowOff>
    </xdr:to>
    <xdr:cxnSp macro="">
      <xdr:nvCxnSpPr>
        <xdr:cNvPr id="237" name="直線コネクタ 236"/>
        <xdr:cNvCxnSpPr/>
      </xdr:nvCxnSpPr>
      <xdr:spPr>
        <a:xfrm>
          <a:off x="4546600" y="1536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53279</xdr:rowOff>
    </xdr:from>
    <xdr:to>
      <xdr:col>6</xdr:col>
      <xdr:colOff>511175</xdr:colOff>
      <xdr:row>97</xdr:row>
      <xdr:rowOff>154243</xdr:rowOff>
    </xdr:to>
    <xdr:cxnSp macro="">
      <xdr:nvCxnSpPr>
        <xdr:cNvPr id="238" name="直線コネクタ 237"/>
        <xdr:cNvCxnSpPr/>
      </xdr:nvCxnSpPr>
      <xdr:spPr>
        <a:xfrm flipV="1">
          <a:off x="3797300" y="16683929"/>
          <a:ext cx="8382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22079</xdr:rowOff>
    </xdr:from>
    <xdr:ext cx="534377" cy="259045"/>
    <xdr:sp macro="" textlink="">
      <xdr:nvSpPr>
        <xdr:cNvPr id="239" name="扶助費平均値テキスト"/>
        <xdr:cNvSpPr txBox="1"/>
      </xdr:nvSpPr>
      <xdr:spPr>
        <a:xfrm>
          <a:off x="4686300" y="1613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170652</xdr:rowOff>
    </xdr:from>
    <xdr:to>
      <xdr:col>6</xdr:col>
      <xdr:colOff>561975</xdr:colOff>
      <xdr:row>95</xdr:row>
      <xdr:rowOff>100802</xdr:rowOff>
    </xdr:to>
    <xdr:sp macro="" textlink="">
      <xdr:nvSpPr>
        <xdr:cNvPr id="240" name="フローチャート : 判断 239"/>
        <xdr:cNvSpPr/>
      </xdr:nvSpPr>
      <xdr:spPr>
        <a:xfrm>
          <a:off x="4584700" y="1628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144228</xdr:rowOff>
    </xdr:from>
    <xdr:to>
      <xdr:col>5</xdr:col>
      <xdr:colOff>358775</xdr:colOff>
      <xdr:row>97</xdr:row>
      <xdr:rowOff>154243</xdr:rowOff>
    </xdr:to>
    <xdr:cxnSp macro="">
      <xdr:nvCxnSpPr>
        <xdr:cNvPr id="241" name="直線コネクタ 240"/>
        <xdr:cNvCxnSpPr/>
      </xdr:nvCxnSpPr>
      <xdr:spPr>
        <a:xfrm>
          <a:off x="2908300" y="16774878"/>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67782</xdr:rowOff>
    </xdr:from>
    <xdr:to>
      <xdr:col>5</xdr:col>
      <xdr:colOff>409575</xdr:colOff>
      <xdr:row>95</xdr:row>
      <xdr:rowOff>169382</xdr:rowOff>
    </xdr:to>
    <xdr:sp macro="" textlink="">
      <xdr:nvSpPr>
        <xdr:cNvPr id="242" name="フローチャート : 判断 241"/>
        <xdr:cNvSpPr/>
      </xdr:nvSpPr>
      <xdr:spPr>
        <a:xfrm>
          <a:off x="37465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14459</xdr:rowOff>
    </xdr:from>
    <xdr:ext cx="534377" cy="259045"/>
    <xdr:sp macro="" textlink="">
      <xdr:nvSpPr>
        <xdr:cNvPr id="243" name="テキスト ボックス 242"/>
        <xdr:cNvSpPr txBox="1"/>
      </xdr:nvSpPr>
      <xdr:spPr>
        <a:xfrm>
          <a:off x="3530111" y="161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144228</xdr:rowOff>
    </xdr:from>
    <xdr:to>
      <xdr:col>4</xdr:col>
      <xdr:colOff>155575</xdr:colOff>
      <xdr:row>98</xdr:row>
      <xdr:rowOff>57263</xdr:rowOff>
    </xdr:to>
    <xdr:cxnSp macro="">
      <xdr:nvCxnSpPr>
        <xdr:cNvPr id="244" name="直線コネクタ 243"/>
        <xdr:cNvCxnSpPr/>
      </xdr:nvCxnSpPr>
      <xdr:spPr>
        <a:xfrm flipV="1">
          <a:off x="2019300" y="16774878"/>
          <a:ext cx="889000" cy="8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125966</xdr:rowOff>
    </xdr:from>
    <xdr:to>
      <xdr:col>4</xdr:col>
      <xdr:colOff>206375</xdr:colOff>
      <xdr:row>96</xdr:row>
      <xdr:rowOff>56116</xdr:rowOff>
    </xdr:to>
    <xdr:sp macro="" textlink="">
      <xdr:nvSpPr>
        <xdr:cNvPr id="245" name="フローチャート : 判断 244"/>
        <xdr:cNvSpPr/>
      </xdr:nvSpPr>
      <xdr:spPr>
        <a:xfrm>
          <a:off x="2857500" y="1641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72643</xdr:rowOff>
    </xdr:from>
    <xdr:ext cx="534377" cy="259045"/>
    <xdr:sp macro="" textlink="">
      <xdr:nvSpPr>
        <xdr:cNvPr id="246" name="テキスト ボックス 245"/>
        <xdr:cNvSpPr txBox="1"/>
      </xdr:nvSpPr>
      <xdr:spPr>
        <a:xfrm>
          <a:off x="2641111" y="161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57263</xdr:rowOff>
    </xdr:from>
    <xdr:to>
      <xdr:col>2</xdr:col>
      <xdr:colOff>638175</xdr:colOff>
      <xdr:row>98</xdr:row>
      <xdr:rowOff>68464</xdr:rowOff>
    </xdr:to>
    <xdr:cxnSp macro="">
      <xdr:nvCxnSpPr>
        <xdr:cNvPr id="247" name="直線コネクタ 246"/>
        <xdr:cNvCxnSpPr/>
      </xdr:nvCxnSpPr>
      <xdr:spPr>
        <a:xfrm flipV="1">
          <a:off x="1130300" y="16859363"/>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20417</xdr:rowOff>
    </xdr:from>
    <xdr:to>
      <xdr:col>3</xdr:col>
      <xdr:colOff>3175</xdr:colOff>
      <xdr:row>96</xdr:row>
      <xdr:rowOff>122017</xdr:rowOff>
    </xdr:to>
    <xdr:sp macro="" textlink="">
      <xdr:nvSpPr>
        <xdr:cNvPr id="248" name="フローチャート : 判断 247"/>
        <xdr:cNvSpPr/>
      </xdr:nvSpPr>
      <xdr:spPr>
        <a:xfrm>
          <a:off x="1968500" y="164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138544</xdr:rowOff>
    </xdr:from>
    <xdr:ext cx="534377" cy="259045"/>
    <xdr:sp macro="" textlink="">
      <xdr:nvSpPr>
        <xdr:cNvPr id="249" name="テキスト ボックス 248"/>
        <xdr:cNvSpPr txBox="1"/>
      </xdr:nvSpPr>
      <xdr:spPr>
        <a:xfrm>
          <a:off x="1752111" y="162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41580</xdr:rowOff>
    </xdr:from>
    <xdr:to>
      <xdr:col>1</xdr:col>
      <xdr:colOff>485775</xdr:colOff>
      <xdr:row>96</xdr:row>
      <xdr:rowOff>143180</xdr:rowOff>
    </xdr:to>
    <xdr:sp macro="" textlink="">
      <xdr:nvSpPr>
        <xdr:cNvPr id="250" name="フローチャート : 判断 249"/>
        <xdr:cNvSpPr/>
      </xdr:nvSpPr>
      <xdr:spPr>
        <a:xfrm>
          <a:off x="1079500" y="165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159707</xdr:rowOff>
    </xdr:from>
    <xdr:ext cx="534377" cy="259045"/>
    <xdr:sp macro="" textlink="">
      <xdr:nvSpPr>
        <xdr:cNvPr id="251" name="テキスト ボックス 250"/>
        <xdr:cNvSpPr txBox="1"/>
      </xdr:nvSpPr>
      <xdr:spPr>
        <a:xfrm>
          <a:off x="863111" y="1627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2479</xdr:rowOff>
    </xdr:from>
    <xdr:to>
      <xdr:col>6</xdr:col>
      <xdr:colOff>561975</xdr:colOff>
      <xdr:row>97</xdr:row>
      <xdr:rowOff>104079</xdr:rowOff>
    </xdr:to>
    <xdr:sp macro="" textlink="">
      <xdr:nvSpPr>
        <xdr:cNvPr id="257" name="円/楕円 256"/>
        <xdr:cNvSpPr/>
      </xdr:nvSpPr>
      <xdr:spPr>
        <a:xfrm>
          <a:off x="4584700" y="166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88856</xdr:rowOff>
    </xdr:from>
    <xdr:ext cx="534377" cy="259045"/>
    <xdr:sp macro="" textlink="">
      <xdr:nvSpPr>
        <xdr:cNvPr id="258" name="扶助費該当値テキスト"/>
        <xdr:cNvSpPr txBox="1"/>
      </xdr:nvSpPr>
      <xdr:spPr>
        <a:xfrm>
          <a:off x="4686300" y="1654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103443</xdr:rowOff>
    </xdr:from>
    <xdr:to>
      <xdr:col>5</xdr:col>
      <xdr:colOff>409575</xdr:colOff>
      <xdr:row>98</xdr:row>
      <xdr:rowOff>33593</xdr:rowOff>
    </xdr:to>
    <xdr:sp macro="" textlink="">
      <xdr:nvSpPr>
        <xdr:cNvPr id="259" name="円/楕円 258"/>
        <xdr:cNvSpPr/>
      </xdr:nvSpPr>
      <xdr:spPr>
        <a:xfrm>
          <a:off x="3746500" y="167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24720</xdr:rowOff>
    </xdr:from>
    <xdr:ext cx="534377" cy="259045"/>
    <xdr:sp macro="" textlink="">
      <xdr:nvSpPr>
        <xdr:cNvPr id="260" name="テキスト ボックス 259"/>
        <xdr:cNvSpPr txBox="1"/>
      </xdr:nvSpPr>
      <xdr:spPr>
        <a:xfrm>
          <a:off x="3530111" y="1682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56,414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93428</xdr:rowOff>
    </xdr:from>
    <xdr:to>
      <xdr:col>4</xdr:col>
      <xdr:colOff>206375</xdr:colOff>
      <xdr:row>98</xdr:row>
      <xdr:rowOff>23578</xdr:rowOff>
    </xdr:to>
    <xdr:sp macro="" textlink="">
      <xdr:nvSpPr>
        <xdr:cNvPr id="261" name="円/楕円 260"/>
        <xdr:cNvSpPr/>
      </xdr:nvSpPr>
      <xdr:spPr>
        <a:xfrm>
          <a:off x="2857500" y="167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14705</xdr:rowOff>
    </xdr:from>
    <xdr:ext cx="534377" cy="259045"/>
    <xdr:sp macro="" textlink="">
      <xdr:nvSpPr>
        <xdr:cNvPr id="262" name="テキスト ボックス 261"/>
        <xdr:cNvSpPr txBox="1"/>
      </xdr:nvSpPr>
      <xdr:spPr>
        <a:xfrm>
          <a:off x="2641111" y="168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6463</xdr:rowOff>
    </xdr:from>
    <xdr:to>
      <xdr:col>3</xdr:col>
      <xdr:colOff>3175</xdr:colOff>
      <xdr:row>98</xdr:row>
      <xdr:rowOff>108063</xdr:rowOff>
    </xdr:to>
    <xdr:sp macro="" textlink="">
      <xdr:nvSpPr>
        <xdr:cNvPr id="263" name="円/楕円 262"/>
        <xdr:cNvSpPr/>
      </xdr:nvSpPr>
      <xdr:spPr>
        <a:xfrm>
          <a:off x="1968500" y="168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99190</xdr:rowOff>
    </xdr:from>
    <xdr:ext cx="534377" cy="259045"/>
    <xdr:sp macro="" textlink="">
      <xdr:nvSpPr>
        <xdr:cNvPr id="264" name="テキスト ボックス 263"/>
        <xdr:cNvSpPr txBox="1"/>
      </xdr:nvSpPr>
      <xdr:spPr>
        <a:xfrm>
          <a:off x="1752111" y="1690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17664</xdr:rowOff>
    </xdr:from>
    <xdr:to>
      <xdr:col>1</xdr:col>
      <xdr:colOff>485775</xdr:colOff>
      <xdr:row>98</xdr:row>
      <xdr:rowOff>119264</xdr:rowOff>
    </xdr:to>
    <xdr:sp macro="" textlink="">
      <xdr:nvSpPr>
        <xdr:cNvPr id="265" name="円/楕円 264"/>
        <xdr:cNvSpPr/>
      </xdr:nvSpPr>
      <xdr:spPr>
        <a:xfrm>
          <a:off x="1079500" y="168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110391</xdr:rowOff>
    </xdr:from>
    <xdr:ext cx="534377" cy="259045"/>
    <xdr:sp macro="" textlink="">
      <xdr:nvSpPr>
        <xdr:cNvPr id="266" name="テキスト ボックス 265"/>
        <xdr:cNvSpPr txBox="1"/>
      </xdr:nvSpPr>
      <xdr:spPr>
        <a:xfrm>
          <a:off x="863111" y="169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4" name="直線コネクタ 293"/>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5"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6" name="直線コネクタ 295"/>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7"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8" name="直線コネクタ 297"/>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107334</xdr:rowOff>
    </xdr:from>
    <xdr:to>
      <xdr:col>15</xdr:col>
      <xdr:colOff>180975</xdr:colOff>
      <xdr:row>32</xdr:row>
      <xdr:rowOff>159045</xdr:rowOff>
    </xdr:to>
    <xdr:cxnSp macro="">
      <xdr:nvCxnSpPr>
        <xdr:cNvPr id="299" name="直線コネクタ 298"/>
        <xdr:cNvCxnSpPr/>
      </xdr:nvCxnSpPr>
      <xdr:spPr>
        <a:xfrm flipV="1">
          <a:off x="9639300" y="5593734"/>
          <a:ext cx="838200" cy="5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300"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301" name="フローチャート : 判断 300"/>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159045</xdr:rowOff>
    </xdr:from>
    <xdr:to>
      <xdr:col>14</xdr:col>
      <xdr:colOff>28575</xdr:colOff>
      <xdr:row>33</xdr:row>
      <xdr:rowOff>36992</xdr:rowOff>
    </xdr:to>
    <xdr:cxnSp macro="">
      <xdr:nvCxnSpPr>
        <xdr:cNvPr id="302" name="直線コネクタ 301"/>
        <xdr:cNvCxnSpPr/>
      </xdr:nvCxnSpPr>
      <xdr:spPr>
        <a:xfrm flipV="1">
          <a:off x="8750300" y="5645445"/>
          <a:ext cx="889000" cy="4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3" name="フローチャート : 判断 302"/>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4" name="テキスト ボックス 303"/>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36992</xdr:rowOff>
    </xdr:from>
    <xdr:to>
      <xdr:col>12</xdr:col>
      <xdr:colOff>511175</xdr:colOff>
      <xdr:row>33</xdr:row>
      <xdr:rowOff>133595</xdr:rowOff>
    </xdr:to>
    <xdr:cxnSp macro="">
      <xdr:nvCxnSpPr>
        <xdr:cNvPr id="305" name="直線コネクタ 304"/>
        <xdr:cNvCxnSpPr/>
      </xdr:nvCxnSpPr>
      <xdr:spPr>
        <a:xfrm flipV="1">
          <a:off x="7861300" y="5694842"/>
          <a:ext cx="889000" cy="9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6" name="フローチャート : 判断 305"/>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7" name="テキスト ボックス 306"/>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80026</xdr:rowOff>
    </xdr:from>
    <xdr:to>
      <xdr:col>11</xdr:col>
      <xdr:colOff>307975</xdr:colOff>
      <xdr:row>33</xdr:row>
      <xdr:rowOff>133595</xdr:rowOff>
    </xdr:to>
    <xdr:cxnSp macro="">
      <xdr:nvCxnSpPr>
        <xdr:cNvPr id="308" name="直線コネクタ 307"/>
        <xdr:cNvCxnSpPr/>
      </xdr:nvCxnSpPr>
      <xdr:spPr>
        <a:xfrm>
          <a:off x="6972300" y="5737876"/>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9" name="フローチャート : 判断 308"/>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10" name="テキスト ボックス 309"/>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11" name="フローチャート : 判断 310"/>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2" name="テキスト ボックス 311"/>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56534</xdr:rowOff>
    </xdr:from>
    <xdr:to>
      <xdr:col>15</xdr:col>
      <xdr:colOff>231775</xdr:colOff>
      <xdr:row>32</xdr:row>
      <xdr:rowOff>158134</xdr:rowOff>
    </xdr:to>
    <xdr:sp macro="" textlink="">
      <xdr:nvSpPr>
        <xdr:cNvPr id="318" name="円/楕円 317"/>
        <xdr:cNvSpPr/>
      </xdr:nvSpPr>
      <xdr:spPr>
        <a:xfrm>
          <a:off x="10426700" y="55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79411</xdr:rowOff>
    </xdr:from>
    <xdr:ext cx="599010" cy="259045"/>
    <xdr:sp macro="" textlink="">
      <xdr:nvSpPr>
        <xdr:cNvPr id="319" name="補助費等該当値テキスト"/>
        <xdr:cNvSpPr txBox="1"/>
      </xdr:nvSpPr>
      <xdr:spPr>
        <a:xfrm>
          <a:off x="10528300" y="53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129,398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108245</xdr:rowOff>
    </xdr:from>
    <xdr:to>
      <xdr:col>14</xdr:col>
      <xdr:colOff>79375</xdr:colOff>
      <xdr:row>33</xdr:row>
      <xdr:rowOff>38395</xdr:rowOff>
    </xdr:to>
    <xdr:sp macro="" textlink="">
      <xdr:nvSpPr>
        <xdr:cNvPr id="320" name="円/楕円 319"/>
        <xdr:cNvSpPr/>
      </xdr:nvSpPr>
      <xdr:spPr>
        <a:xfrm>
          <a:off x="9588500" y="55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54922</xdr:rowOff>
    </xdr:from>
    <xdr:ext cx="599010" cy="259045"/>
    <xdr:sp macro="" textlink="">
      <xdr:nvSpPr>
        <xdr:cNvPr id="321" name="テキスト ボックス 320"/>
        <xdr:cNvSpPr txBox="1"/>
      </xdr:nvSpPr>
      <xdr:spPr>
        <a:xfrm>
          <a:off x="9339794" y="536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123,969</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157642</xdr:rowOff>
    </xdr:from>
    <xdr:to>
      <xdr:col>12</xdr:col>
      <xdr:colOff>561975</xdr:colOff>
      <xdr:row>33</xdr:row>
      <xdr:rowOff>87792</xdr:rowOff>
    </xdr:to>
    <xdr:sp macro="" textlink="">
      <xdr:nvSpPr>
        <xdr:cNvPr id="322" name="円/楕円 321"/>
        <xdr:cNvSpPr/>
      </xdr:nvSpPr>
      <xdr:spPr>
        <a:xfrm>
          <a:off x="8699500" y="564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104319</xdr:rowOff>
    </xdr:from>
    <xdr:ext cx="599010" cy="259045"/>
    <xdr:sp macro="" textlink="">
      <xdr:nvSpPr>
        <xdr:cNvPr id="323" name="テキスト ボックス 322"/>
        <xdr:cNvSpPr txBox="1"/>
      </xdr:nvSpPr>
      <xdr:spPr>
        <a:xfrm>
          <a:off x="8450794" y="541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118,783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82795</xdr:rowOff>
    </xdr:from>
    <xdr:to>
      <xdr:col>11</xdr:col>
      <xdr:colOff>358775</xdr:colOff>
      <xdr:row>34</xdr:row>
      <xdr:rowOff>12945</xdr:rowOff>
    </xdr:to>
    <xdr:sp macro="" textlink="">
      <xdr:nvSpPr>
        <xdr:cNvPr id="324" name="円/楕円 323"/>
        <xdr:cNvSpPr/>
      </xdr:nvSpPr>
      <xdr:spPr>
        <a:xfrm>
          <a:off x="7810500" y="57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29472</xdr:rowOff>
    </xdr:from>
    <xdr:ext cx="599010" cy="259045"/>
    <xdr:sp macro="" textlink="">
      <xdr:nvSpPr>
        <xdr:cNvPr id="325" name="テキスト ボックス 324"/>
        <xdr:cNvSpPr txBox="1"/>
      </xdr:nvSpPr>
      <xdr:spPr>
        <a:xfrm>
          <a:off x="7561794" y="551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108,641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29226</xdr:rowOff>
    </xdr:from>
    <xdr:to>
      <xdr:col>10</xdr:col>
      <xdr:colOff>155575</xdr:colOff>
      <xdr:row>33</xdr:row>
      <xdr:rowOff>130826</xdr:rowOff>
    </xdr:to>
    <xdr:sp macro="" textlink="">
      <xdr:nvSpPr>
        <xdr:cNvPr id="326" name="円/楕円 325"/>
        <xdr:cNvSpPr/>
      </xdr:nvSpPr>
      <xdr:spPr>
        <a:xfrm>
          <a:off x="6921500" y="56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147353</xdr:rowOff>
    </xdr:from>
    <xdr:ext cx="599010" cy="259045"/>
    <xdr:sp macro="" textlink="">
      <xdr:nvSpPr>
        <xdr:cNvPr id="327" name="テキスト ボックス 326"/>
        <xdr:cNvSpPr txBox="1"/>
      </xdr:nvSpPr>
      <xdr:spPr>
        <a:xfrm>
          <a:off x="6672794" y="546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3" name="テキスト ボックス 34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5" name="テキスト ボックス 34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9" name="直線コネクタ 348"/>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50"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51" name="直線コネクタ 350"/>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2"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3" name="直線コネクタ 352"/>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72839</xdr:rowOff>
    </xdr:from>
    <xdr:to>
      <xdr:col>15</xdr:col>
      <xdr:colOff>180975</xdr:colOff>
      <xdr:row>55</xdr:row>
      <xdr:rowOff>70407</xdr:rowOff>
    </xdr:to>
    <xdr:cxnSp macro="">
      <xdr:nvCxnSpPr>
        <xdr:cNvPr id="354" name="直線コネクタ 353"/>
        <xdr:cNvCxnSpPr/>
      </xdr:nvCxnSpPr>
      <xdr:spPr>
        <a:xfrm>
          <a:off x="9639300" y="9159689"/>
          <a:ext cx="838200" cy="34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5"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6" name="フローチャート : 判断 355"/>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72839</xdr:rowOff>
    </xdr:from>
    <xdr:to>
      <xdr:col>14</xdr:col>
      <xdr:colOff>28575</xdr:colOff>
      <xdr:row>54</xdr:row>
      <xdr:rowOff>156040</xdr:rowOff>
    </xdr:to>
    <xdr:cxnSp macro="">
      <xdr:nvCxnSpPr>
        <xdr:cNvPr id="357" name="直線コネクタ 356"/>
        <xdr:cNvCxnSpPr/>
      </xdr:nvCxnSpPr>
      <xdr:spPr>
        <a:xfrm flipV="1">
          <a:off x="8750300" y="9159689"/>
          <a:ext cx="889000" cy="25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8" name="フローチャート : 判断 357"/>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9" name="テキスト ボックス 358"/>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156040</xdr:rowOff>
    </xdr:from>
    <xdr:to>
      <xdr:col>12</xdr:col>
      <xdr:colOff>511175</xdr:colOff>
      <xdr:row>55</xdr:row>
      <xdr:rowOff>86564</xdr:rowOff>
    </xdr:to>
    <xdr:cxnSp macro="">
      <xdr:nvCxnSpPr>
        <xdr:cNvPr id="360" name="直線コネクタ 359"/>
        <xdr:cNvCxnSpPr/>
      </xdr:nvCxnSpPr>
      <xdr:spPr>
        <a:xfrm flipV="1">
          <a:off x="7861300" y="9414340"/>
          <a:ext cx="889000" cy="10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61" name="フローチャート : 判断 360"/>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2" name="テキスト ボックス 361"/>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86564</xdr:rowOff>
    </xdr:from>
    <xdr:to>
      <xdr:col>11</xdr:col>
      <xdr:colOff>307975</xdr:colOff>
      <xdr:row>56</xdr:row>
      <xdr:rowOff>59690</xdr:rowOff>
    </xdr:to>
    <xdr:cxnSp macro="">
      <xdr:nvCxnSpPr>
        <xdr:cNvPr id="363" name="直線コネクタ 362"/>
        <xdr:cNvCxnSpPr/>
      </xdr:nvCxnSpPr>
      <xdr:spPr>
        <a:xfrm flipV="1">
          <a:off x="6972300" y="9516314"/>
          <a:ext cx="889000" cy="14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4" name="フローチャート : 判断 363"/>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5" name="テキスト ボックス 364"/>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6" name="フローチャート : 判断 365"/>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7" name="テキスト ボックス 366"/>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19607</xdr:rowOff>
    </xdr:from>
    <xdr:to>
      <xdr:col>15</xdr:col>
      <xdr:colOff>231775</xdr:colOff>
      <xdr:row>55</xdr:row>
      <xdr:rowOff>121207</xdr:rowOff>
    </xdr:to>
    <xdr:sp macro="" textlink="">
      <xdr:nvSpPr>
        <xdr:cNvPr id="373" name="円/楕円 372"/>
        <xdr:cNvSpPr/>
      </xdr:nvSpPr>
      <xdr:spPr>
        <a:xfrm>
          <a:off x="10426700" y="94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42484</xdr:rowOff>
    </xdr:from>
    <xdr:ext cx="599010" cy="259045"/>
    <xdr:sp macro="" textlink="">
      <xdr:nvSpPr>
        <xdr:cNvPr id="374" name="普通建設事業費該当値テキスト"/>
        <xdr:cNvSpPr txBox="1"/>
      </xdr:nvSpPr>
      <xdr:spPr>
        <a:xfrm>
          <a:off x="10528300" y="930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127,656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22039</xdr:rowOff>
    </xdr:from>
    <xdr:to>
      <xdr:col>14</xdr:col>
      <xdr:colOff>79375</xdr:colOff>
      <xdr:row>53</xdr:row>
      <xdr:rowOff>123639</xdr:rowOff>
    </xdr:to>
    <xdr:sp macro="" textlink="">
      <xdr:nvSpPr>
        <xdr:cNvPr id="375" name="円/楕円 374"/>
        <xdr:cNvSpPr/>
      </xdr:nvSpPr>
      <xdr:spPr>
        <a:xfrm>
          <a:off x="9588500" y="91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140166</xdr:rowOff>
    </xdr:from>
    <xdr:ext cx="599010" cy="259045"/>
    <xdr:sp macro="" textlink="">
      <xdr:nvSpPr>
        <xdr:cNvPr id="376" name="テキスト ボックス 375"/>
        <xdr:cNvSpPr txBox="1"/>
      </xdr:nvSpPr>
      <xdr:spPr>
        <a:xfrm>
          <a:off x="9339794" y="888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202,124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105240</xdr:rowOff>
    </xdr:from>
    <xdr:to>
      <xdr:col>12</xdr:col>
      <xdr:colOff>561975</xdr:colOff>
      <xdr:row>55</xdr:row>
      <xdr:rowOff>35390</xdr:rowOff>
    </xdr:to>
    <xdr:sp macro="" textlink="">
      <xdr:nvSpPr>
        <xdr:cNvPr id="377" name="円/楕円 376"/>
        <xdr:cNvSpPr/>
      </xdr:nvSpPr>
      <xdr:spPr>
        <a:xfrm>
          <a:off x="8699500" y="93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51917</xdr:rowOff>
    </xdr:from>
    <xdr:ext cx="599010" cy="259045"/>
    <xdr:sp macro="" textlink="">
      <xdr:nvSpPr>
        <xdr:cNvPr id="378" name="テキスト ボックス 377"/>
        <xdr:cNvSpPr txBox="1"/>
      </xdr:nvSpPr>
      <xdr:spPr>
        <a:xfrm>
          <a:off x="8450794" y="91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146,426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35764</xdr:rowOff>
    </xdr:from>
    <xdr:to>
      <xdr:col>11</xdr:col>
      <xdr:colOff>358775</xdr:colOff>
      <xdr:row>55</xdr:row>
      <xdr:rowOff>137364</xdr:rowOff>
    </xdr:to>
    <xdr:sp macro="" textlink="">
      <xdr:nvSpPr>
        <xdr:cNvPr id="379" name="円/楕円 378"/>
        <xdr:cNvSpPr/>
      </xdr:nvSpPr>
      <xdr:spPr>
        <a:xfrm>
          <a:off x="7810500" y="94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153891</xdr:rowOff>
    </xdr:from>
    <xdr:ext cx="599010" cy="259045"/>
    <xdr:sp macro="" textlink="">
      <xdr:nvSpPr>
        <xdr:cNvPr id="380" name="テキスト ボックス 379"/>
        <xdr:cNvSpPr txBox="1"/>
      </xdr:nvSpPr>
      <xdr:spPr>
        <a:xfrm>
          <a:off x="7561794" y="924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124,122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8890</xdr:rowOff>
    </xdr:from>
    <xdr:to>
      <xdr:col>10</xdr:col>
      <xdr:colOff>155575</xdr:colOff>
      <xdr:row>56</xdr:row>
      <xdr:rowOff>110490</xdr:rowOff>
    </xdr:to>
    <xdr:sp macro="" textlink="">
      <xdr:nvSpPr>
        <xdr:cNvPr id="381" name="円/楕円 380"/>
        <xdr:cNvSpPr/>
      </xdr:nvSpPr>
      <xdr:spPr>
        <a:xfrm>
          <a:off x="6921500" y="96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127017</xdr:rowOff>
    </xdr:from>
    <xdr:ext cx="534377" cy="259045"/>
    <xdr:sp macro="" textlink="">
      <xdr:nvSpPr>
        <xdr:cNvPr id="382" name="テキスト ボックス 381"/>
        <xdr:cNvSpPr txBox="1"/>
      </xdr:nvSpPr>
      <xdr:spPr>
        <a:xfrm>
          <a:off x="6705111" y="93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6" name="直線コネクタ 405"/>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9"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10" name="直線コネクタ 409"/>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38933</xdr:rowOff>
    </xdr:from>
    <xdr:to>
      <xdr:col>15</xdr:col>
      <xdr:colOff>180975</xdr:colOff>
      <xdr:row>77</xdr:row>
      <xdr:rowOff>106294</xdr:rowOff>
    </xdr:to>
    <xdr:cxnSp macro="">
      <xdr:nvCxnSpPr>
        <xdr:cNvPr id="411" name="直線コネクタ 410"/>
        <xdr:cNvCxnSpPr/>
      </xdr:nvCxnSpPr>
      <xdr:spPr>
        <a:xfrm>
          <a:off x="9639300" y="13069133"/>
          <a:ext cx="838200" cy="23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2"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3" name="フローチャート : 判断 412"/>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38933</xdr:rowOff>
    </xdr:from>
    <xdr:to>
      <xdr:col>14</xdr:col>
      <xdr:colOff>28575</xdr:colOff>
      <xdr:row>78</xdr:row>
      <xdr:rowOff>23777</xdr:rowOff>
    </xdr:to>
    <xdr:cxnSp macro="">
      <xdr:nvCxnSpPr>
        <xdr:cNvPr id="414" name="直線コネクタ 413"/>
        <xdr:cNvCxnSpPr/>
      </xdr:nvCxnSpPr>
      <xdr:spPr>
        <a:xfrm flipV="1">
          <a:off x="8750300" y="13069133"/>
          <a:ext cx="889000" cy="32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5" name="フローチャート : 判断 414"/>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6" name="テキスト ボックス 415"/>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7" name="フローチャート : 判断 416"/>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8" name="テキスト ボックス 417"/>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55494</xdr:rowOff>
    </xdr:from>
    <xdr:to>
      <xdr:col>15</xdr:col>
      <xdr:colOff>231775</xdr:colOff>
      <xdr:row>77</xdr:row>
      <xdr:rowOff>157094</xdr:rowOff>
    </xdr:to>
    <xdr:sp macro="" textlink="">
      <xdr:nvSpPr>
        <xdr:cNvPr id="424" name="円/楕円 423"/>
        <xdr:cNvSpPr/>
      </xdr:nvSpPr>
      <xdr:spPr>
        <a:xfrm>
          <a:off x="10426700" y="132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78371</xdr:rowOff>
    </xdr:from>
    <xdr:ext cx="534377" cy="259045"/>
    <xdr:sp macro="" textlink="">
      <xdr:nvSpPr>
        <xdr:cNvPr id="425" name="普通建設事業費 （ うち新規整備　）該当値テキスト"/>
        <xdr:cNvSpPr txBox="1"/>
      </xdr:nvSpPr>
      <xdr:spPr>
        <a:xfrm>
          <a:off x="10528300" y="131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36,884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159583</xdr:rowOff>
    </xdr:from>
    <xdr:to>
      <xdr:col>14</xdr:col>
      <xdr:colOff>79375</xdr:colOff>
      <xdr:row>76</xdr:row>
      <xdr:rowOff>89733</xdr:rowOff>
    </xdr:to>
    <xdr:sp macro="" textlink="">
      <xdr:nvSpPr>
        <xdr:cNvPr id="426" name="円/楕円 425"/>
        <xdr:cNvSpPr/>
      </xdr:nvSpPr>
      <xdr:spPr>
        <a:xfrm>
          <a:off x="9588500" y="130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106260</xdr:rowOff>
    </xdr:from>
    <xdr:ext cx="534377" cy="259045"/>
    <xdr:sp macro="" textlink="">
      <xdr:nvSpPr>
        <xdr:cNvPr id="427" name="テキスト ボックス 426"/>
        <xdr:cNvSpPr txBox="1"/>
      </xdr:nvSpPr>
      <xdr:spPr>
        <a:xfrm>
          <a:off x="9372111" y="1279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144427</xdr:rowOff>
    </xdr:from>
    <xdr:to>
      <xdr:col>12</xdr:col>
      <xdr:colOff>561975</xdr:colOff>
      <xdr:row>78</xdr:row>
      <xdr:rowOff>74577</xdr:rowOff>
    </xdr:to>
    <xdr:sp macro="" textlink="">
      <xdr:nvSpPr>
        <xdr:cNvPr id="428" name="円/楕円 427"/>
        <xdr:cNvSpPr/>
      </xdr:nvSpPr>
      <xdr:spPr>
        <a:xfrm>
          <a:off x="8699500" y="1334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65704</xdr:rowOff>
    </xdr:from>
    <xdr:ext cx="534377" cy="259045"/>
    <xdr:sp macro="" textlink="">
      <xdr:nvSpPr>
        <xdr:cNvPr id="429" name="テキスト ボックス 428"/>
        <xdr:cNvSpPr txBox="1"/>
      </xdr:nvSpPr>
      <xdr:spPr>
        <a:xfrm>
          <a:off x="8483111" y="134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40" name="直線コネクタ 43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1" name="テキスト ボックス 44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4" name="直線コネクタ 44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5" name="テキスト ボックス 44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9" name="直線コネクタ 448"/>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50"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51" name="直線コネクタ 450"/>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2"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3" name="直線コネクタ 452"/>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147661</xdr:rowOff>
    </xdr:from>
    <xdr:to>
      <xdr:col>15</xdr:col>
      <xdr:colOff>180975</xdr:colOff>
      <xdr:row>95</xdr:row>
      <xdr:rowOff>108193</xdr:rowOff>
    </xdr:to>
    <xdr:cxnSp macro="">
      <xdr:nvCxnSpPr>
        <xdr:cNvPr id="454" name="直線コネクタ 453"/>
        <xdr:cNvCxnSpPr/>
      </xdr:nvCxnSpPr>
      <xdr:spPr>
        <a:xfrm>
          <a:off x="9639300" y="16092511"/>
          <a:ext cx="838200" cy="30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5"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6" name="フローチャート : 判断 455"/>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147661</xdr:rowOff>
    </xdr:from>
    <xdr:to>
      <xdr:col>14</xdr:col>
      <xdr:colOff>28575</xdr:colOff>
      <xdr:row>94</xdr:row>
      <xdr:rowOff>59289</xdr:rowOff>
    </xdr:to>
    <xdr:cxnSp macro="">
      <xdr:nvCxnSpPr>
        <xdr:cNvPr id="457" name="直線コネクタ 456"/>
        <xdr:cNvCxnSpPr/>
      </xdr:nvCxnSpPr>
      <xdr:spPr>
        <a:xfrm flipV="1">
          <a:off x="8750300" y="16092511"/>
          <a:ext cx="889000" cy="8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8" name="フローチャート : 判断 457"/>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9" name="テキスト ボックス 458"/>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60" name="フローチャート : 判断 459"/>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61" name="テキスト ボックス 460"/>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57393</xdr:rowOff>
    </xdr:from>
    <xdr:to>
      <xdr:col>15</xdr:col>
      <xdr:colOff>231775</xdr:colOff>
      <xdr:row>95</xdr:row>
      <xdr:rowOff>158993</xdr:rowOff>
    </xdr:to>
    <xdr:sp macro="" textlink="">
      <xdr:nvSpPr>
        <xdr:cNvPr id="467" name="円/楕円 466"/>
        <xdr:cNvSpPr/>
      </xdr:nvSpPr>
      <xdr:spPr>
        <a:xfrm>
          <a:off x="10426700" y="163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80270</xdr:rowOff>
    </xdr:from>
    <xdr:ext cx="534377" cy="259045"/>
    <xdr:sp macro="" textlink="">
      <xdr:nvSpPr>
        <xdr:cNvPr id="468" name="普通建設事業費 （ うち更新整備　）該当値テキスト"/>
        <xdr:cNvSpPr txBox="1"/>
      </xdr:nvSpPr>
      <xdr:spPr>
        <a:xfrm>
          <a:off x="10528300" y="161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75,513</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96861</xdr:rowOff>
    </xdr:from>
    <xdr:to>
      <xdr:col>14</xdr:col>
      <xdr:colOff>79375</xdr:colOff>
      <xdr:row>94</xdr:row>
      <xdr:rowOff>27011</xdr:rowOff>
    </xdr:to>
    <xdr:sp macro="" textlink="">
      <xdr:nvSpPr>
        <xdr:cNvPr id="469" name="円/楕円 468"/>
        <xdr:cNvSpPr/>
      </xdr:nvSpPr>
      <xdr:spPr>
        <a:xfrm>
          <a:off x="9588500" y="160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43538</xdr:rowOff>
    </xdr:from>
    <xdr:ext cx="599010" cy="259045"/>
    <xdr:sp macro="" textlink="">
      <xdr:nvSpPr>
        <xdr:cNvPr id="470" name="テキスト ボックス 469"/>
        <xdr:cNvSpPr txBox="1"/>
      </xdr:nvSpPr>
      <xdr:spPr>
        <a:xfrm>
          <a:off x="9339794" y="1581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8489</xdr:rowOff>
    </xdr:from>
    <xdr:to>
      <xdr:col>12</xdr:col>
      <xdr:colOff>561975</xdr:colOff>
      <xdr:row>94</xdr:row>
      <xdr:rowOff>110089</xdr:rowOff>
    </xdr:to>
    <xdr:sp macro="" textlink="">
      <xdr:nvSpPr>
        <xdr:cNvPr id="471" name="円/楕円 470"/>
        <xdr:cNvSpPr/>
      </xdr:nvSpPr>
      <xdr:spPr>
        <a:xfrm>
          <a:off x="8699500" y="161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92</xdr:row>
      <xdr:rowOff>126616</xdr:rowOff>
    </xdr:from>
    <xdr:ext cx="599010" cy="259045"/>
    <xdr:sp macro="" textlink="">
      <xdr:nvSpPr>
        <xdr:cNvPr id="472" name="テキスト ボックス 471"/>
        <xdr:cNvSpPr txBox="1"/>
      </xdr:nvSpPr>
      <xdr:spPr>
        <a:xfrm>
          <a:off x="8450794" y="1590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4" name="直線コネクタ 493"/>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7"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8" name="直線コネクタ 497"/>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127744</xdr:rowOff>
    </xdr:from>
    <xdr:to>
      <xdr:col>23</xdr:col>
      <xdr:colOff>517525</xdr:colOff>
      <xdr:row>38</xdr:row>
      <xdr:rowOff>131082</xdr:rowOff>
    </xdr:to>
    <xdr:cxnSp macro="">
      <xdr:nvCxnSpPr>
        <xdr:cNvPr id="499" name="直線コネクタ 498"/>
        <xdr:cNvCxnSpPr/>
      </xdr:nvCxnSpPr>
      <xdr:spPr>
        <a:xfrm flipV="1">
          <a:off x="15481300" y="6642844"/>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500"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501" name="フローチャート : 判断 500"/>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36968</xdr:rowOff>
    </xdr:from>
    <xdr:to>
      <xdr:col>22</xdr:col>
      <xdr:colOff>365125</xdr:colOff>
      <xdr:row>38</xdr:row>
      <xdr:rowOff>131082</xdr:rowOff>
    </xdr:to>
    <xdr:cxnSp macro="">
      <xdr:nvCxnSpPr>
        <xdr:cNvPr id="502" name="直線コネクタ 501"/>
        <xdr:cNvCxnSpPr/>
      </xdr:nvCxnSpPr>
      <xdr:spPr>
        <a:xfrm>
          <a:off x="14592300" y="6552068"/>
          <a:ext cx="889000" cy="9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3" name="フローチャート : 判断 502"/>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4" name="テキスト ボックス 503"/>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36968</xdr:rowOff>
    </xdr:from>
    <xdr:to>
      <xdr:col>21</xdr:col>
      <xdr:colOff>161925</xdr:colOff>
      <xdr:row>38</xdr:row>
      <xdr:rowOff>59096</xdr:rowOff>
    </xdr:to>
    <xdr:cxnSp macro="">
      <xdr:nvCxnSpPr>
        <xdr:cNvPr id="505" name="直線コネクタ 504"/>
        <xdr:cNvCxnSpPr/>
      </xdr:nvCxnSpPr>
      <xdr:spPr>
        <a:xfrm flipV="1">
          <a:off x="13703300" y="6552068"/>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6" name="フローチャート : 判断 505"/>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7" name="テキスト ボックス 506"/>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107079</xdr:rowOff>
    </xdr:from>
    <xdr:to>
      <xdr:col>19</xdr:col>
      <xdr:colOff>644525</xdr:colOff>
      <xdr:row>38</xdr:row>
      <xdr:rowOff>59096</xdr:rowOff>
    </xdr:to>
    <xdr:cxnSp macro="">
      <xdr:nvCxnSpPr>
        <xdr:cNvPr id="508" name="直線コネクタ 507"/>
        <xdr:cNvCxnSpPr/>
      </xdr:nvCxnSpPr>
      <xdr:spPr>
        <a:xfrm>
          <a:off x="12814300" y="6450729"/>
          <a:ext cx="889000" cy="12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9" name="フローチャート : 判断 508"/>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10" name="テキスト ボックス 509"/>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11" name="フローチャート : 判断 510"/>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2" name="テキスト ボックス 511"/>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76944</xdr:rowOff>
    </xdr:from>
    <xdr:to>
      <xdr:col>23</xdr:col>
      <xdr:colOff>568325</xdr:colOff>
      <xdr:row>39</xdr:row>
      <xdr:rowOff>7094</xdr:rowOff>
    </xdr:to>
    <xdr:sp macro="" textlink="">
      <xdr:nvSpPr>
        <xdr:cNvPr id="518" name="円/楕円 517"/>
        <xdr:cNvSpPr/>
      </xdr:nvSpPr>
      <xdr:spPr>
        <a:xfrm>
          <a:off x="16268700" y="65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163321</xdr:rowOff>
    </xdr:from>
    <xdr:ext cx="378565" cy="259045"/>
    <xdr:sp macro="" textlink="">
      <xdr:nvSpPr>
        <xdr:cNvPr id="519" name="災害復旧事業費該当値テキスト"/>
        <xdr:cNvSpPr txBox="1"/>
      </xdr:nvSpPr>
      <xdr:spPr>
        <a:xfrm>
          <a:off x="16370300" y="650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80282</xdr:rowOff>
    </xdr:from>
    <xdr:to>
      <xdr:col>22</xdr:col>
      <xdr:colOff>415925</xdr:colOff>
      <xdr:row>39</xdr:row>
      <xdr:rowOff>10432</xdr:rowOff>
    </xdr:to>
    <xdr:sp macro="" textlink="">
      <xdr:nvSpPr>
        <xdr:cNvPr id="520" name="円/楕円 519"/>
        <xdr:cNvSpPr/>
      </xdr:nvSpPr>
      <xdr:spPr>
        <a:xfrm>
          <a:off x="15430500" y="65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1559</xdr:rowOff>
    </xdr:from>
    <xdr:ext cx="378565" cy="259045"/>
    <xdr:sp macro="" textlink="">
      <xdr:nvSpPr>
        <xdr:cNvPr id="521" name="テキスト ボックス 520"/>
        <xdr:cNvSpPr txBox="1"/>
      </xdr:nvSpPr>
      <xdr:spPr>
        <a:xfrm>
          <a:off x="15292017" y="6688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157617</xdr:rowOff>
    </xdr:from>
    <xdr:to>
      <xdr:col>21</xdr:col>
      <xdr:colOff>212725</xdr:colOff>
      <xdr:row>38</xdr:row>
      <xdr:rowOff>87767</xdr:rowOff>
    </xdr:to>
    <xdr:sp macro="" textlink="">
      <xdr:nvSpPr>
        <xdr:cNvPr id="522" name="円/楕円 521"/>
        <xdr:cNvSpPr/>
      </xdr:nvSpPr>
      <xdr:spPr>
        <a:xfrm>
          <a:off x="14541500" y="65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78895</xdr:rowOff>
    </xdr:from>
    <xdr:ext cx="469744" cy="259045"/>
    <xdr:sp macro="" textlink="">
      <xdr:nvSpPr>
        <xdr:cNvPr id="523" name="テキスト ボックス 522"/>
        <xdr:cNvSpPr txBox="1"/>
      </xdr:nvSpPr>
      <xdr:spPr>
        <a:xfrm>
          <a:off x="14357427" y="65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8296</xdr:rowOff>
    </xdr:from>
    <xdr:to>
      <xdr:col>20</xdr:col>
      <xdr:colOff>9525</xdr:colOff>
      <xdr:row>38</xdr:row>
      <xdr:rowOff>109896</xdr:rowOff>
    </xdr:to>
    <xdr:sp macro="" textlink="">
      <xdr:nvSpPr>
        <xdr:cNvPr id="524" name="円/楕円 523"/>
        <xdr:cNvSpPr/>
      </xdr:nvSpPr>
      <xdr:spPr>
        <a:xfrm>
          <a:off x="13652500" y="65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101023</xdr:rowOff>
    </xdr:from>
    <xdr:ext cx="469744" cy="259045"/>
    <xdr:sp macro="" textlink="">
      <xdr:nvSpPr>
        <xdr:cNvPr id="525" name="テキスト ボックス 524"/>
        <xdr:cNvSpPr txBox="1"/>
      </xdr:nvSpPr>
      <xdr:spPr>
        <a:xfrm>
          <a:off x="13468427" y="661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56279</xdr:rowOff>
    </xdr:from>
    <xdr:to>
      <xdr:col>18</xdr:col>
      <xdr:colOff>492125</xdr:colOff>
      <xdr:row>37</xdr:row>
      <xdr:rowOff>157879</xdr:rowOff>
    </xdr:to>
    <xdr:sp macro="" textlink="">
      <xdr:nvSpPr>
        <xdr:cNvPr id="526" name="円/楕円 525"/>
        <xdr:cNvSpPr/>
      </xdr:nvSpPr>
      <xdr:spPr>
        <a:xfrm>
          <a:off x="12763500" y="63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149006</xdr:rowOff>
    </xdr:from>
    <xdr:ext cx="469744" cy="259045"/>
    <xdr:sp macro="" textlink="">
      <xdr:nvSpPr>
        <xdr:cNvPr id="527" name="テキスト ボックス 526"/>
        <xdr:cNvSpPr txBox="1"/>
      </xdr:nvSpPr>
      <xdr:spPr>
        <a:xfrm>
          <a:off x="12579427" y="649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8" name="直線コネクタ 53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9" name="テキスト ボックス 53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0" name="直線コネクタ 53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41" name="テキスト ボックス 54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3" name="テキスト ボックス 54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4" name="直線コネクタ 54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5" name="テキスト ボックス 54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6" name="直線コネクタ 54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7" name="テキスト ボックス 54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9" name="テキスト ボックス 54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51" name="直線コネクタ 550"/>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3" name="直線コネクタ 55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4"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5" name="直線コネクタ 554"/>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6" name="直線コネクタ 55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8" name="フローチャート : 判断 55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9" name="直線コネクタ 55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0" name="フローチャート : 判断 55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1" name="テキスト ボックス 56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2" name="直線コネクタ 56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3" name="フローチャート : 判断 562"/>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4" name="テキスト ボックス 563"/>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5" name="直線コネクタ 56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6" name="フローチャート : 判断 56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7" name="テキスト ボックス 56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8" name="フローチャート : 判断 567"/>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9" name="テキスト ボックス 568"/>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5" name="円/楕円 57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7" name="円/楕円 57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8" name="テキスト ボックス 577"/>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9" name="円/楕円 57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80" name="テキスト ボックス 579"/>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1" name="円/楕円 58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2" name="テキスト ボックス 58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3" name="円/楕円 58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4" name="テキスト ボックス 583"/>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8" name="テキスト ボックス 59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8" name="直線コネクタ 607"/>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9"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10" name="直線コネクタ 609"/>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11"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2" name="直線コネクタ 611"/>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159516</xdr:rowOff>
    </xdr:from>
    <xdr:to>
      <xdr:col>23</xdr:col>
      <xdr:colOff>517525</xdr:colOff>
      <xdr:row>77</xdr:row>
      <xdr:rowOff>23471</xdr:rowOff>
    </xdr:to>
    <xdr:cxnSp macro="">
      <xdr:nvCxnSpPr>
        <xdr:cNvPr id="613" name="直線コネクタ 612"/>
        <xdr:cNvCxnSpPr/>
      </xdr:nvCxnSpPr>
      <xdr:spPr>
        <a:xfrm flipV="1">
          <a:off x="15481300" y="13189716"/>
          <a:ext cx="838200" cy="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4"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5" name="フローチャート : 判断 614"/>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23471</xdr:rowOff>
    </xdr:from>
    <xdr:to>
      <xdr:col>22</xdr:col>
      <xdr:colOff>365125</xdr:colOff>
      <xdr:row>77</xdr:row>
      <xdr:rowOff>29590</xdr:rowOff>
    </xdr:to>
    <xdr:cxnSp macro="">
      <xdr:nvCxnSpPr>
        <xdr:cNvPr id="616" name="直線コネクタ 615"/>
        <xdr:cNvCxnSpPr/>
      </xdr:nvCxnSpPr>
      <xdr:spPr>
        <a:xfrm flipV="1">
          <a:off x="14592300" y="13225121"/>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7" name="フローチャート : 判断 616"/>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8" name="テキスト ボックス 617"/>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26505</xdr:rowOff>
    </xdr:from>
    <xdr:to>
      <xdr:col>21</xdr:col>
      <xdr:colOff>161925</xdr:colOff>
      <xdr:row>77</xdr:row>
      <xdr:rowOff>29590</xdr:rowOff>
    </xdr:to>
    <xdr:cxnSp macro="">
      <xdr:nvCxnSpPr>
        <xdr:cNvPr id="619" name="直線コネクタ 618"/>
        <xdr:cNvCxnSpPr/>
      </xdr:nvCxnSpPr>
      <xdr:spPr>
        <a:xfrm>
          <a:off x="13703300" y="13228155"/>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20" name="フローチャート : 判断 619"/>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21" name="テキスト ボックス 620"/>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26505</xdr:rowOff>
    </xdr:from>
    <xdr:to>
      <xdr:col>19</xdr:col>
      <xdr:colOff>644525</xdr:colOff>
      <xdr:row>77</xdr:row>
      <xdr:rowOff>31801</xdr:rowOff>
    </xdr:to>
    <xdr:cxnSp macro="">
      <xdr:nvCxnSpPr>
        <xdr:cNvPr id="622" name="直線コネクタ 621"/>
        <xdr:cNvCxnSpPr/>
      </xdr:nvCxnSpPr>
      <xdr:spPr>
        <a:xfrm flipV="1">
          <a:off x="12814300" y="13228155"/>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3" name="フローチャート : 判断 622"/>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4" name="テキスト ボックス 623"/>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5" name="フローチャート : 判断 624"/>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6" name="テキスト ボックス 625"/>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108716</xdr:rowOff>
    </xdr:from>
    <xdr:to>
      <xdr:col>23</xdr:col>
      <xdr:colOff>568325</xdr:colOff>
      <xdr:row>77</xdr:row>
      <xdr:rowOff>38866</xdr:rowOff>
    </xdr:to>
    <xdr:sp macro="" textlink="">
      <xdr:nvSpPr>
        <xdr:cNvPr id="632" name="円/楕円 631"/>
        <xdr:cNvSpPr/>
      </xdr:nvSpPr>
      <xdr:spPr>
        <a:xfrm>
          <a:off x="16268700" y="1313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131593</xdr:rowOff>
    </xdr:from>
    <xdr:ext cx="599010" cy="259045"/>
    <xdr:sp macro="" textlink="">
      <xdr:nvSpPr>
        <xdr:cNvPr id="633" name="公債費該当値テキスト"/>
        <xdr:cNvSpPr txBox="1"/>
      </xdr:nvSpPr>
      <xdr:spPr>
        <a:xfrm>
          <a:off x="16370300" y="1299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104,799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144121</xdr:rowOff>
    </xdr:from>
    <xdr:to>
      <xdr:col>22</xdr:col>
      <xdr:colOff>415925</xdr:colOff>
      <xdr:row>77</xdr:row>
      <xdr:rowOff>74271</xdr:rowOff>
    </xdr:to>
    <xdr:sp macro="" textlink="">
      <xdr:nvSpPr>
        <xdr:cNvPr id="634" name="円/楕円 633"/>
        <xdr:cNvSpPr/>
      </xdr:nvSpPr>
      <xdr:spPr>
        <a:xfrm>
          <a:off x="15430500" y="1317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90799</xdr:rowOff>
    </xdr:from>
    <xdr:ext cx="534377" cy="259045"/>
    <xdr:sp macro="" textlink="">
      <xdr:nvSpPr>
        <xdr:cNvPr id="635" name="テキスト ボックス 634"/>
        <xdr:cNvSpPr txBox="1"/>
      </xdr:nvSpPr>
      <xdr:spPr>
        <a:xfrm>
          <a:off x="15214111" y="129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150240</xdr:rowOff>
    </xdr:from>
    <xdr:to>
      <xdr:col>21</xdr:col>
      <xdr:colOff>212725</xdr:colOff>
      <xdr:row>77</xdr:row>
      <xdr:rowOff>80390</xdr:rowOff>
    </xdr:to>
    <xdr:sp macro="" textlink="">
      <xdr:nvSpPr>
        <xdr:cNvPr id="636" name="円/楕円 635"/>
        <xdr:cNvSpPr/>
      </xdr:nvSpPr>
      <xdr:spPr>
        <a:xfrm>
          <a:off x="14541500" y="131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96918</xdr:rowOff>
    </xdr:from>
    <xdr:ext cx="534377" cy="259045"/>
    <xdr:sp macro="" textlink="">
      <xdr:nvSpPr>
        <xdr:cNvPr id="637" name="テキスト ボックス 636"/>
        <xdr:cNvSpPr txBox="1"/>
      </xdr:nvSpPr>
      <xdr:spPr>
        <a:xfrm>
          <a:off x="14325111" y="129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147155</xdr:rowOff>
    </xdr:from>
    <xdr:to>
      <xdr:col>20</xdr:col>
      <xdr:colOff>9525</xdr:colOff>
      <xdr:row>77</xdr:row>
      <xdr:rowOff>77305</xdr:rowOff>
    </xdr:to>
    <xdr:sp macro="" textlink="">
      <xdr:nvSpPr>
        <xdr:cNvPr id="638" name="円/楕円 637"/>
        <xdr:cNvSpPr/>
      </xdr:nvSpPr>
      <xdr:spPr>
        <a:xfrm>
          <a:off x="13652500" y="131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93832</xdr:rowOff>
    </xdr:from>
    <xdr:ext cx="534377" cy="259045"/>
    <xdr:sp macro="" textlink="">
      <xdr:nvSpPr>
        <xdr:cNvPr id="639" name="テキスト ボックス 638"/>
        <xdr:cNvSpPr txBox="1"/>
      </xdr:nvSpPr>
      <xdr:spPr>
        <a:xfrm>
          <a:off x="13436111" y="1295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152451</xdr:rowOff>
    </xdr:from>
    <xdr:to>
      <xdr:col>18</xdr:col>
      <xdr:colOff>492125</xdr:colOff>
      <xdr:row>77</xdr:row>
      <xdr:rowOff>82601</xdr:rowOff>
    </xdr:to>
    <xdr:sp macro="" textlink="">
      <xdr:nvSpPr>
        <xdr:cNvPr id="640" name="円/楕円 639"/>
        <xdr:cNvSpPr/>
      </xdr:nvSpPr>
      <xdr:spPr>
        <a:xfrm>
          <a:off x="12763500" y="1318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99128</xdr:rowOff>
    </xdr:from>
    <xdr:ext cx="534377" cy="259045"/>
    <xdr:sp macro="" textlink="">
      <xdr:nvSpPr>
        <xdr:cNvPr id="641" name="テキスト ボックス 640"/>
        <xdr:cNvSpPr txBox="1"/>
      </xdr:nvSpPr>
      <xdr:spPr>
        <a:xfrm>
          <a:off x="12547111" y="129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5" name="直線コネクタ 664"/>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6"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7" name="直線コネクタ 666"/>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8"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9" name="直線コネクタ 668"/>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119270</xdr:rowOff>
    </xdr:from>
    <xdr:to>
      <xdr:col>23</xdr:col>
      <xdr:colOff>517525</xdr:colOff>
      <xdr:row>98</xdr:row>
      <xdr:rowOff>96830</xdr:rowOff>
    </xdr:to>
    <xdr:cxnSp macro="">
      <xdr:nvCxnSpPr>
        <xdr:cNvPr id="670" name="直線コネクタ 669"/>
        <xdr:cNvCxnSpPr/>
      </xdr:nvCxnSpPr>
      <xdr:spPr>
        <a:xfrm flipV="1">
          <a:off x="15481300" y="16749920"/>
          <a:ext cx="838200" cy="14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71"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2" name="フローチャート : 判断 671"/>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96830</xdr:rowOff>
    </xdr:from>
    <xdr:to>
      <xdr:col>22</xdr:col>
      <xdr:colOff>365125</xdr:colOff>
      <xdr:row>99</xdr:row>
      <xdr:rowOff>23289</xdr:rowOff>
    </xdr:to>
    <xdr:cxnSp macro="">
      <xdr:nvCxnSpPr>
        <xdr:cNvPr id="673" name="直線コネクタ 672"/>
        <xdr:cNvCxnSpPr/>
      </xdr:nvCxnSpPr>
      <xdr:spPr>
        <a:xfrm flipV="1">
          <a:off x="14592300" y="16898930"/>
          <a:ext cx="889000" cy="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4" name="フローチャート : 判断 673"/>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5" name="テキスト ボックス 674"/>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9223</xdr:rowOff>
    </xdr:from>
    <xdr:to>
      <xdr:col>21</xdr:col>
      <xdr:colOff>161925</xdr:colOff>
      <xdr:row>99</xdr:row>
      <xdr:rowOff>23289</xdr:rowOff>
    </xdr:to>
    <xdr:cxnSp macro="">
      <xdr:nvCxnSpPr>
        <xdr:cNvPr id="676" name="直線コネクタ 675"/>
        <xdr:cNvCxnSpPr/>
      </xdr:nvCxnSpPr>
      <xdr:spPr>
        <a:xfrm>
          <a:off x="13703300" y="16811323"/>
          <a:ext cx="889000" cy="18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7" name="フローチャート : 判断 676"/>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8" name="テキスト ボックス 677"/>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9223</xdr:rowOff>
    </xdr:from>
    <xdr:to>
      <xdr:col>19</xdr:col>
      <xdr:colOff>644525</xdr:colOff>
      <xdr:row>98</xdr:row>
      <xdr:rowOff>149659</xdr:rowOff>
    </xdr:to>
    <xdr:cxnSp macro="">
      <xdr:nvCxnSpPr>
        <xdr:cNvPr id="679" name="直線コネクタ 678"/>
        <xdr:cNvCxnSpPr/>
      </xdr:nvCxnSpPr>
      <xdr:spPr>
        <a:xfrm flipV="1">
          <a:off x="12814300" y="16811323"/>
          <a:ext cx="889000" cy="1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80" name="フローチャート : 判断 679"/>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81" name="テキスト ボックス 680"/>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2" name="フローチャート : 判断 681"/>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3" name="テキスト ボックス 682"/>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68470</xdr:rowOff>
    </xdr:from>
    <xdr:to>
      <xdr:col>23</xdr:col>
      <xdr:colOff>568325</xdr:colOff>
      <xdr:row>97</xdr:row>
      <xdr:rowOff>170070</xdr:rowOff>
    </xdr:to>
    <xdr:sp macro="" textlink="">
      <xdr:nvSpPr>
        <xdr:cNvPr id="689" name="円/楕円 688"/>
        <xdr:cNvSpPr/>
      </xdr:nvSpPr>
      <xdr:spPr>
        <a:xfrm>
          <a:off x="16268700" y="1669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91347</xdr:rowOff>
    </xdr:from>
    <xdr:ext cx="534377" cy="259045"/>
    <xdr:sp macro="" textlink="">
      <xdr:nvSpPr>
        <xdr:cNvPr id="690" name="積立金該当値テキスト"/>
        <xdr:cNvSpPr txBox="1"/>
      </xdr:nvSpPr>
      <xdr:spPr>
        <a:xfrm>
          <a:off x="16370300" y="1655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46030</xdr:rowOff>
    </xdr:from>
    <xdr:to>
      <xdr:col>22</xdr:col>
      <xdr:colOff>415925</xdr:colOff>
      <xdr:row>98</xdr:row>
      <xdr:rowOff>147630</xdr:rowOff>
    </xdr:to>
    <xdr:sp macro="" textlink="">
      <xdr:nvSpPr>
        <xdr:cNvPr id="691" name="円/楕円 690"/>
        <xdr:cNvSpPr/>
      </xdr:nvSpPr>
      <xdr:spPr>
        <a:xfrm>
          <a:off x="15430500" y="168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138757</xdr:rowOff>
    </xdr:from>
    <xdr:ext cx="534377" cy="259045"/>
    <xdr:sp macro="" textlink="">
      <xdr:nvSpPr>
        <xdr:cNvPr id="692" name="テキスト ボックス 691"/>
        <xdr:cNvSpPr txBox="1"/>
      </xdr:nvSpPr>
      <xdr:spPr>
        <a:xfrm>
          <a:off x="15214111" y="1694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143939</xdr:rowOff>
    </xdr:from>
    <xdr:to>
      <xdr:col>21</xdr:col>
      <xdr:colOff>212725</xdr:colOff>
      <xdr:row>99</xdr:row>
      <xdr:rowOff>74089</xdr:rowOff>
    </xdr:to>
    <xdr:sp macro="" textlink="">
      <xdr:nvSpPr>
        <xdr:cNvPr id="693" name="円/楕円 692"/>
        <xdr:cNvSpPr/>
      </xdr:nvSpPr>
      <xdr:spPr>
        <a:xfrm>
          <a:off x="14541500" y="169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65216</xdr:rowOff>
    </xdr:from>
    <xdr:ext cx="469744" cy="259045"/>
    <xdr:sp macro="" textlink="">
      <xdr:nvSpPr>
        <xdr:cNvPr id="694" name="テキスト ボックス 693"/>
        <xdr:cNvSpPr txBox="1"/>
      </xdr:nvSpPr>
      <xdr:spPr>
        <a:xfrm>
          <a:off x="14357427" y="1703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129873</xdr:rowOff>
    </xdr:from>
    <xdr:to>
      <xdr:col>20</xdr:col>
      <xdr:colOff>9525</xdr:colOff>
      <xdr:row>98</xdr:row>
      <xdr:rowOff>60023</xdr:rowOff>
    </xdr:to>
    <xdr:sp macro="" textlink="">
      <xdr:nvSpPr>
        <xdr:cNvPr id="695" name="円/楕円 694"/>
        <xdr:cNvSpPr/>
      </xdr:nvSpPr>
      <xdr:spPr>
        <a:xfrm>
          <a:off x="13652500" y="167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51150</xdr:rowOff>
    </xdr:from>
    <xdr:ext cx="534377" cy="259045"/>
    <xdr:sp macro="" textlink="">
      <xdr:nvSpPr>
        <xdr:cNvPr id="696" name="テキスト ボックス 695"/>
        <xdr:cNvSpPr txBox="1"/>
      </xdr:nvSpPr>
      <xdr:spPr>
        <a:xfrm>
          <a:off x="13436111" y="16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98859</xdr:rowOff>
    </xdr:from>
    <xdr:to>
      <xdr:col>18</xdr:col>
      <xdr:colOff>492125</xdr:colOff>
      <xdr:row>99</xdr:row>
      <xdr:rowOff>29009</xdr:rowOff>
    </xdr:to>
    <xdr:sp macro="" textlink="">
      <xdr:nvSpPr>
        <xdr:cNvPr id="697" name="円/楕円 696"/>
        <xdr:cNvSpPr/>
      </xdr:nvSpPr>
      <xdr:spPr>
        <a:xfrm>
          <a:off x="12763500" y="1690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20136</xdr:rowOff>
    </xdr:from>
    <xdr:ext cx="469744" cy="259045"/>
    <xdr:sp macro="" textlink="">
      <xdr:nvSpPr>
        <xdr:cNvPr id="698" name="テキスト ボックス 697"/>
        <xdr:cNvSpPr txBox="1"/>
      </xdr:nvSpPr>
      <xdr:spPr>
        <a:xfrm>
          <a:off x="12579427" y="1699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2" name="テキスト ボックス 71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20" name="テキスト ボックス 71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2" name="直線コネクタ 721"/>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3"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5"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6" name="直線コネクタ 725"/>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127336</xdr:rowOff>
    </xdr:from>
    <xdr:to>
      <xdr:col>32</xdr:col>
      <xdr:colOff>187325</xdr:colOff>
      <xdr:row>38</xdr:row>
      <xdr:rowOff>127641</xdr:rowOff>
    </xdr:to>
    <xdr:cxnSp macro="">
      <xdr:nvCxnSpPr>
        <xdr:cNvPr id="727" name="直線コネクタ 726"/>
        <xdr:cNvCxnSpPr/>
      </xdr:nvCxnSpPr>
      <xdr:spPr>
        <a:xfrm flipV="1">
          <a:off x="21323300" y="6642436"/>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8"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9" name="フローチャート : 判断 728"/>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103162</xdr:rowOff>
    </xdr:from>
    <xdr:to>
      <xdr:col>31</xdr:col>
      <xdr:colOff>34925</xdr:colOff>
      <xdr:row>38</xdr:row>
      <xdr:rowOff>127641</xdr:rowOff>
    </xdr:to>
    <xdr:cxnSp macro="">
      <xdr:nvCxnSpPr>
        <xdr:cNvPr id="730" name="直線コネクタ 729"/>
        <xdr:cNvCxnSpPr/>
      </xdr:nvCxnSpPr>
      <xdr:spPr>
        <a:xfrm>
          <a:off x="20434300" y="6618262"/>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31" name="フローチャート : 判断 730"/>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2" name="テキスト ボックス 731"/>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103162</xdr:rowOff>
    </xdr:from>
    <xdr:to>
      <xdr:col>29</xdr:col>
      <xdr:colOff>517525</xdr:colOff>
      <xdr:row>38</xdr:row>
      <xdr:rowOff>152159</xdr:rowOff>
    </xdr:to>
    <xdr:cxnSp macro="">
      <xdr:nvCxnSpPr>
        <xdr:cNvPr id="733" name="直線コネクタ 732"/>
        <xdr:cNvCxnSpPr/>
      </xdr:nvCxnSpPr>
      <xdr:spPr>
        <a:xfrm flipV="1">
          <a:off x="19545300" y="6618262"/>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4" name="フローチャート : 判断 733"/>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5" name="テキスト ボックス 734"/>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152159</xdr:rowOff>
    </xdr:from>
    <xdr:to>
      <xdr:col>28</xdr:col>
      <xdr:colOff>314325</xdr:colOff>
      <xdr:row>39</xdr:row>
      <xdr:rowOff>3607</xdr:rowOff>
    </xdr:to>
    <xdr:cxnSp macro="">
      <xdr:nvCxnSpPr>
        <xdr:cNvPr id="736" name="直線コネクタ 735"/>
        <xdr:cNvCxnSpPr/>
      </xdr:nvCxnSpPr>
      <xdr:spPr>
        <a:xfrm flipV="1">
          <a:off x="18656300" y="6667259"/>
          <a:ext cx="889000" cy="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7" name="フローチャート : 判断 736"/>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8" name="テキスト ボックス 737"/>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9" name="フローチャート : 判断 738"/>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40" name="テキスト ボックス 739"/>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76536</xdr:rowOff>
    </xdr:from>
    <xdr:to>
      <xdr:col>32</xdr:col>
      <xdr:colOff>238125</xdr:colOff>
      <xdr:row>39</xdr:row>
      <xdr:rowOff>6686</xdr:rowOff>
    </xdr:to>
    <xdr:sp macro="" textlink="">
      <xdr:nvSpPr>
        <xdr:cNvPr id="746" name="円/楕円 745"/>
        <xdr:cNvSpPr/>
      </xdr:nvSpPr>
      <xdr:spPr>
        <a:xfrm>
          <a:off x="22110700" y="65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35913</xdr:rowOff>
    </xdr:from>
    <xdr:ext cx="469744" cy="259045"/>
    <xdr:sp macro="" textlink="">
      <xdr:nvSpPr>
        <xdr:cNvPr id="747" name="投資及び出資金該当値テキスト"/>
        <xdr:cNvSpPr txBox="1"/>
      </xdr:nvSpPr>
      <xdr:spPr>
        <a:xfrm>
          <a:off x="22212300" y="637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76841</xdr:rowOff>
    </xdr:from>
    <xdr:to>
      <xdr:col>31</xdr:col>
      <xdr:colOff>85725</xdr:colOff>
      <xdr:row>39</xdr:row>
      <xdr:rowOff>6991</xdr:rowOff>
    </xdr:to>
    <xdr:sp macro="" textlink="">
      <xdr:nvSpPr>
        <xdr:cNvPr id="748" name="円/楕円 747"/>
        <xdr:cNvSpPr/>
      </xdr:nvSpPr>
      <xdr:spPr>
        <a:xfrm>
          <a:off x="21272500" y="65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23518</xdr:rowOff>
    </xdr:from>
    <xdr:ext cx="469744" cy="259045"/>
    <xdr:sp macro="" textlink="">
      <xdr:nvSpPr>
        <xdr:cNvPr id="749" name="テキスト ボックス 748"/>
        <xdr:cNvSpPr txBox="1"/>
      </xdr:nvSpPr>
      <xdr:spPr>
        <a:xfrm>
          <a:off x="21088427" y="636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52362</xdr:rowOff>
    </xdr:from>
    <xdr:to>
      <xdr:col>29</xdr:col>
      <xdr:colOff>568325</xdr:colOff>
      <xdr:row>38</xdr:row>
      <xdr:rowOff>153962</xdr:rowOff>
    </xdr:to>
    <xdr:sp macro="" textlink="">
      <xdr:nvSpPr>
        <xdr:cNvPr id="750" name="円/楕円 749"/>
        <xdr:cNvSpPr/>
      </xdr:nvSpPr>
      <xdr:spPr>
        <a:xfrm>
          <a:off x="20383500" y="65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170489</xdr:rowOff>
    </xdr:from>
    <xdr:ext cx="469744" cy="259045"/>
    <xdr:sp macro="" textlink="">
      <xdr:nvSpPr>
        <xdr:cNvPr id="751" name="テキスト ボックス 750"/>
        <xdr:cNvSpPr txBox="1"/>
      </xdr:nvSpPr>
      <xdr:spPr>
        <a:xfrm>
          <a:off x="20199427" y="634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101359</xdr:rowOff>
    </xdr:from>
    <xdr:to>
      <xdr:col>28</xdr:col>
      <xdr:colOff>365125</xdr:colOff>
      <xdr:row>39</xdr:row>
      <xdr:rowOff>31509</xdr:rowOff>
    </xdr:to>
    <xdr:sp macro="" textlink="">
      <xdr:nvSpPr>
        <xdr:cNvPr id="752" name="円/楕円 751"/>
        <xdr:cNvSpPr/>
      </xdr:nvSpPr>
      <xdr:spPr>
        <a:xfrm>
          <a:off x="19494500" y="66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48036</xdr:rowOff>
    </xdr:from>
    <xdr:ext cx="469744" cy="259045"/>
    <xdr:sp macro="" textlink="">
      <xdr:nvSpPr>
        <xdr:cNvPr id="753" name="テキスト ボックス 752"/>
        <xdr:cNvSpPr txBox="1"/>
      </xdr:nvSpPr>
      <xdr:spPr>
        <a:xfrm>
          <a:off x="19310427" y="639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124257</xdr:rowOff>
    </xdr:from>
    <xdr:to>
      <xdr:col>27</xdr:col>
      <xdr:colOff>161925</xdr:colOff>
      <xdr:row>39</xdr:row>
      <xdr:rowOff>54407</xdr:rowOff>
    </xdr:to>
    <xdr:sp macro="" textlink="">
      <xdr:nvSpPr>
        <xdr:cNvPr id="754" name="円/楕円 753"/>
        <xdr:cNvSpPr/>
      </xdr:nvSpPr>
      <xdr:spPr>
        <a:xfrm>
          <a:off x="18605500" y="66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70934</xdr:rowOff>
    </xdr:from>
    <xdr:ext cx="469744" cy="259045"/>
    <xdr:sp macro="" textlink="">
      <xdr:nvSpPr>
        <xdr:cNvPr id="755" name="テキスト ボックス 754"/>
        <xdr:cNvSpPr txBox="1"/>
      </xdr:nvSpPr>
      <xdr:spPr>
        <a:xfrm>
          <a:off x="18421427"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9" name="テキスト ボックス 76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1" name="テキスト ボックス 77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3" name="テキスト ボックス 77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81" name="直線コネクタ 780"/>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4"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5" name="直線コネクタ 784"/>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109165</xdr:rowOff>
    </xdr:from>
    <xdr:to>
      <xdr:col>32</xdr:col>
      <xdr:colOff>187325</xdr:colOff>
      <xdr:row>59</xdr:row>
      <xdr:rowOff>98878</xdr:rowOff>
    </xdr:to>
    <xdr:cxnSp macro="">
      <xdr:nvCxnSpPr>
        <xdr:cNvPr id="786" name="直線コネクタ 785"/>
        <xdr:cNvCxnSpPr/>
      </xdr:nvCxnSpPr>
      <xdr:spPr>
        <a:xfrm flipV="1">
          <a:off x="21323300" y="9881815"/>
          <a:ext cx="8382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9001</xdr:rowOff>
    </xdr:from>
    <xdr:ext cx="469744" cy="259045"/>
    <xdr:sp macro="" textlink="">
      <xdr:nvSpPr>
        <xdr:cNvPr id="787" name="貸付金平均値テキスト"/>
        <xdr:cNvSpPr txBox="1"/>
      </xdr:nvSpPr>
      <xdr:spPr>
        <a:xfrm>
          <a:off x="22212300" y="995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8" name="フローチャート : 判断 787"/>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9" name="直線コネクタ 78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90" name="フローチャート : 判断 789"/>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91" name="テキスト ボックス 790"/>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49697</xdr:rowOff>
    </xdr:from>
    <xdr:to>
      <xdr:col>29</xdr:col>
      <xdr:colOff>517525</xdr:colOff>
      <xdr:row>59</xdr:row>
      <xdr:rowOff>98878</xdr:rowOff>
    </xdr:to>
    <xdr:cxnSp macro="">
      <xdr:nvCxnSpPr>
        <xdr:cNvPr id="792" name="直線コネクタ 791"/>
        <xdr:cNvCxnSpPr/>
      </xdr:nvCxnSpPr>
      <xdr:spPr>
        <a:xfrm>
          <a:off x="19545300" y="9993797"/>
          <a:ext cx="889000" cy="2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3" name="フローチャート : 判断 792"/>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4" name="テキスト ボックス 793"/>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49697</xdr:rowOff>
    </xdr:from>
    <xdr:to>
      <xdr:col>28</xdr:col>
      <xdr:colOff>314325</xdr:colOff>
      <xdr:row>59</xdr:row>
      <xdr:rowOff>98878</xdr:rowOff>
    </xdr:to>
    <xdr:cxnSp macro="">
      <xdr:nvCxnSpPr>
        <xdr:cNvPr id="795" name="直線コネクタ 794"/>
        <xdr:cNvCxnSpPr/>
      </xdr:nvCxnSpPr>
      <xdr:spPr>
        <a:xfrm flipV="1">
          <a:off x="18656300" y="9993797"/>
          <a:ext cx="889000" cy="2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6" name="フローチャート : 判断 795"/>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7" name="テキスト ボックス 796"/>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8" name="フローチャート : 判断 797"/>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9" name="テキスト ボックス 798"/>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58365</xdr:rowOff>
    </xdr:from>
    <xdr:to>
      <xdr:col>32</xdr:col>
      <xdr:colOff>238125</xdr:colOff>
      <xdr:row>57</xdr:row>
      <xdr:rowOff>159965</xdr:rowOff>
    </xdr:to>
    <xdr:sp macro="" textlink="">
      <xdr:nvSpPr>
        <xdr:cNvPr id="805" name="円/楕円 804"/>
        <xdr:cNvSpPr/>
      </xdr:nvSpPr>
      <xdr:spPr>
        <a:xfrm>
          <a:off x="22110700" y="983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81242</xdr:rowOff>
    </xdr:from>
    <xdr:ext cx="534377" cy="259045"/>
    <xdr:sp macro="" textlink="">
      <xdr:nvSpPr>
        <xdr:cNvPr id="806" name="貸付金該当値テキスト"/>
        <xdr:cNvSpPr txBox="1"/>
      </xdr:nvSpPr>
      <xdr:spPr>
        <a:xfrm>
          <a:off x="22212300" y="96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7" name="円/楕円 80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8" name="テキスト ボックス 80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9" name="円/楕円 80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0" name="テキスト ボックス 80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170347</xdr:rowOff>
    </xdr:from>
    <xdr:to>
      <xdr:col>28</xdr:col>
      <xdr:colOff>365125</xdr:colOff>
      <xdr:row>58</xdr:row>
      <xdr:rowOff>100497</xdr:rowOff>
    </xdr:to>
    <xdr:sp macro="" textlink="">
      <xdr:nvSpPr>
        <xdr:cNvPr id="811" name="円/楕円 810"/>
        <xdr:cNvSpPr/>
      </xdr:nvSpPr>
      <xdr:spPr>
        <a:xfrm>
          <a:off x="19494500" y="99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91624</xdr:rowOff>
    </xdr:from>
    <xdr:ext cx="469744" cy="259045"/>
    <xdr:sp macro="" textlink="">
      <xdr:nvSpPr>
        <xdr:cNvPr id="812" name="テキスト ボックス 811"/>
        <xdr:cNvSpPr txBox="1"/>
      </xdr:nvSpPr>
      <xdr:spPr>
        <a:xfrm>
          <a:off x="19310427" y="1003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6,756</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3" name="円/楕円 81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4" name="テキスト ボックス 81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41" name="直線コネクタ 840"/>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2"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3" name="直線コネクタ 842"/>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4"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5" name="直線コネクタ 844"/>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23881</xdr:rowOff>
    </xdr:from>
    <xdr:to>
      <xdr:col>32</xdr:col>
      <xdr:colOff>187325</xdr:colOff>
      <xdr:row>73</xdr:row>
      <xdr:rowOff>67070</xdr:rowOff>
    </xdr:to>
    <xdr:cxnSp macro="">
      <xdr:nvCxnSpPr>
        <xdr:cNvPr id="846" name="直線コネクタ 845"/>
        <xdr:cNvCxnSpPr/>
      </xdr:nvCxnSpPr>
      <xdr:spPr>
        <a:xfrm flipV="1">
          <a:off x="21323300" y="12539731"/>
          <a:ext cx="838200" cy="4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7"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8" name="フローチャート : 判断 847"/>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90029</xdr:rowOff>
    </xdr:from>
    <xdr:to>
      <xdr:col>31</xdr:col>
      <xdr:colOff>34925</xdr:colOff>
      <xdr:row>73</xdr:row>
      <xdr:rowOff>67070</xdr:rowOff>
    </xdr:to>
    <xdr:cxnSp macro="">
      <xdr:nvCxnSpPr>
        <xdr:cNvPr id="849" name="直線コネクタ 848"/>
        <xdr:cNvCxnSpPr/>
      </xdr:nvCxnSpPr>
      <xdr:spPr>
        <a:xfrm>
          <a:off x="20434300" y="12091529"/>
          <a:ext cx="889000" cy="4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50" name="フローチャート : 判断 849"/>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51" name="テキスト ボックス 850"/>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90029</xdr:rowOff>
    </xdr:from>
    <xdr:to>
      <xdr:col>29</xdr:col>
      <xdr:colOff>517525</xdr:colOff>
      <xdr:row>74</xdr:row>
      <xdr:rowOff>25416</xdr:rowOff>
    </xdr:to>
    <xdr:cxnSp macro="">
      <xdr:nvCxnSpPr>
        <xdr:cNvPr id="852" name="直線コネクタ 851"/>
        <xdr:cNvCxnSpPr/>
      </xdr:nvCxnSpPr>
      <xdr:spPr>
        <a:xfrm flipV="1">
          <a:off x="19545300" y="12091529"/>
          <a:ext cx="889000" cy="62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3" name="フローチャート : 判断 852"/>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4" name="テキスト ボックス 853"/>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25416</xdr:rowOff>
    </xdr:from>
    <xdr:to>
      <xdr:col>28</xdr:col>
      <xdr:colOff>314325</xdr:colOff>
      <xdr:row>74</xdr:row>
      <xdr:rowOff>53861</xdr:rowOff>
    </xdr:to>
    <xdr:cxnSp macro="">
      <xdr:nvCxnSpPr>
        <xdr:cNvPr id="855" name="直線コネクタ 854"/>
        <xdr:cNvCxnSpPr/>
      </xdr:nvCxnSpPr>
      <xdr:spPr>
        <a:xfrm flipV="1">
          <a:off x="18656300" y="12712716"/>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6" name="フローチャート : 判断 855"/>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7" name="テキスト ボックス 856"/>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8" name="フローチャート : 判断 857"/>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9" name="テキスト ボックス 858"/>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144531</xdr:rowOff>
    </xdr:from>
    <xdr:to>
      <xdr:col>32</xdr:col>
      <xdr:colOff>238125</xdr:colOff>
      <xdr:row>73</xdr:row>
      <xdr:rowOff>74681</xdr:rowOff>
    </xdr:to>
    <xdr:sp macro="" textlink="">
      <xdr:nvSpPr>
        <xdr:cNvPr id="865" name="円/楕円 864"/>
        <xdr:cNvSpPr/>
      </xdr:nvSpPr>
      <xdr:spPr>
        <a:xfrm>
          <a:off x="22110700" y="124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167408</xdr:rowOff>
    </xdr:from>
    <xdr:ext cx="534377" cy="259045"/>
    <xdr:sp macro="" textlink="">
      <xdr:nvSpPr>
        <xdr:cNvPr id="866" name="繰出金該当値テキスト"/>
        <xdr:cNvSpPr txBox="1"/>
      </xdr:nvSpPr>
      <xdr:spPr>
        <a:xfrm>
          <a:off x="22212300" y="123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87,593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16270</xdr:rowOff>
    </xdr:from>
    <xdr:to>
      <xdr:col>31</xdr:col>
      <xdr:colOff>85725</xdr:colOff>
      <xdr:row>73</xdr:row>
      <xdr:rowOff>117870</xdr:rowOff>
    </xdr:to>
    <xdr:sp macro="" textlink="">
      <xdr:nvSpPr>
        <xdr:cNvPr id="867" name="円/楕円 866"/>
        <xdr:cNvSpPr/>
      </xdr:nvSpPr>
      <xdr:spPr>
        <a:xfrm>
          <a:off x="21272500" y="12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134397</xdr:rowOff>
    </xdr:from>
    <xdr:ext cx="534377" cy="259045"/>
    <xdr:sp macro="" textlink="">
      <xdr:nvSpPr>
        <xdr:cNvPr id="868" name="テキスト ボックス 867"/>
        <xdr:cNvSpPr txBox="1"/>
      </xdr:nvSpPr>
      <xdr:spPr>
        <a:xfrm>
          <a:off x="21056111" y="123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84,948</a:t>
          </a:r>
          <a:endParaRPr kumimoji="1" lang="ja-JP" altLang="en-US" sz="1000" b="1">
            <a:solidFill>
              <a:srgbClr val="FF0000"/>
            </a:solidFill>
            <a:latin typeface="ＭＳ Ｐゴシック"/>
          </a:endParaRPr>
        </a:p>
      </xdr:txBody>
    </xdr:sp>
    <xdr:clientData/>
  </xdr:oneCellAnchor>
  <xdr:twoCellAnchor>
    <xdr:from>
      <xdr:col>29</xdr:col>
      <xdr:colOff>466725</xdr:colOff>
      <xdr:row>70</xdr:row>
      <xdr:rowOff>39229</xdr:rowOff>
    </xdr:from>
    <xdr:to>
      <xdr:col>29</xdr:col>
      <xdr:colOff>568325</xdr:colOff>
      <xdr:row>70</xdr:row>
      <xdr:rowOff>140829</xdr:rowOff>
    </xdr:to>
    <xdr:sp macro="" textlink="">
      <xdr:nvSpPr>
        <xdr:cNvPr id="869" name="円/楕円 868"/>
        <xdr:cNvSpPr/>
      </xdr:nvSpPr>
      <xdr:spPr>
        <a:xfrm>
          <a:off x="20383500" y="120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68</xdr:row>
      <xdr:rowOff>157356</xdr:rowOff>
    </xdr:from>
    <xdr:ext cx="599010" cy="259045"/>
    <xdr:sp macro="" textlink="">
      <xdr:nvSpPr>
        <xdr:cNvPr id="870" name="テキスト ボックス 869"/>
        <xdr:cNvSpPr txBox="1"/>
      </xdr:nvSpPr>
      <xdr:spPr>
        <a:xfrm>
          <a:off x="20134794" y="1181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115,042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146066</xdr:rowOff>
    </xdr:from>
    <xdr:to>
      <xdr:col>28</xdr:col>
      <xdr:colOff>365125</xdr:colOff>
      <xdr:row>74</xdr:row>
      <xdr:rowOff>76216</xdr:rowOff>
    </xdr:to>
    <xdr:sp macro="" textlink="">
      <xdr:nvSpPr>
        <xdr:cNvPr id="871" name="円/楕円 870"/>
        <xdr:cNvSpPr/>
      </xdr:nvSpPr>
      <xdr:spPr>
        <a:xfrm>
          <a:off x="19494500" y="1266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92743</xdr:rowOff>
    </xdr:from>
    <xdr:ext cx="534377" cy="259045"/>
    <xdr:sp macro="" textlink="">
      <xdr:nvSpPr>
        <xdr:cNvPr id="872" name="テキスト ボックス 871"/>
        <xdr:cNvSpPr txBox="1"/>
      </xdr:nvSpPr>
      <xdr:spPr>
        <a:xfrm>
          <a:off x="19278111" y="124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76,999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3061</xdr:rowOff>
    </xdr:from>
    <xdr:to>
      <xdr:col>27</xdr:col>
      <xdr:colOff>161925</xdr:colOff>
      <xdr:row>74</xdr:row>
      <xdr:rowOff>104661</xdr:rowOff>
    </xdr:to>
    <xdr:sp macro="" textlink="">
      <xdr:nvSpPr>
        <xdr:cNvPr id="873" name="円/楕円 872"/>
        <xdr:cNvSpPr/>
      </xdr:nvSpPr>
      <xdr:spPr>
        <a:xfrm>
          <a:off x="18605500" y="126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121188</xdr:rowOff>
    </xdr:from>
    <xdr:ext cx="534377" cy="259045"/>
    <xdr:sp macro="" textlink="">
      <xdr:nvSpPr>
        <xdr:cNvPr id="874" name="テキスト ボックス 873"/>
        <xdr:cNvSpPr txBox="1"/>
      </xdr:nvSpPr>
      <xdr:spPr>
        <a:xfrm>
          <a:off x="18389111" y="124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8" name="テキスト ボックス 88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90" name="テキスト ボックス 88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2" name="テキスト ボックス 89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4" name="テキスト ボックス 89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6" name="テキスト ボックス 89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8" name="直線コネクタ 897"/>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9"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901"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2" name="直線コネクタ 901"/>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4"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5" name="フローチャート : 判断 904"/>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7" name="フローチャート : 判断 906"/>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8" name="テキスト ボックス 907"/>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10" name="フローチャート : 判断 909"/>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11" name="テキスト ボックス 910"/>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3" name="フローチャート : 判断 912"/>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4" name="テキスト ボックス 913"/>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5" name="フローチャート : 判断 914"/>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6" name="テキスト ボックス 915"/>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2" name="円/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3"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4" name="円/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5" name="テキスト ボックス 92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6" name="円/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7" name="テキスト ボックス 92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8" name="円/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9" name="テキスト ボックス 928"/>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30" name="円/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31" name="テキスト ボックス 93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歳出決算総額は、住民一人当たり７</a:t>
          </a:r>
          <a:r>
            <a:rPr kumimoji="1" lang="ja-JP" altLang="en-US" sz="1100">
              <a:solidFill>
                <a:schemeClr val="dk1"/>
              </a:solidFill>
              <a:effectLst/>
              <a:latin typeface="+mn-lt"/>
              <a:ea typeface="+mn-ea"/>
              <a:cs typeface="+mn-cs"/>
            </a:rPr>
            <a:t>６６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８８９</a:t>
          </a:r>
          <a:r>
            <a:rPr kumimoji="1" lang="ja-JP" altLang="ja-JP" sz="1100">
              <a:solidFill>
                <a:schemeClr val="dk1"/>
              </a:solidFill>
              <a:effectLst/>
              <a:latin typeface="+mn-lt"/>
              <a:ea typeface="+mn-ea"/>
              <a:cs typeface="+mn-cs"/>
            </a:rPr>
            <a:t>円となっている。主な構成項目である人件費は、住民一人当たり</a:t>
          </a:r>
          <a:r>
            <a:rPr kumimoji="1" lang="ja-JP" altLang="en-US" sz="1100">
              <a:solidFill>
                <a:schemeClr val="dk1"/>
              </a:solidFill>
              <a:effectLst/>
              <a:latin typeface="+mn-lt"/>
              <a:ea typeface="+mn-ea"/>
              <a:cs typeface="+mn-cs"/>
            </a:rPr>
            <a:t>９９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５０４</a:t>
          </a:r>
          <a:r>
            <a:rPr kumimoji="1" lang="ja-JP" altLang="ja-JP" sz="1100">
              <a:solidFill>
                <a:schemeClr val="dk1"/>
              </a:solidFill>
              <a:effectLst/>
              <a:latin typeface="+mn-lt"/>
              <a:ea typeface="+mn-ea"/>
              <a:cs typeface="+mn-cs"/>
            </a:rPr>
            <a:t>円となっており、前年度より△３，</a:t>
          </a:r>
          <a:r>
            <a:rPr kumimoji="1" lang="ja-JP" altLang="en-US" sz="1100">
              <a:solidFill>
                <a:schemeClr val="dk1"/>
              </a:solidFill>
              <a:effectLst/>
              <a:latin typeface="+mn-lt"/>
              <a:ea typeface="+mn-ea"/>
              <a:cs typeface="+mn-cs"/>
            </a:rPr>
            <a:t>７６３</a:t>
          </a:r>
          <a:r>
            <a:rPr kumimoji="1" lang="ja-JP" altLang="ja-JP" sz="1100">
              <a:solidFill>
                <a:schemeClr val="dk1"/>
              </a:solidFill>
              <a:effectLst/>
              <a:latin typeface="+mn-lt"/>
              <a:ea typeface="+mn-ea"/>
              <a:cs typeface="+mn-cs"/>
            </a:rPr>
            <a:t>円となった。職員の年齢構成からおおむね横ばいで推移するものと思われる。</a:t>
          </a:r>
          <a:endParaRPr lang="ja-JP" altLang="ja-JP" sz="1400">
            <a:effectLst/>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普通建設事業費は、住民一人あたり</a:t>
          </a:r>
          <a:r>
            <a:rPr kumimoji="1" lang="ja-JP" altLang="en-US" sz="1100">
              <a:solidFill>
                <a:schemeClr val="dk1"/>
              </a:solidFill>
              <a:effectLst/>
              <a:latin typeface="+mn-lt"/>
              <a:ea typeface="+mn-ea"/>
              <a:cs typeface="+mn-cs"/>
            </a:rPr>
            <a:t>１２７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６５６</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と比較</a:t>
          </a:r>
          <a:r>
            <a:rPr kumimoji="1" lang="ja-JP" altLang="en-US" sz="1100">
              <a:solidFill>
                <a:schemeClr val="dk1"/>
              </a:solidFill>
              <a:effectLst/>
              <a:latin typeface="+mn-lt"/>
              <a:ea typeface="+mn-ea"/>
              <a:cs typeface="+mn-cs"/>
            </a:rPr>
            <a:t>すると７４，４６８円の減少となった</a:t>
          </a:r>
          <a:r>
            <a:rPr kumimoji="1" lang="ja-JP" altLang="ja-JP" sz="1100">
              <a:solidFill>
                <a:schemeClr val="dk1"/>
              </a:solidFill>
              <a:effectLst/>
              <a:latin typeface="+mn-lt"/>
              <a:ea typeface="+mn-ea"/>
              <a:cs typeface="+mn-cs"/>
            </a:rPr>
            <a:t>。これは、小中一貫教育学校と消防庁舎の大規模整備事業が</a:t>
          </a:r>
          <a:r>
            <a:rPr kumimoji="1" lang="ja-JP" altLang="en-US" sz="1100">
              <a:solidFill>
                <a:schemeClr val="dk1"/>
              </a:solidFill>
              <a:effectLst/>
              <a:latin typeface="+mn-lt"/>
              <a:ea typeface="+mn-ea"/>
              <a:cs typeface="+mn-cs"/>
            </a:rPr>
            <a:t>完了した</a:t>
          </a:r>
          <a:r>
            <a:rPr kumimoji="1" lang="ja-JP" altLang="ja-JP" sz="1100">
              <a:solidFill>
                <a:schemeClr val="dk1"/>
              </a:solidFill>
              <a:effectLst/>
              <a:latin typeface="+mn-lt"/>
              <a:ea typeface="+mn-ea"/>
              <a:cs typeface="+mn-cs"/>
            </a:rPr>
            <a:t>ことが要因である。今後、事業計画や公共施設等総合管理計画に基づき、可能な限り事業の年度間の平準化を図りながらコスト削減に努める。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石川県珠洲市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15,219
15,137
247.20
11,843,900
11,671,283
118,587
6,927,044
12,816,392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50.8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131318</xdr:rowOff>
    </xdr:from>
    <xdr:to>
      <xdr:col>6</xdr:col>
      <xdr:colOff>511175</xdr:colOff>
      <xdr:row>31</xdr:row>
      <xdr:rowOff>7303</xdr:rowOff>
    </xdr:to>
    <xdr:cxnSp macro="">
      <xdr:nvCxnSpPr>
        <xdr:cNvPr id="61" name="直線コネクタ 60"/>
        <xdr:cNvCxnSpPr/>
      </xdr:nvCxnSpPr>
      <xdr:spPr>
        <a:xfrm>
          <a:off x="3797300" y="5274818"/>
          <a:ext cx="8382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131318</xdr:rowOff>
    </xdr:from>
    <xdr:to>
      <xdr:col>5</xdr:col>
      <xdr:colOff>358775</xdr:colOff>
      <xdr:row>31</xdr:row>
      <xdr:rowOff>93218</xdr:rowOff>
    </xdr:to>
    <xdr:cxnSp macro="">
      <xdr:nvCxnSpPr>
        <xdr:cNvPr id="64" name="直線コネクタ 63"/>
        <xdr:cNvCxnSpPr/>
      </xdr:nvCxnSpPr>
      <xdr:spPr>
        <a:xfrm flipV="1">
          <a:off x="2908300" y="5274818"/>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93218</xdr:rowOff>
    </xdr:from>
    <xdr:to>
      <xdr:col>4</xdr:col>
      <xdr:colOff>155575</xdr:colOff>
      <xdr:row>31</xdr:row>
      <xdr:rowOff>114364</xdr:rowOff>
    </xdr:to>
    <xdr:cxnSp macro="">
      <xdr:nvCxnSpPr>
        <xdr:cNvPr id="67" name="直線コネクタ 66"/>
        <xdr:cNvCxnSpPr/>
      </xdr:nvCxnSpPr>
      <xdr:spPr>
        <a:xfrm flipV="1">
          <a:off x="2019300" y="5408168"/>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80264</xdr:rowOff>
    </xdr:from>
    <xdr:to>
      <xdr:col>2</xdr:col>
      <xdr:colOff>638175</xdr:colOff>
      <xdr:row>31</xdr:row>
      <xdr:rowOff>114364</xdr:rowOff>
    </xdr:to>
    <xdr:cxnSp macro="">
      <xdr:nvCxnSpPr>
        <xdr:cNvPr id="70" name="直線コネクタ 69"/>
        <xdr:cNvCxnSpPr/>
      </xdr:nvCxnSpPr>
      <xdr:spPr>
        <a:xfrm>
          <a:off x="1130300" y="5395214"/>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158386</xdr:rowOff>
    </xdr:from>
    <xdr:ext cx="469744" cy="259045"/>
    <xdr:sp macro="" textlink="">
      <xdr:nvSpPr>
        <xdr:cNvPr id="72" name="テキスト ボックス 71"/>
        <xdr:cNvSpPr txBox="1"/>
      </xdr:nvSpPr>
      <xdr:spPr>
        <a:xfrm>
          <a:off x="1784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127953</xdr:rowOff>
    </xdr:from>
    <xdr:to>
      <xdr:col>6</xdr:col>
      <xdr:colOff>561975</xdr:colOff>
      <xdr:row>31</xdr:row>
      <xdr:rowOff>58103</xdr:rowOff>
    </xdr:to>
    <xdr:sp macro="" textlink="">
      <xdr:nvSpPr>
        <xdr:cNvPr id="80" name="円/楕円 79"/>
        <xdr:cNvSpPr/>
      </xdr:nvSpPr>
      <xdr:spPr>
        <a:xfrm>
          <a:off x="4584700" y="52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80980</xdr:rowOff>
    </xdr:from>
    <xdr:ext cx="469744" cy="259045"/>
    <xdr:sp macro="" textlink="">
      <xdr:nvSpPr>
        <xdr:cNvPr id="81" name="議会費該当値テキスト"/>
        <xdr:cNvSpPr txBox="1"/>
      </xdr:nvSpPr>
      <xdr:spPr>
        <a:xfrm>
          <a:off x="4686300" y="522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9,395</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80518</xdr:rowOff>
    </xdr:from>
    <xdr:to>
      <xdr:col>5</xdr:col>
      <xdr:colOff>409575</xdr:colOff>
      <xdr:row>31</xdr:row>
      <xdr:rowOff>10668</xdr:rowOff>
    </xdr:to>
    <xdr:sp macro="" textlink="">
      <xdr:nvSpPr>
        <xdr:cNvPr id="82" name="円/楕円 81"/>
        <xdr:cNvSpPr/>
      </xdr:nvSpPr>
      <xdr:spPr>
        <a:xfrm>
          <a:off x="3746500" y="522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27195</xdr:rowOff>
    </xdr:from>
    <xdr:ext cx="469744" cy="259045"/>
    <xdr:sp macro="" textlink="">
      <xdr:nvSpPr>
        <xdr:cNvPr id="83" name="テキスト ボックス 82"/>
        <xdr:cNvSpPr txBox="1"/>
      </xdr:nvSpPr>
      <xdr:spPr>
        <a:xfrm>
          <a:off x="3562427" y="49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9,644</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42418</xdr:rowOff>
    </xdr:from>
    <xdr:to>
      <xdr:col>4</xdr:col>
      <xdr:colOff>206375</xdr:colOff>
      <xdr:row>31</xdr:row>
      <xdr:rowOff>144018</xdr:rowOff>
    </xdr:to>
    <xdr:sp macro="" textlink="">
      <xdr:nvSpPr>
        <xdr:cNvPr id="84" name="円/楕円 83"/>
        <xdr:cNvSpPr/>
      </xdr:nvSpPr>
      <xdr:spPr>
        <a:xfrm>
          <a:off x="2857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160545</xdr:rowOff>
    </xdr:from>
    <xdr:ext cx="469744" cy="259045"/>
    <xdr:sp macro="" textlink="">
      <xdr:nvSpPr>
        <xdr:cNvPr id="85" name="テキスト ボックス 84"/>
        <xdr:cNvSpPr txBox="1"/>
      </xdr:nvSpPr>
      <xdr:spPr>
        <a:xfrm>
          <a:off x="2673427" y="51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63564</xdr:rowOff>
    </xdr:from>
    <xdr:to>
      <xdr:col>3</xdr:col>
      <xdr:colOff>3175</xdr:colOff>
      <xdr:row>31</xdr:row>
      <xdr:rowOff>165164</xdr:rowOff>
    </xdr:to>
    <xdr:sp macro="" textlink="">
      <xdr:nvSpPr>
        <xdr:cNvPr id="86" name="円/楕円 85"/>
        <xdr:cNvSpPr/>
      </xdr:nvSpPr>
      <xdr:spPr>
        <a:xfrm>
          <a:off x="1968500" y="537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10241</xdr:rowOff>
    </xdr:from>
    <xdr:ext cx="469744" cy="259045"/>
    <xdr:sp macro="" textlink="">
      <xdr:nvSpPr>
        <xdr:cNvPr id="87" name="テキスト ボックス 86"/>
        <xdr:cNvSpPr txBox="1"/>
      </xdr:nvSpPr>
      <xdr:spPr>
        <a:xfrm>
          <a:off x="1784427" y="515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29464</xdr:rowOff>
    </xdr:from>
    <xdr:to>
      <xdr:col>1</xdr:col>
      <xdr:colOff>485775</xdr:colOff>
      <xdr:row>31</xdr:row>
      <xdr:rowOff>131064</xdr:rowOff>
    </xdr:to>
    <xdr:sp macro="" textlink="">
      <xdr:nvSpPr>
        <xdr:cNvPr id="88" name="円/楕円 87"/>
        <xdr:cNvSpPr/>
      </xdr:nvSpPr>
      <xdr:spPr>
        <a:xfrm>
          <a:off x="1079500" y="53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147591</xdr:rowOff>
    </xdr:from>
    <xdr:ext cx="469744" cy="259045"/>
    <xdr:sp macro="" textlink="">
      <xdr:nvSpPr>
        <xdr:cNvPr id="89" name="テキスト ボックス 88"/>
        <xdr:cNvSpPr txBox="1"/>
      </xdr:nvSpPr>
      <xdr:spPr>
        <a:xfrm>
          <a:off x="895427" y="511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74156</xdr:rowOff>
    </xdr:from>
    <xdr:to>
      <xdr:col>6</xdr:col>
      <xdr:colOff>511175</xdr:colOff>
      <xdr:row>56</xdr:row>
      <xdr:rowOff>83817</xdr:rowOff>
    </xdr:to>
    <xdr:cxnSp macro="">
      <xdr:nvCxnSpPr>
        <xdr:cNvPr id="116" name="直線コネクタ 115"/>
        <xdr:cNvCxnSpPr/>
      </xdr:nvCxnSpPr>
      <xdr:spPr>
        <a:xfrm>
          <a:off x="3797300" y="9675356"/>
          <a:ext cx="8382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74156</xdr:rowOff>
    </xdr:from>
    <xdr:to>
      <xdr:col>5</xdr:col>
      <xdr:colOff>358775</xdr:colOff>
      <xdr:row>56</xdr:row>
      <xdr:rowOff>124247</xdr:rowOff>
    </xdr:to>
    <xdr:cxnSp macro="">
      <xdr:nvCxnSpPr>
        <xdr:cNvPr id="119" name="直線コネクタ 118"/>
        <xdr:cNvCxnSpPr/>
      </xdr:nvCxnSpPr>
      <xdr:spPr>
        <a:xfrm flipV="1">
          <a:off x="2908300" y="9675356"/>
          <a:ext cx="889000" cy="5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49919</xdr:rowOff>
    </xdr:from>
    <xdr:to>
      <xdr:col>4</xdr:col>
      <xdr:colOff>155575</xdr:colOff>
      <xdr:row>56</xdr:row>
      <xdr:rowOff>124247</xdr:rowOff>
    </xdr:to>
    <xdr:cxnSp macro="">
      <xdr:nvCxnSpPr>
        <xdr:cNvPr id="122" name="直線コネクタ 121"/>
        <xdr:cNvCxnSpPr/>
      </xdr:nvCxnSpPr>
      <xdr:spPr>
        <a:xfrm>
          <a:off x="2019300" y="9651119"/>
          <a:ext cx="889000" cy="7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49919</xdr:rowOff>
    </xdr:from>
    <xdr:to>
      <xdr:col>2</xdr:col>
      <xdr:colOff>638175</xdr:colOff>
      <xdr:row>56</xdr:row>
      <xdr:rowOff>136682</xdr:rowOff>
    </xdr:to>
    <xdr:cxnSp macro="">
      <xdr:nvCxnSpPr>
        <xdr:cNvPr id="125" name="直線コネクタ 124"/>
        <xdr:cNvCxnSpPr/>
      </xdr:nvCxnSpPr>
      <xdr:spPr>
        <a:xfrm flipV="1">
          <a:off x="1130300" y="9651119"/>
          <a:ext cx="889000" cy="8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33017</xdr:rowOff>
    </xdr:from>
    <xdr:to>
      <xdr:col>6</xdr:col>
      <xdr:colOff>561975</xdr:colOff>
      <xdr:row>56</xdr:row>
      <xdr:rowOff>134617</xdr:rowOff>
    </xdr:to>
    <xdr:sp macro="" textlink="">
      <xdr:nvSpPr>
        <xdr:cNvPr id="135" name="円/楕円 134"/>
        <xdr:cNvSpPr/>
      </xdr:nvSpPr>
      <xdr:spPr>
        <a:xfrm>
          <a:off x="4584700" y="963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55894</xdr:rowOff>
    </xdr:from>
    <xdr:ext cx="534377" cy="259045"/>
    <xdr:sp macro="" textlink="">
      <xdr:nvSpPr>
        <xdr:cNvPr id="136" name="総務費該当値テキスト"/>
        <xdr:cNvSpPr txBox="1"/>
      </xdr:nvSpPr>
      <xdr:spPr>
        <a:xfrm>
          <a:off x="4686300" y="94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23356</xdr:rowOff>
    </xdr:from>
    <xdr:to>
      <xdr:col>5</xdr:col>
      <xdr:colOff>409575</xdr:colOff>
      <xdr:row>56</xdr:row>
      <xdr:rowOff>124956</xdr:rowOff>
    </xdr:to>
    <xdr:sp macro="" textlink="">
      <xdr:nvSpPr>
        <xdr:cNvPr id="137" name="円/楕円 136"/>
        <xdr:cNvSpPr/>
      </xdr:nvSpPr>
      <xdr:spPr>
        <a:xfrm>
          <a:off x="3746500" y="96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141483</xdr:rowOff>
    </xdr:from>
    <xdr:ext cx="534377" cy="259045"/>
    <xdr:sp macro="" textlink="">
      <xdr:nvSpPr>
        <xdr:cNvPr id="138" name="テキスト ボックス 137"/>
        <xdr:cNvSpPr txBox="1"/>
      </xdr:nvSpPr>
      <xdr:spPr>
        <a:xfrm>
          <a:off x="3530111" y="93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73447</xdr:rowOff>
    </xdr:from>
    <xdr:to>
      <xdr:col>4</xdr:col>
      <xdr:colOff>206375</xdr:colOff>
      <xdr:row>57</xdr:row>
      <xdr:rowOff>3597</xdr:rowOff>
    </xdr:to>
    <xdr:sp macro="" textlink="">
      <xdr:nvSpPr>
        <xdr:cNvPr id="139" name="円/楕円 138"/>
        <xdr:cNvSpPr/>
      </xdr:nvSpPr>
      <xdr:spPr>
        <a:xfrm>
          <a:off x="2857500" y="96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166174</xdr:rowOff>
    </xdr:from>
    <xdr:ext cx="534377" cy="259045"/>
    <xdr:sp macro="" textlink="">
      <xdr:nvSpPr>
        <xdr:cNvPr id="140" name="テキスト ボックス 139"/>
        <xdr:cNvSpPr txBox="1"/>
      </xdr:nvSpPr>
      <xdr:spPr>
        <a:xfrm>
          <a:off x="2641111" y="976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170569</xdr:rowOff>
    </xdr:from>
    <xdr:to>
      <xdr:col>3</xdr:col>
      <xdr:colOff>3175</xdr:colOff>
      <xdr:row>56</xdr:row>
      <xdr:rowOff>100719</xdr:rowOff>
    </xdr:to>
    <xdr:sp macro="" textlink="">
      <xdr:nvSpPr>
        <xdr:cNvPr id="141" name="円/楕円 140"/>
        <xdr:cNvSpPr/>
      </xdr:nvSpPr>
      <xdr:spPr>
        <a:xfrm>
          <a:off x="1968500" y="960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117246</xdr:rowOff>
    </xdr:from>
    <xdr:ext cx="534377" cy="259045"/>
    <xdr:sp macro="" textlink="">
      <xdr:nvSpPr>
        <xdr:cNvPr id="142" name="テキスト ボックス 141"/>
        <xdr:cNvSpPr txBox="1"/>
      </xdr:nvSpPr>
      <xdr:spPr>
        <a:xfrm>
          <a:off x="1752111" y="937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85882</xdr:rowOff>
    </xdr:from>
    <xdr:to>
      <xdr:col>1</xdr:col>
      <xdr:colOff>485775</xdr:colOff>
      <xdr:row>57</xdr:row>
      <xdr:rowOff>16032</xdr:rowOff>
    </xdr:to>
    <xdr:sp macro="" textlink="">
      <xdr:nvSpPr>
        <xdr:cNvPr id="143" name="円/楕円 142"/>
        <xdr:cNvSpPr/>
      </xdr:nvSpPr>
      <xdr:spPr>
        <a:xfrm>
          <a:off x="1079500" y="96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7159</xdr:rowOff>
    </xdr:from>
    <xdr:ext cx="534377" cy="259045"/>
    <xdr:sp macro="" textlink="">
      <xdr:nvSpPr>
        <xdr:cNvPr id="144" name="テキスト ボックス 143"/>
        <xdr:cNvSpPr txBox="1"/>
      </xdr:nvSpPr>
      <xdr:spPr>
        <a:xfrm>
          <a:off x="863111" y="97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151651</xdr:rowOff>
    </xdr:from>
    <xdr:to>
      <xdr:col>6</xdr:col>
      <xdr:colOff>511175</xdr:colOff>
      <xdr:row>77</xdr:row>
      <xdr:rowOff>112602</xdr:rowOff>
    </xdr:to>
    <xdr:cxnSp macro="">
      <xdr:nvCxnSpPr>
        <xdr:cNvPr id="172" name="直線コネクタ 171"/>
        <xdr:cNvCxnSpPr/>
      </xdr:nvCxnSpPr>
      <xdr:spPr>
        <a:xfrm flipV="1">
          <a:off x="3797300" y="13181851"/>
          <a:ext cx="838200" cy="13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79235</xdr:rowOff>
    </xdr:from>
    <xdr:to>
      <xdr:col>5</xdr:col>
      <xdr:colOff>358775</xdr:colOff>
      <xdr:row>77</xdr:row>
      <xdr:rowOff>112602</xdr:rowOff>
    </xdr:to>
    <xdr:cxnSp macro="">
      <xdr:nvCxnSpPr>
        <xdr:cNvPr id="175" name="直線コネクタ 174"/>
        <xdr:cNvCxnSpPr/>
      </xdr:nvCxnSpPr>
      <xdr:spPr>
        <a:xfrm>
          <a:off x="2908300" y="13280885"/>
          <a:ext cx="889000" cy="3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79235</xdr:rowOff>
    </xdr:from>
    <xdr:to>
      <xdr:col>4</xdr:col>
      <xdr:colOff>155575</xdr:colOff>
      <xdr:row>77</xdr:row>
      <xdr:rowOff>166711</xdr:rowOff>
    </xdr:to>
    <xdr:cxnSp macro="">
      <xdr:nvCxnSpPr>
        <xdr:cNvPr id="178" name="直線コネクタ 177"/>
        <xdr:cNvCxnSpPr/>
      </xdr:nvCxnSpPr>
      <xdr:spPr>
        <a:xfrm flipV="1">
          <a:off x="2019300" y="13280885"/>
          <a:ext cx="889000" cy="8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158011</xdr:rowOff>
    </xdr:from>
    <xdr:to>
      <xdr:col>2</xdr:col>
      <xdr:colOff>638175</xdr:colOff>
      <xdr:row>77</xdr:row>
      <xdr:rowOff>166711</xdr:rowOff>
    </xdr:to>
    <xdr:cxnSp macro="">
      <xdr:nvCxnSpPr>
        <xdr:cNvPr id="181" name="直線コネクタ 180"/>
        <xdr:cNvCxnSpPr/>
      </xdr:nvCxnSpPr>
      <xdr:spPr>
        <a:xfrm>
          <a:off x="1130300" y="13359661"/>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100851</xdr:rowOff>
    </xdr:from>
    <xdr:to>
      <xdr:col>6</xdr:col>
      <xdr:colOff>561975</xdr:colOff>
      <xdr:row>77</xdr:row>
      <xdr:rowOff>31001</xdr:rowOff>
    </xdr:to>
    <xdr:sp macro="" textlink="">
      <xdr:nvSpPr>
        <xdr:cNvPr id="191" name="円/楕円 190"/>
        <xdr:cNvSpPr/>
      </xdr:nvSpPr>
      <xdr:spPr>
        <a:xfrm>
          <a:off x="4584700" y="131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79278</xdr:rowOff>
    </xdr:from>
    <xdr:ext cx="599010" cy="259045"/>
    <xdr:sp macro="" textlink="">
      <xdr:nvSpPr>
        <xdr:cNvPr id="192" name="民生費該当値テキスト"/>
        <xdr:cNvSpPr txBox="1"/>
      </xdr:nvSpPr>
      <xdr:spPr>
        <a:xfrm>
          <a:off x="4686300" y="1310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61802</xdr:rowOff>
    </xdr:from>
    <xdr:to>
      <xdr:col>5</xdr:col>
      <xdr:colOff>409575</xdr:colOff>
      <xdr:row>77</xdr:row>
      <xdr:rowOff>163402</xdr:rowOff>
    </xdr:to>
    <xdr:sp macro="" textlink="">
      <xdr:nvSpPr>
        <xdr:cNvPr id="193" name="円/楕円 192"/>
        <xdr:cNvSpPr/>
      </xdr:nvSpPr>
      <xdr:spPr>
        <a:xfrm>
          <a:off x="3746500" y="1326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154529</xdr:rowOff>
    </xdr:from>
    <xdr:ext cx="599010" cy="259045"/>
    <xdr:sp macro="" textlink="">
      <xdr:nvSpPr>
        <xdr:cNvPr id="194" name="テキスト ボックス 193"/>
        <xdr:cNvSpPr txBox="1"/>
      </xdr:nvSpPr>
      <xdr:spPr>
        <a:xfrm>
          <a:off x="3497794" y="1335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143,427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28435</xdr:rowOff>
    </xdr:from>
    <xdr:to>
      <xdr:col>4</xdr:col>
      <xdr:colOff>206375</xdr:colOff>
      <xdr:row>77</xdr:row>
      <xdr:rowOff>130035</xdr:rowOff>
    </xdr:to>
    <xdr:sp macro="" textlink="">
      <xdr:nvSpPr>
        <xdr:cNvPr id="195" name="円/楕円 194"/>
        <xdr:cNvSpPr/>
      </xdr:nvSpPr>
      <xdr:spPr>
        <a:xfrm>
          <a:off x="2857500" y="132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121162</xdr:rowOff>
    </xdr:from>
    <xdr:ext cx="599010" cy="259045"/>
    <xdr:sp macro="" textlink="">
      <xdr:nvSpPr>
        <xdr:cNvPr id="196" name="テキスト ボックス 195"/>
        <xdr:cNvSpPr txBox="1"/>
      </xdr:nvSpPr>
      <xdr:spPr>
        <a:xfrm>
          <a:off x="2608794" y="1332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150,725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115911</xdr:rowOff>
    </xdr:from>
    <xdr:to>
      <xdr:col>3</xdr:col>
      <xdr:colOff>3175</xdr:colOff>
      <xdr:row>78</xdr:row>
      <xdr:rowOff>46061</xdr:rowOff>
    </xdr:to>
    <xdr:sp macro="" textlink="">
      <xdr:nvSpPr>
        <xdr:cNvPr id="197" name="円/楕円 196"/>
        <xdr:cNvSpPr/>
      </xdr:nvSpPr>
      <xdr:spPr>
        <a:xfrm>
          <a:off x="1968500" y="1331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37188</xdr:rowOff>
    </xdr:from>
    <xdr:ext cx="599010" cy="259045"/>
    <xdr:sp macro="" textlink="">
      <xdr:nvSpPr>
        <xdr:cNvPr id="198" name="テキスト ボックス 197"/>
        <xdr:cNvSpPr txBox="1"/>
      </xdr:nvSpPr>
      <xdr:spPr>
        <a:xfrm>
          <a:off x="1719794" y="1341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107211</xdr:rowOff>
    </xdr:from>
    <xdr:to>
      <xdr:col>1</xdr:col>
      <xdr:colOff>485775</xdr:colOff>
      <xdr:row>78</xdr:row>
      <xdr:rowOff>37361</xdr:rowOff>
    </xdr:to>
    <xdr:sp macro="" textlink="">
      <xdr:nvSpPr>
        <xdr:cNvPr id="199" name="円/楕円 198"/>
        <xdr:cNvSpPr/>
      </xdr:nvSpPr>
      <xdr:spPr>
        <a:xfrm>
          <a:off x="1079500" y="133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28488</xdr:rowOff>
    </xdr:from>
    <xdr:ext cx="599010" cy="259045"/>
    <xdr:sp macro="" textlink="">
      <xdr:nvSpPr>
        <xdr:cNvPr id="200" name="テキスト ボックス 199"/>
        <xdr:cNvSpPr txBox="1"/>
      </xdr:nvSpPr>
      <xdr:spPr>
        <a:xfrm>
          <a:off x="830794" y="1340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101918</xdr:rowOff>
    </xdr:from>
    <xdr:to>
      <xdr:col>6</xdr:col>
      <xdr:colOff>511175</xdr:colOff>
      <xdr:row>94</xdr:row>
      <xdr:rowOff>164852</xdr:rowOff>
    </xdr:to>
    <xdr:cxnSp macro="">
      <xdr:nvCxnSpPr>
        <xdr:cNvPr id="225" name="直線コネクタ 224"/>
        <xdr:cNvCxnSpPr/>
      </xdr:nvCxnSpPr>
      <xdr:spPr>
        <a:xfrm>
          <a:off x="3797300" y="16218218"/>
          <a:ext cx="838200" cy="6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101918</xdr:rowOff>
    </xdr:from>
    <xdr:to>
      <xdr:col>5</xdr:col>
      <xdr:colOff>358775</xdr:colOff>
      <xdr:row>95</xdr:row>
      <xdr:rowOff>59610</xdr:rowOff>
    </xdr:to>
    <xdr:cxnSp macro="">
      <xdr:nvCxnSpPr>
        <xdr:cNvPr id="228" name="直線コネクタ 227"/>
        <xdr:cNvCxnSpPr/>
      </xdr:nvCxnSpPr>
      <xdr:spPr>
        <a:xfrm flipV="1">
          <a:off x="2908300" y="16218218"/>
          <a:ext cx="889000" cy="12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59610</xdr:rowOff>
    </xdr:from>
    <xdr:to>
      <xdr:col>4</xdr:col>
      <xdr:colOff>155575</xdr:colOff>
      <xdr:row>95</xdr:row>
      <xdr:rowOff>63570</xdr:rowOff>
    </xdr:to>
    <xdr:cxnSp macro="">
      <xdr:nvCxnSpPr>
        <xdr:cNvPr id="231" name="直線コネクタ 230"/>
        <xdr:cNvCxnSpPr/>
      </xdr:nvCxnSpPr>
      <xdr:spPr>
        <a:xfrm flipV="1">
          <a:off x="2019300" y="16347360"/>
          <a:ext cx="889000" cy="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63570</xdr:rowOff>
    </xdr:from>
    <xdr:to>
      <xdr:col>2</xdr:col>
      <xdr:colOff>638175</xdr:colOff>
      <xdr:row>95</xdr:row>
      <xdr:rowOff>67999</xdr:rowOff>
    </xdr:to>
    <xdr:cxnSp macro="">
      <xdr:nvCxnSpPr>
        <xdr:cNvPr id="234" name="直線コネクタ 233"/>
        <xdr:cNvCxnSpPr/>
      </xdr:nvCxnSpPr>
      <xdr:spPr>
        <a:xfrm flipV="1">
          <a:off x="1130300" y="16351320"/>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114052</xdr:rowOff>
    </xdr:from>
    <xdr:to>
      <xdr:col>6</xdr:col>
      <xdr:colOff>561975</xdr:colOff>
      <xdr:row>95</xdr:row>
      <xdr:rowOff>44202</xdr:rowOff>
    </xdr:to>
    <xdr:sp macro="" textlink="">
      <xdr:nvSpPr>
        <xdr:cNvPr id="244" name="円/楕円 243"/>
        <xdr:cNvSpPr/>
      </xdr:nvSpPr>
      <xdr:spPr>
        <a:xfrm>
          <a:off x="4584700" y="162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136929</xdr:rowOff>
    </xdr:from>
    <xdr:ext cx="534377" cy="259045"/>
    <xdr:sp macro="" textlink="">
      <xdr:nvSpPr>
        <xdr:cNvPr id="245" name="衛生費該当値テキスト"/>
        <xdr:cNvSpPr txBox="1"/>
      </xdr:nvSpPr>
      <xdr:spPr>
        <a:xfrm>
          <a:off x="4686300" y="1608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95,599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51118</xdr:rowOff>
    </xdr:from>
    <xdr:to>
      <xdr:col>5</xdr:col>
      <xdr:colOff>409575</xdr:colOff>
      <xdr:row>94</xdr:row>
      <xdr:rowOff>152718</xdr:rowOff>
    </xdr:to>
    <xdr:sp macro="" textlink="">
      <xdr:nvSpPr>
        <xdr:cNvPr id="246" name="円/楕円 245"/>
        <xdr:cNvSpPr/>
      </xdr:nvSpPr>
      <xdr:spPr>
        <a:xfrm>
          <a:off x="3746500" y="161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169245</xdr:rowOff>
    </xdr:from>
    <xdr:ext cx="599010" cy="259045"/>
    <xdr:sp macro="" textlink="">
      <xdr:nvSpPr>
        <xdr:cNvPr id="247" name="テキスト ボックス 246"/>
        <xdr:cNvSpPr txBox="1"/>
      </xdr:nvSpPr>
      <xdr:spPr>
        <a:xfrm>
          <a:off x="3497794" y="1594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106,611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8810</xdr:rowOff>
    </xdr:from>
    <xdr:to>
      <xdr:col>4</xdr:col>
      <xdr:colOff>206375</xdr:colOff>
      <xdr:row>95</xdr:row>
      <xdr:rowOff>110410</xdr:rowOff>
    </xdr:to>
    <xdr:sp macro="" textlink="">
      <xdr:nvSpPr>
        <xdr:cNvPr id="248" name="円/楕円 247"/>
        <xdr:cNvSpPr/>
      </xdr:nvSpPr>
      <xdr:spPr>
        <a:xfrm>
          <a:off x="2857500" y="162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126937</xdr:rowOff>
    </xdr:from>
    <xdr:ext cx="534377" cy="259045"/>
    <xdr:sp macro="" textlink="">
      <xdr:nvSpPr>
        <xdr:cNvPr id="249" name="テキスト ボックス 248"/>
        <xdr:cNvSpPr txBox="1"/>
      </xdr:nvSpPr>
      <xdr:spPr>
        <a:xfrm>
          <a:off x="2641111" y="1607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84,014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12770</xdr:rowOff>
    </xdr:from>
    <xdr:to>
      <xdr:col>3</xdr:col>
      <xdr:colOff>3175</xdr:colOff>
      <xdr:row>95</xdr:row>
      <xdr:rowOff>114370</xdr:rowOff>
    </xdr:to>
    <xdr:sp macro="" textlink="">
      <xdr:nvSpPr>
        <xdr:cNvPr id="250" name="円/楕円 249"/>
        <xdr:cNvSpPr/>
      </xdr:nvSpPr>
      <xdr:spPr>
        <a:xfrm>
          <a:off x="1968500" y="163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130897</xdr:rowOff>
    </xdr:from>
    <xdr:ext cx="534377" cy="259045"/>
    <xdr:sp macro="" textlink="">
      <xdr:nvSpPr>
        <xdr:cNvPr id="251" name="テキスト ボックス 250"/>
        <xdr:cNvSpPr txBox="1"/>
      </xdr:nvSpPr>
      <xdr:spPr>
        <a:xfrm>
          <a:off x="1752111" y="160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17199</xdr:rowOff>
    </xdr:from>
    <xdr:to>
      <xdr:col>1</xdr:col>
      <xdr:colOff>485775</xdr:colOff>
      <xdr:row>95</xdr:row>
      <xdr:rowOff>118799</xdr:rowOff>
    </xdr:to>
    <xdr:sp macro="" textlink="">
      <xdr:nvSpPr>
        <xdr:cNvPr id="252" name="円/楕円 251"/>
        <xdr:cNvSpPr/>
      </xdr:nvSpPr>
      <xdr:spPr>
        <a:xfrm>
          <a:off x="1079500" y="163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135326</xdr:rowOff>
    </xdr:from>
    <xdr:ext cx="534377" cy="259045"/>
    <xdr:sp macro="" textlink="">
      <xdr:nvSpPr>
        <xdr:cNvPr id="253" name="テキスト ボックス 252"/>
        <xdr:cNvSpPr txBox="1"/>
      </xdr:nvSpPr>
      <xdr:spPr>
        <a:xfrm>
          <a:off x="863111" y="1608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161907</xdr:rowOff>
    </xdr:from>
    <xdr:to>
      <xdr:col>15</xdr:col>
      <xdr:colOff>180975</xdr:colOff>
      <xdr:row>38</xdr:row>
      <xdr:rowOff>56424</xdr:rowOff>
    </xdr:to>
    <xdr:cxnSp macro="">
      <xdr:nvCxnSpPr>
        <xdr:cNvPr id="284" name="直線コネクタ 283"/>
        <xdr:cNvCxnSpPr/>
      </xdr:nvCxnSpPr>
      <xdr:spPr>
        <a:xfrm>
          <a:off x="9639300" y="6505557"/>
          <a:ext cx="8382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145252</xdr:rowOff>
    </xdr:from>
    <xdr:to>
      <xdr:col>14</xdr:col>
      <xdr:colOff>28575</xdr:colOff>
      <xdr:row>37</xdr:row>
      <xdr:rowOff>161907</xdr:rowOff>
    </xdr:to>
    <xdr:cxnSp macro="">
      <xdr:nvCxnSpPr>
        <xdr:cNvPr id="287" name="直線コネクタ 286"/>
        <xdr:cNvCxnSpPr/>
      </xdr:nvCxnSpPr>
      <xdr:spPr>
        <a:xfrm>
          <a:off x="8750300" y="6146002"/>
          <a:ext cx="889000" cy="3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48913</xdr:rowOff>
    </xdr:from>
    <xdr:to>
      <xdr:col>12</xdr:col>
      <xdr:colOff>511175</xdr:colOff>
      <xdr:row>35</xdr:row>
      <xdr:rowOff>145252</xdr:rowOff>
    </xdr:to>
    <xdr:cxnSp macro="">
      <xdr:nvCxnSpPr>
        <xdr:cNvPr id="290" name="直線コネクタ 289"/>
        <xdr:cNvCxnSpPr/>
      </xdr:nvCxnSpPr>
      <xdr:spPr>
        <a:xfrm>
          <a:off x="7861300" y="6049663"/>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159948</xdr:rowOff>
    </xdr:from>
    <xdr:to>
      <xdr:col>11</xdr:col>
      <xdr:colOff>307975</xdr:colOff>
      <xdr:row>35</xdr:row>
      <xdr:rowOff>48913</xdr:rowOff>
    </xdr:to>
    <xdr:cxnSp macro="">
      <xdr:nvCxnSpPr>
        <xdr:cNvPr id="293" name="直線コネクタ 292"/>
        <xdr:cNvCxnSpPr/>
      </xdr:nvCxnSpPr>
      <xdr:spPr>
        <a:xfrm>
          <a:off x="6972300" y="5817798"/>
          <a:ext cx="889000"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81696</xdr:rowOff>
    </xdr:from>
    <xdr:ext cx="469744" cy="259045"/>
    <xdr:sp macro="" textlink="">
      <xdr:nvSpPr>
        <xdr:cNvPr id="297" name="テキスト ボックス 296"/>
        <xdr:cNvSpPr txBox="1"/>
      </xdr:nvSpPr>
      <xdr:spPr>
        <a:xfrm>
          <a:off x="6737427" y="59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5624</xdr:rowOff>
    </xdr:from>
    <xdr:to>
      <xdr:col>15</xdr:col>
      <xdr:colOff>231775</xdr:colOff>
      <xdr:row>38</xdr:row>
      <xdr:rowOff>107224</xdr:rowOff>
    </xdr:to>
    <xdr:sp macro="" textlink="">
      <xdr:nvSpPr>
        <xdr:cNvPr id="303" name="円/楕円 302"/>
        <xdr:cNvSpPr/>
      </xdr:nvSpPr>
      <xdr:spPr>
        <a:xfrm>
          <a:off x="10426700" y="65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155501</xdr:rowOff>
    </xdr:from>
    <xdr:ext cx="378565" cy="259045"/>
    <xdr:sp macro="" textlink="">
      <xdr:nvSpPr>
        <xdr:cNvPr id="304" name="労働費該当値テキスト"/>
        <xdr:cNvSpPr txBox="1"/>
      </xdr:nvSpPr>
      <xdr:spPr>
        <a:xfrm>
          <a:off x="10528300" y="6499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111107</xdr:rowOff>
    </xdr:from>
    <xdr:to>
      <xdr:col>14</xdr:col>
      <xdr:colOff>79375</xdr:colOff>
      <xdr:row>38</xdr:row>
      <xdr:rowOff>41256</xdr:rowOff>
    </xdr:to>
    <xdr:sp macro="" textlink="">
      <xdr:nvSpPr>
        <xdr:cNvPr id="305" name="円/楕円 304"/>
        <xdr:cNvSpPr/>
      </xdr:nvSpPr>
      <xdr:spPr>
        <a:xfrm>
          <a:off x="9588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32384</xdr:rowOff>
    </xdr:from>
    <xdr:ext cx="378565" cy="259045"/>
    <xdr:sp macro="" textlink="">
      <xdr:nvSpPr>
        <xdr:cNvPr id="306" name="テキスト ボックス 305"/>
        <xdr:cNvSpPr txBox="1"/>
      </xdr:nvSpPr>
      <xdr:spPr>
        <a:xfrm>
          <a:off x="9450017" y="654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94452</xdr:rowOff>
    </xdr:from>
    <xdr:to>
      <xdr:col>12</xdr:col>
      <xdr:colOff>561975</xdr:colOff>
      <xdr:row>36</xdr:row>
      <xdr:rowOff>24602</xdr:rowOff>
    </xdr:to>
    <xdr:sp macro="" textlink="">
      <xdr:nvSpPr>
        <xdr:cNvPr id="307" name="円/楕円 306"/>
        <xdr:cNvSpPr/>
      </xdr:nvSpPr>
      <xdr:spPr>
        <a:xfrm>
          <a:off x="8699500" y="60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41129</xdr:rowOff>
    </xdr:from>
    <xdr:ext cx="469744" cy="259045"/>
    <xdr:sp macro="" textlink="">
      <xdr:nvSpPr>
        <xdr:cNvPr id="308" name="テキスト ボックス 307"/>
        <xdr:cNvSpPr txBox="1"/>
      </xdr:nvSpPr>
      <xdr:spPr>
        <a:xfrm>
          <a:off x="8515427" y="587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169563</xdr:rowOff>
    </xdr:from>
    <xdr:to>
      <xdr:col>11</xdr:col>
      <xdr:colOff>358775</xdr:colOff>
      <xdr:row>35</xdr:row>
      <xdr:rowOff>99713</xdr:rowOff>
    </xdr:to>
    <xdr:sp macro="" textlink="">
      <xdr:nvSpPr>
        <xdr:cNvPr id="309" name="円/楕円 308"/>
        <xdr:cNvSpPr/>
      </xdr:nvSpPr>
      <xdr:spPr>
        <a:xfrm>
          <a:off x="7810500" y="59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90840</xdr:rowOff>
    </xdr:from>
    <xdr:ext cx="469744" cy="259045"/>
    <xdr:sp macro="" textlink="">
      <xdr:nvSpPr>
        <xdr:cNvPr id="310" name="テキスト ボックス 309"/>
        <xdr:cNvSpPr txBox="1"/>
      </xdr:nvSpPr>
      <xdr:spPr>
        <a:xfrm>
          <a:off x="7626427" y="60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109148</xdr:rowOff>
    </xdr:from>
    <xdr:to>
      <xdr:col>10</xdr:col>
      <xdr:colOff>155575</xdr:colOff>
      <xdr:row>34</xdr:row>
      <xdr:rowOff>39298</xdr:rowOff>
    </xdr:to>
    <xdr:sp macro="" textlink="">
      <xdr:nvSpPr>
        <xdr:cNvPr id="311" name="円/楕円 310"/>
        <xdr:cNvSpPr/>
      </xdr:nvSpPr>
      <xdr:spPr>
        <a:xfrm>
          <a:off x="6921500" y="576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55825</xdr:rowOff>
    </xdr:from>
    <xdr:ext cx="469744" cy="259045"/>
    <xdr:sp macro="" textlink="">
      <xdr:nvSpPr>
        <xdr:cNvPr id="312" name="テキスト ボックス 311"/>
        <xdr:cNvSpPr txBox="1"/>
      </xdr:nvSpPr>
      <xdr:spPr>
        <a:xfrm>
          <a:off x="6737427" y="554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89459</xdr:rowOff>
    </xdr:from>
    <xdr:to>
      <xdr:col>15</xdr:col>
      <xdr:colOff>180975</xdr:colOff>
      <xdr:row>56</xdr:row>
      <xdr:rowOff>162471</xdr:rowOff>
    </xdr:to>
    <xdr:cxnSp macro="">
      <xdr:nvCxnSpPr>
        <xdr:cNvPr id="341" name="直線コネクタ 340"/>
        <xdr:cNvCxnSpPr/>
      </xdr:nvCxnSpPr>
      <xdr:spPr>
        <a:xfrm flipV="1">
          <a:off x="9639300" y="9690659"/>
          <a:ext cx="838200" cy="7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162471</xdr:rowOff>
    </xdr:from>
    <xdr:to>
      <xdr:col>14</xdr:col>
      <xdr:colOff>28575</xdr:colOff>
      <xdr:row>57</xdr:row>
      <xdr:rowOff>34392</xdr:rowOff>
    </xdr:to>
    <xdr:cxnSp macro="">
      <xdr:nvCxnSpPr>
        <xdr:cNvPr id="344" name="直線コネクタ 343"/>
        <xdr:cNvCxnSpPr/>
      </xdr:nvCxnSpPr>
      <xdr:spPr>
        <a:xfrm flipV="1">
          <a:off x="8750300" y="9763671"/>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169316</xdr:rowOff>
    </xdr:from>
    <xdr:to>
      <xdr:col>12</xdr:col>
      <xdr:colOff>511175</xdr:colOff>
      <xdr:row>57</xdr:row>
      <xdr:rowOff>34392</xdr:rowOff>
    </xdr:to>
    <xdr:cxnSp macro="">
      <xdr:nvCxnSpPr>
        <xdr:cNvPr id="347" name="直線コネクタ 346"/>
        <xdr:cNvCxnSpPr/>
      </xdr:nvCxnSpPr>
      <xdr:spPr>
        <a:xfrm>
          <a:off x="7861300" y="9770516"/>
          <a:ext cx="889000" cy="3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169316</xdr:rowOff>
    </xdr:from>
    <xdr:to>
      <xdr:col>11</xdr:col>
      <xdr:colOff>307975</xdr:colOff>
      <xdr:row>57</xdr:row>
      <xdr:rowOff>47104</xdr:rowOff>
    </xdr:to>
    <xdr:cxnSp macro="">
      <xdr:nvCxnSpPr>
        <xdr:cNvPr id="350" name="直線コネクタ 349"/>
        <xdr:cNvCxnSpPr/>
      </xdr:nvCxnSpPr>
      <xdr:spPr>
        <a:xfrm flipV="1">
          <a:off x="6972300" y="9770516"/>
          <a:ext cx="889000" cy="4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38659</xdr:rowOff>
    </xdr:from>
    <xdr:to>
      <xdr:col>15</xdr:col>
      <xdr:colOff>231775</xdr:colOff>
      <xdr:row>56</xdr:row>
      <xdr:rowOff>140259</xdr:rowOff>
    </xdr:to>
    <xdr:sp macro="" textlink="">
      <xdr:nvSpPr>
        <xdr:cNvPr id="360" name="円/楕円 359"/>
        <xdr:cNvSpPr/>
      </xdr:nvSpPr>
      <xdr:spPr>
        <a:xfrm>
          <a:off x="10426700" y="96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61536</xdr:rowOff>
    </xdr:from>
    <xdr:ext cx="534377" cy="259045"/>
    <xdr:sp macro="" textlink="">
      <xdr:nvSpPr>
        <xdr:cNvPr id="361" name="農林水産業費該当値テキスト"/>
        <xdr:cNvSpPr txBox="1"/>
      </xdr:nvSpPr>
      <xdr:spPr>
        <a:xfrm>
          <a:off x="10528300" y="949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36,956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111671</xdr:rowOff>
    </xdr:from>
    <xdr:to>
      <xdr:col>14</xdr:col>
      <xdr:colOff>79375</xdr:colOff>
      <xdr:row>57</xdr:row>
      <xdr:rowOff>41821</xdr:rowOff>
    </xdr:to>
    <xdr:sp macro="" textlink="">
      <xdr:nvSpPr>
        <xdr:cNvPr id="362" name="円/楕円 361"/>
        <xdr:cNvSpPr/>
      </xdr:nvSpPr>
      <xdr:spPr>
        <a:xfrm>
          <a:off x="9588500" y="97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32948</xdr:rowOff>
    </xdr:from>
    <xdr:ext cx="534377" cy="259045"/>
    <xdr:sp macro="" textlink="">
      <xdr:nvSpPr>
        <xdr:cNvPr id="363" name="テキスト ボックス 362"/>
        <xdr:cNvSpPr txBox="1"/>
      </xdr:nvSpPr>
      <xdr:spPr>
        <a:xfrm>
          <a:off x="9372111" y="98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155042</xdr:rowOff>
    </xdr:from>
    <xdr:to>
      <xdr:col>12</xdr:col>
      <xdr:colOff>561975</xdr:colOff>
      <xdr:row>57</xdr:row>
      <xdr:rowOff>85192</xdr:rowOff>
    </xdr:to>
    <xdr:sp macro="" textlink="">
      <xdr:nvSpPr>
        <xdr:cNvPr id="364" name="円/楕円 363"/>
        <xdr:cNvSpPr/>
      </xdr:nvSpPr>
      <xdr:spPr>
        <a:xfrm>
          <a:off x="8699500" y="97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76319</xdr:rowOff>
    </xdr:from>
    <xdr:ext cx="534377" cy="259045"/>
    <xdr:sp macro="" textlink="">
      <xdr:nvSpPr>
        <xdr:cNvPr id="365" name="テキスト ボックス 364"/>
        <xdr:cNvSpPr txBox="1"/>
      </xdr:nvSpPr>
      <xdr:spPr>
        <a:xfrm>
          <a:off x="8483111" y="98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118516</xdr:rowOff>
    </xdr:from>
    <xdr:to>
      <xdr:col>11</xdr:col>
      <xdr:colOff>358775</xdr:colOff>
      <xdr:row>57</xdr:row>
      <xdr:rowOff>48666</xdr:rowOff>
    </xdr:to>
    <xdr:sp macro="" textlink="">
      <xdr:nvSpPr>
        <xdr:cNvPr id="366" name="円/楕円 365"/>
        <xdr:cNvSpPr/>
      </xdr:nvSpPr>
      <xdr:spPr>
        <a:xfrm>
          <a:off x="7810500" y="97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65193</xdr:rowOff>
    </xdr:from>
    <xdr:ext cx="534377" cy="259045"/>
    <xdr:sp macro="" textlink="">
      <xdr:nvSpPr>
        <xdr:cNvPr id="367" name="テキスト ボックス 366"/>
        <xdr:cNvSpPr txBox="1"/>
      </xdr:nvSpPr>
      <xdr:spPr>
        <a:xfrm>
          <a:off x="7594111" y="949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167754</xdr:rowOff>
    </xdr:from>
    <xdr:to>
      <xdr:col>10</xdr:col>
      <xdr:colOff>155575</xdr:colOff>
      <xdr:row>57</xdr:row>
      <xdr:rowOff>97904</xdr:rowOff>
    </xdr:to>
    <xdr:sp macro="" textlink="">
      <xdr:nvSpPr>
        <xdr:cNvPr id="368" name="円/楕円 367"/>
        <xdr:cNvSpPr/>
      </xdr:nvSpPr>
      <xdr:spPr>
        <a:xfrm>
          <a:off x="6921500" y="97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114431</xdr:rowOff>
    </xdr:from>
    <xdr:ext cx="534377" cy="259045"/>
    <xdr:sp macro="" textlink="">
      <xdr:nvSpPr>
        <xdr:cNvPr id="369" name="テキスト ボックス 368"/>
        <xdr:cNvSpPr txBox="1"/>
      </xdr:nvSpPr>
      <xdr:spPr>
        <a:xfrm>
          <a:off x="6705111" y="95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100698</xdr:rowOff>
    </xdr:from>
    <xdr:to>
      <xdr:col>15</xdr:col>
      <xdr:colOff>180975</xdr:colOff>
      <xdr:row>77</xdr:row>
      <xdr:rowOff>65976</xdr:rowOff>
    </xdr:to>
    <xdr:cxnSp macro="">
      <xdr:nvCxnSpPr>
        <xdr:cNvPr id="398" name="直線コネクタ 397"/>
        <xdr:cNvCxnSpPr/>
      </xdr:nvCxnSpPr>
      <xdr:spPr>
        <a:xfrm flipV="1">
          <a:off x="9639300" y="13130898"/>
          <a:ext cx="838200" cy="1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95026</xdr:rowOff>
    </xdr:from>
    <xdr:ext cx="534377" cy="259045"/>
    <xdr:sp macro="" textlink="">
      <xdr:nvSpPr>
        <xdr:cNvPr id="399" name="商工費平均値テキスト"/>
        <xdr:cNvSpPr txBox="1"/>
      </xdr:nvSpPr>
      <xdr:spPr>
        <a:xfrm>
          <a:off x="10528300" y="13296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3658</xdr:rowOff>
    </xdr:from>
    <xdr:to>
      <xdr:col>14</xdr:col>
      <xdr:colOff>28575</xdr:colOff>
      <xdr:row>77</xdr:row>
      <xdr:rowOff>65976</xdr:rowOff>
    </xdr:to>
    <xdr:cxnSp macro="">
      <xdr:nvCxnSpPr>
        <xdr:cNvPr id="401" name="直線コネクタ 400"/>
        <xdr:cNvCxnSpPr/>
      </xdr:nvCxnSpPr>
      <xdr:spPr>
        <a:xfrm>
          <a:off x="8750300" y="12519508"/>
          <a:ext cx="889000" cy="74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24058</xdr:rowOff>
    </xdr:from>
    <xdr:ext cx="534377" cy="259045"/>
    <xdr:sp macro="" textlink="">
      <xdr:nvSpPr>
        <xdr:cNvPr id="403" name="テキスト ボックス 402"/>
        <xdr:cNvSpPr txBox="1"/>
      </xdr:nvSpPr>
      <xdr:spPr>
        <a:xfrm>
          <a:off x="9372111" y="13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3658</xdr:rowOff>
    </xdr:from>
    <xdr:to>
      <xdr:col>12</xdr:col>
      <xdr:colOff>511175</xdr:colOff>
      <xdr:row>76</xdr:row>
      <xdr:rowOff>9207</xdr:rowOff>
    </xdr:to>
    <xdr:cxnSp macro="">
      <xdr:nvCxnSpPr>
        <xdr:cNvPr id="404" name="直線コネクタ 403"/>
        <xdr:cNvCxnSpPr/>
      </xdr:nvCxnSpPr>
      <xdr:spPr>
        <a:xfrm flipV="1">
          <a:off x="7861300" y="12519508"/>
          <a:ext cx="889000" cy="51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59314</xdr:rowOff>
    </xdr:from>
    <xdr:ext cx="534377" cy="259045"/>
    <xdr:sp macro="" textlink="">
      <xdr:nvSpPr>
        <xdr:cNvPr id="406" name="テキスト ボックス 405"/>
        <xdr:cNvSpPr txBox="1"/>
      </xdr:nvSpPr>
      <xdr:spPr>
        <a:xfrm>
          <a:off x="8483111" y="134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9207</xdr:rowOff>
    </xdr:from>
    <xdr:to>
      <xdr:col>11</xdr:col>
      <xdr:colOff>307975</xdr:colOff>
      <xdr:row>77</xdr:row>
      <xdr:rowOff>102819</xdr:rowOff>
    </xdr:to>
    <xdr:cxnSp macro="">
      <xdr:nvCxnSpPr>
        <xdr:cNvPr id="407" name="直線コネクタ 406"/>
        <xdr:cNvCxnSpPr/>
      </xdr:nvCxnSpPr>
      <xdr:spPr>
        <a:xfrm flipV="1">
          <a:off x="6972300" y="13039407"/>
          <a:ext cx="889000" cy="26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49898</xdr:rowOff>
    </xdr:from>
    <xdr:to>
      <xdr:col>15</xdr:col>
      <xdr:colOff>231775</xdr:colOff>
      <xdr:row>76</xdr:row>
      <xdr:rowOff>151498</xdr:rowOff>
    </xdr:to>
    <xdr:sp macro="" textlink="">
      <xdr:nvSpPr>
        <xdr:cNvPr id="417" name="円/楕円 416"/>
        <xdr:cNvSpPr/>
      </xdr:nvSpPr>
      <xdr:spPr>
        <a:xfrm>
          <a:off x="10426700" y="1308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72776</xdr:rowOff>
    </xdr:from>
    <xdr:ext cx="534377" cy="259045"/>
    <xdr:sp macro="" textlink="">
      <xdr:nvSpPr>
        <xdr:cNvPr id="418" name="商工費該当値テキスト"/>
        <xdr:cNvSpPr txBox="1"/>
      </xdr:nvSpPr>
      <xdr:spPr>
        <a:xfrm>
          <a:off x="10528300" y="129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15176</xdr:rowOff>
    </xdr:from>
    <xdr:to>
      <xdr:col>14</xdr:col>
      <xdr:colOff>79375</xdr:colOff>
      <xdr:row>77</xdr:row>
      <xdr:rowOff>116776</xdr:rowOff>
    </xdr:to>
    <xdr:sp macro="" textlink="">
      <xdr:nvSpPr>
        <xdr:cNvPr id="419" name="円/楕円 418"/>
        <xdr:cNvSpPr/>
      </xdr:nvSpPr>
      <xdr:spPr>
        <a:xfrm>
          <a:off x="9588500" y="132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133303</xdr:rowOff>
    </xdr:from>
    <xdr:ext cx="534377" cy="259045"/>
    <xdr:sp macro="" textlink="">
      <xdr:nvSpPr>
        <xdr:cNvPr id="420" name="テキスト ボックス 419"/>
        <xdr:cNvSpPr txBox="1"/>
      </xdr:nvSpPr>
      <xdr:spPr>
        <a:xfrm>
          <a:off x="9372111" y="129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25,305</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124308</xdr:rowOff>
    </xdr:from>
    <xdr:to>
      <xdr:col>12</xdr:col>
      <xdr:colOff>561975</xdr:colOff>
      <xdr:row>73</xdr:row>
      <xdr:rowOff>54458</xdr:rowOff>
    </xdr:to>
    <xdr:sp macro="" textlink="">
      <xdr:nvSpPr>
        <xdr:cNvPr id="421" name="円/楕円 420"/>
        <xdr:cNvSpPr/>
      </xdr:nvSpPr>
      <xdr:spPr>
        <a:xfrm>
          <a:off x="8699500" y="124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70985</xdr:rowOff>
    </xdr:from>
    <xdr:ext cx="534377" cy="259045"/>
    <xdr:sp macro="" textlink="">
      <xdr:nvSpPr>
        <xdr:cNvPr id="422" name="テキスト ボックス 421"/>
        <xdr:cNvSpPr txBox="1"/>
      </xdr:nvSpPr>
      <xdr:spPr>
        <a:xfrm>
          <a:off x="8483111" y="122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129857</xdr:rowOff>
    </xdr:from>
    <xdr:to>
      <xdr:col>11</xdr:col>
      <xdr:colOff>358775</xdr:colOff>
      <xdr:row>76</xdr:row>
      <xdr:rowOff>60007</xdr:rowOff>
    </xdr:to>
    <xdr:sp macro="" textlink="">
      <xdr:nvSpPr>
        <xdr:cNvPr id="423" name="円/楕円 422"/>
        <xdr:cNvSpPr/>
      </xdr:nvSpPr>
      <xdr:spPr>
        <a:xfrm>
          <a:off x="7810500" y="1298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76534</xdr:rowOff>
    </xdr:from>
    <xdr:ext cx="534377" cy="259045"/>
    <xdr:sp macro="" textlink="">
      <xdr:nvSpPr>
        <xdr:cNvPr id="424" name="テキスト ボックス 423"/>
        <xdr:cNvSpPr txBox="1"/>
      </xdr:nvSpPr>
      <xdr:spPr>
        <a:xfrm>
          <a:off x="7594111" y="127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43,275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52019</xdr:rowOff>
    </xdr:from>
    <xdr:to>
      <xdr:col>10</xdr:col>
      <xdr:colOff>155575</xdr:colOff>
      <xdr:row>77</xdr:row>
      <xdr:rowOff>153619</xdr:rowOff>
    </xdr:to>
    <xdr:sp macro="" textlink="">
      <xdr:nvSpPr>
        <xdr:cNvPr id="425" name="円/楕円 424"/>
        <xdr:cNvSpPr/>
      </xdr:nvSpPr>
      <xdr:spPr>
        <a:xfrm>
          <a:off x="6921500" y="1325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170146</xdr:rowOff>
    </xdr:from>
    <xdr:ext cx="534377" cy="259045"/>
    <xdr:sp macro="" textlink="">
      <xdr:nvSpPr>
        <xdr:cNvPr id="426" name="テキスト ボックス 425"/>
        <xdr:cNvSpPr txBox="1"/>
      </xdr:nvSpPr>
      <xdr:spPr>
        <a:xfrm>
          <a:off x="6705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109525</xdr:rowOff>
    </xdr:from>
    <xdr:to>
      <xdr:col>15</xdr:col>
      <xdr:colOff>180975</xdr:colOff>
      <xdr:row>94</xdr:row>
      <xdr:rowOff>123698</xdr:rowOff>
    </xdr:to>
    <xdr:cxnSp macro="">
      <xdr:nvCxnSpPr>
        <xdr:cNvPr id="459" name="直線コネクタ 458"/>
        <xdr:cNvCxnSpPr/>
      </xdr:nvCxnSpPr>
      <xdr:spPr>
        <a:xfrm>
          <a:off x="9639300" y="16225825"/>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109525</xdr:rowOff>
    </xdr:from>
    <xdr:to>
      <xdr:col>14</xdr:col>
      <xdr:colOff>28575</xdr:colOff>
      <xdr:row>94</xdr:row>
      <xdr:rowOff>127309</xdr:rowOff>
    </xdr:to>
    <xdr:cxnSp macro="">
      <xdr:nvCxnSpPr>
        <xdr:cNvPr id="462" name="直線コネクタ 461"/>
        <xdr:cNvCxnSpPr/>
      </xdr:nvCxnSpPr>
      <xdr:spPr>
        <a:xfrm flipV="1">
          <a:off x="8750300" y="16225825"/>
          <a:ext cx="889000" cy="1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127309</xdr:rowOff>
    </xdr:from>
    <xdr:to>
      <xdr:col>12</xdr:col>
      <xdr:colOff>511175</xdr:colOff>
      <xdr:row>94</xdr:row>
      <xdr:rowOff>152569</xdr:rowOff>
    </xdr:to>
    <xdr:cxnSp macro="">
      <xdr:nvCxnSpPr>
        <xdr:cNvPr id="465" name="直線コネクタ 464"/>
        <xdr:cNvCxnSpPr/>
      </xdr:nvCxnSpPr>
      <xdr:spPr>
        <a:xfrm flipV="1">
          <a:off x="7861300" y="16243609"/>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18378</xdr:rowOff>
    </xdr:from>
    <xdr:ext cx="534377" cy="259045"/>
    <xdr:sp macro="" textlink="">
      <xdr:nvSpPr>
        <xdr:cNvPr id="467" name="テキスト ボックス 466"/>
        <xdr:cNvSpPr txBox="1"/>
      </xdr:nvSpPr>
      <xdr:spPr>
        <a:xfrm>
          <a:off x="8483111" y="164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152569</xdr:rowOff>
    </xdr:from>
    <xdr:to>
      <xdr:col>11</xdr:col>
      <xdr:colOff>307975</xdr:colOff>
      <xdr:row>95</xdr:row>
      <xdr:rowOff>135195</xdr:rowOff>
    </xdr:to>
    <xdr:cxnSp macro="">
      <xdr:nvCxnSpPr>
        <xdr:cNvPr id="468" name="直線コネクタ 467"/>
        <xdr:cNvCxnSpPr/>
      </xdr:nvCxnSpPr>
      <xdr:spPr>
        <a:xfrm flipV="1">
          <a:off x="6972300" y="16268869"/>
          <a:ext cx="8890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119153</xdr:rowOff>
    </xdr:from>
    <xdr:ext cx="534377" cy="259045"/>
    <xdr:sp macro="" textlink="">
      <xdr:nvSpPr>
        <xdr:cNvPr id="470" name="テキスト ボックス 469"/>
        <xdr:cNvSpPr txBox="1"/>
      </xdr:nvSpPr>
      <xdr:spPr>
        <a:xfrm>
          <a:off x="7594111" y="1657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13330</xdr:rowOff>
    </xdr:from>
    <xdr:ext cx="534377" cy="259045"/>
    <xdr:sp macro="" textlink="">
      <xdr:nvSpPr>
        <xdr:cNvPr id="472" name="テキスト ボックス 471"/>
        <xdr:cNvSpPr txBox="1"/>
      </xdr:nvSpPr>
      <xdr:spPr>
        <a:xfrm>
          <a:off x="6705111" y="1664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72898</xdr:rowOff>
    </xdr:from>
    <xdr:to>
      <xdr:col>15</xdr:col>
      <xdr:colOff>231775</xdr:colOff>
      <xdr:row>95</xdr:row>
      <xdr:rowOff>3048</xdr:rowOff>
    </xdr:to>
    <xdr:sp macro="" textlink="">
      <xdr:nvSpPr>
        <xdr:cNvPr id="478" name="円/楕円 477"/>
        <xdr:cNvSpPr/>
      </xdr:nvSpPr>
      <xdr:spPr>
        <a:xfrm>
          <a:off x="10426700" y="161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95775</xdr:rowOff>
    </xdr:from>
    <xdr:ext cx="534377" cy="259045"/>
    <xdr:sp macro="" textlink="">
      <xdr:nvSpPr>
        <xdr:cNvPr id="479" name="土木費該当値テキスト"/>
        <xdr:cNvSpPr txBox="1"/>
      </xdr:nvSpPr>
      <xdr:spPr>
        <a:xfrm>
          <a:off x="10528300" y="1604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91,680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58725</xdr:rowOff>
    </xdr:from>
    <xdr:to>
      <xdr:col>14</xdr:col>
      <xdr:colOff>79375</xdr:colOff>
      <xdr:row>94</xdr:row>
      <xdr:rowOff>160325</xdr:rowOff>
    </xdr:to>
    <xdr:sp macro="" textlink="">
      <xdr:nvSpPr>
        <xdr:cNvPr id="480" name="円/楕円 479"/>
        <xdr:cNvSpPr/>
      </xdr:nvSpPr>
      <xdr:spPr>
        <a:xfrm>
          <a:off x="9588500" y="161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5402</xdr:rowOff>
    </xdr:from>
    <xdr:ext cx="534377" cy="259045"/>
    <xdr:sp macro="" textlink="">
      <xdr:nvSpPr>
        <xdr:cNvPr id="481" name="テキスト ボックス 480"/>
        <xdr:cNvSpPr txBox="1"/>
      </xdr:nvSpPr>
      <xdr:spPr>
        <a:xfrm>
          <a:off x="9372111" y="159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93,168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76509</xdr:rowOff>
    </xdr:from>
    <xdr:to>
      <xdr:col>12</xdr:col>
      <xdr:colOff>561975</xdr:colOff>
      <xdr:row>95</xdr:row>
      <xdr:rowOff>6659</xdr:rowOff>
    </xdr:to>
    <xdr:sp macro="" textlink="">
      <xdr:nvSpPr>
        <xdr:cNvPr id="482" name="円/楕円 481"/>
        <xdr:cNvSpPr/>
      </xdr:nvSpPr>
      <xdr:spPr>
        <a:xfrm>
          <a:off x="8699500" y="1619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23186</xdr:rowOff>
    </xdr:from>
    <xdr:ext cx="534377" cy="259045"/>
    <xdr:sp macro="" textlink="">
      <xdr:nvSpPr>
        <xdr:cNvPr id="483" name="テキスト ボックス 482"/>
        <xdr:cNvSpPr txBox="1"/>
      </xdr:nvSpPr>
      <xdr:spPr>
        <a:xfrm>
          <a:off x="8483111" y="1596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91,301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101769</xdr:rowOff>
    </xdr:from>
    <xdr:to>
      <xdr:col>11</xdr:col>
      <xdr:colOff>358775</xdr:colOff>
      <xdr:row>95</xdr:row>
      <xdr:rowOff>31919</xdr:rowOff>
    </xdr:to>
    <xdr:sp macro="" textlink="">
      <xdr:nvSpPr>
        <xdr:cNvPr id="484" name="円/楕円 483"/>
        <xdr:cNvSpPr/>
      </xdr:nvSpPr>
      <xdr:spPr>
        <a:xfrm>
          <a:off x="7810500" y="162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48446</xdr:rowOff>
    </xdr:from>
    <xdr:ext cx="534377" cy="259045"/>
    <xdr:sp macro="" textlink="">
      <xdr:nvSpPr>
        <xdr:cNvPr id="485" name="テキスト ボックス 484"/>
        <xdr:cNvSpPr txBox="1"/>
      </xdr:nvSpPr>
      <xdr:spPr>
        <a:xfrm>
          <a:off x="7594111" y="159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84395</xdr:rowOff>
    </xdr:from>
    <xdr:to>
      <xdr:col>10</xdr:col>
      <xdr:colOff>155575</xdr:colOff>
      <xdr:row>96</xdr:row>
      <xdr:rowOff>14545</xdr:rowOff>
    </xdr:to>
    <xdr:sp macro="" textlink="">
      <xdr:nvSpPr>
        <xdr:cNvPr id="486" name="円/楕円 485"/>
        <xdr:cNvSpPr/>
      </xdr:nvSpPr>
      <xdr:spPr>
        <a:xfrm>
          <a:off x="6921500" y="163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31072</xdr:rowOff>
    </xdr:from>
    <xdr:ext cx="534377" cy="259045"/>
    <xdr:sp macro="" textlink="">
      <xdr:nvSpPr>
        <xdr:cNvPr id="487" name="テキスト ボックス 486"/>
        <xdr:cNvSpPr txBox="1"/>
      </xdr:nvSpPr>
      <xdr:spPr>
        <a:xfrm>
          <a:off x="6705111" y="161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43802</xdr:rowOff>
    </xdr:from>
    <xdr:to>
      <xdr:col>23</xdr:col>
      <xdr:colOff>517525</xdr:colOff>
      <xdr:row>37</xdr:row>
      <xdr:rowOff>14541</xdr:rowOff>
    </xdr:to>
    <xdr:cxnSp macro="">
      <xdr:nvCxnSpPr>
        <xdr:cNvPr id="520" name="直線コネクタ 519"/>
        <xdr:cNvCxnSpPr/>
      </xdr:nvCxnSpPr>
      <xdr:spPr>
        <a:xfrm>
          <a:off x="15481300" y="5873102"/>
          <a:ext cx="838200" cy="48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43802</xdr:rowOff>
    </xdr:from>
    <xdr:to>
      <xdr:col>22</xdr:col>
      <xdr:colOff>365125</xdr:colOff>
      <xdr:row>34</xdr:row>
      <xdr:rowOff>165203</xdr:rowOff>
    </xdr:to>
    <xdr:cxnSp macro="">
      <xdr:nvCxnSpPr>
        <xdr:cNvPr id="523" name="直線コネクタ 522"/>
        <xdr:cNvCxnSpPr/>
      </xdr:nvCxnSpPr>
      <xdr:spPr>
        <a:xfrm flipV="1">
          <a:off x="14592300" y="5873102"/>
          <a:ext cx="889000" cy="1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165203</xdr:rowOff>
    </xdr:from>
    <xdr:to>
      <xdr:col>21</xdr:col>
      <xdr:colOff>161925</xdr:colOff>
      <xdr:row>35</xdr:row>
      <xdr:rowOff>136199</xdr:rowOff>
    </xdr:to>
    <xdr:cxnSp macro="">
      <xdr:nvCxnSpPr>
        <xdr:cNvPr id="526" name="直線コネクタ 525"/>
        <xdr:cNvCxnSpPr/>
      </xdr:nvCxnSpPr>
      <xdr:spPr>
        <a:xfrm flipV="1">
          <a:off x="13703300" y="5994503"/>
          <a:ext cx="889000" cy="14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136199</xdr:rowOff>
    </xdr:from>
    <xdr:to>
      <xdr:col>19</xdr:col>
      <xdr:colOff>644525</xdr:colOff>
      <xdr:row>36</xdr:row>
      <xdr:rowOff>147901</xdr:rowOff>
    </xdr:to>
    <xdr:cxnSp macro="">
      <xdr:nvCxnSpPr>
        <xdr:cNvPr id="529" name="直線コネクタ 528"/>
        <xdr:cNvCxnSpPr/>
      </xdr:nvCxnSpPr>
      <xdr:spPr>
        <a:xfrm flipV="1">
          <a:off x="12814300" y="6136949"/>
          <a:ext cx="889000" cy="18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135191</xdr:rowOff>
    </xdr:from>
    <xdr:to>
      <xdr:col>23</xdr:col>
      <xdr:colOff>568325</xdr:colOff>
      <xdr:row>37</xdr:row>
      <xdr:rowOff>65341</xdr:rowOff>
    </xdr:to>
    <xdr:sp macro="" textlink="">
      <xdr:nvSpPr>
        <xdr:cNvPr id="539" name="円/楕円 538"/>
        <xdr:cNvSpPr/>
      </xdr:nvSpPr>
      <xdr:spPr>
        <a:xfrm>
          <a:off x="16268700" y="6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158068</xdr:rowOff>
    </xdr:from>
    <xdr:ext cx="534377" cy="259045"/>
    <xdr:sp macro="" textlink="">
      <xdr:nvSpPr>
        <xdr:cNvPr id="540" name="消防費該当値テキスト"/>
        <xdr:cNvSpPr txBox="1"/>
      </xdr:nvSpPr>
      <xdr:spPr>
        <a:xfrm>
          <a:off x="16370300" y="615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32,760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164452</xdr:rowOff>
    </xdr:from>
    <xdr:to>
      <xdr:col>22</xdr:col>
      <xdr:colOff>415925</xdr:colOff>
      <xdr:row>34</xdr:row>
      <xdr:rowOff>94602</xdr:rowOff>
    </xdr:to>
    <xdr:sp macro="" textlink="">
      <xdr:nvSpPr>
        <xdr:cNvPr id="541" name="円/楕円 540"/>
        <xdr:cNvSpPr/>
      </xdr:nvSpPr>
      <xdr:spPr>
        <a:xfrm>
          <a:off x="15430500" y="58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111129</xdr:rowOff>
    </xdr:from>
    <xdr:ext cx="534377" cy="259045"/>
    <xdr:sp macro="" textlink="">
      <xdr:nvSpPr>
        <xdr:cNvPr id="542" name="テキスト ボックス 541"/>
        <xdr:cNvSpPr txBox="1"/>
      </xdr:nvSpPr>
      <xdr:spPr>
        <a:xfrm>
          <a:off x="15214111" y="559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114403</xdr:rowOff>
    </xdr:from>
    <xdr:to>
      <xdr:col>21</xdr:col>
      <xdr:colOff>212725</xdr:colOff>
      <xdr:row>35</xdr:row>
      <xdr:rowOff>44553</xdr:rowOff>
    </xdr:to>
    <xdr:sp macro="" textlink="">
      <xdr:nvSpPr>
        <xdr:cNvPr id="543" name="円/楕円 542"/>
        <xdr:cNvSpPr/>
      </xdr:nvSpPr>
      <xdr:spPr>
        <a:xfrm>
          <a:off x="14541500" y="594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61080</xdr:rowOff>
    </xdr:from>
    <xdr:ext cx="534377" cy="259045"/>
    <xdr:sp macro="" textlink="">
      <xdr:nvSpPr>
        <xdr:cNvPr id="544" name="テキスト ボックス 543"/>
        <xdr:cNvSpPr txBox="1"/>
      </xdr:nvSpPr>
      <xdr:spPr>
        <a:xfrm>
          <a:off x="14325111" y="57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58,215</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85399</xdr:rowOff>
    </xdr:from>
    <xdr:to>
      <xdr:col>20</xdr:col>
      <xdr:colOff>9525</xdr:colOff>
      <xdr:row>36</xdr:row>
      <xdr:rowOff>15549</xdr:rowOff>
    </xdr:to>
    <xdr:sp macro="" textlink="">
      <xdr:nvSpPr>
        <xdr:cNvPr id="545" name="円/楕円 544"/>
        <xdr:cNvSpPr/>
      </xdr:nvSpPr>
      <xdr:spPr>
        <a:xfrm>
          <a:off x="13652500" y="60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32076</xdr:rowOff>
    </xdr:from>
    <xdr:ext cx="534377" cy="259045"/>
    <xdr:sp macro="" textlink="">
      <xdr:nvSpPr>
        <xdr:cNvPr id="546" name="テキスト ボックス 545"/>
        <xdr:cNvSpPr txBox="1"/>
      </xdr:nvSpPr>
      <xdr:spPr>
        <a:xfrm>
          <a:off x="13436111" y="58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97101</xdr:rowOff>
    </xdr:from>
    <xdr:to>
      <xdr:col>18</xdr:col>
      <xdr:colOff>492125</xdr:colOff>
      <xdr:row>37</xdr:row>
      <xdr:rowOff>27251</xdr:rowOff>
    </xdr:to>
    <xdr:sp macro="" textlink="">
      <xdr:nvSpPr>
        <xdr:cNvPr id="547" name="円/楕円 546"/>
        <xdr:cNvSpPr/>
      </xdr:nvSpPr>
      <xdr:spPr>
        <a:xfrm>
          <a:off x="12763500" y="626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43778</xdr:rowOff>
    </xdr:from>
    <xdr:ext cx="534377" cy="259045"/>
    <xdr:sp macro="" textlink="">
      <xdr:nvSpPr>
        <xdr:cNvPr id="548" name="テキスト ボックス 547"/>
        <xdr:cNvSpPr txBox="1"/>
      </xdr:nvSpPr>
      <xdr:spPr>
        <a:xfrm>
          <a:off x="12547111" y="604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153020</xdr:rowOff>
    </xdr:from>
    <xdr:to>
      <xdr:col>23</xdr:col>
      <xdr:colOff>517525</xdr:colOff>
      <xdr:row>54</xdr:row>
      <xdr:rowOff>148524</xdr:rowOff>
    </xdr:to>
    <xdr:cxnSp macro="">
      <xdr:nvCxnSpPr>
        <xdr:cNvPr id="577" name="直線コネクタ 576"/>
        <xdr:cNvCxnSpPr/>
      </xdr:nvCxnSpPr>
      <xdr:spPr>
        <a:xfrm>
          <a:off x="15481300" y="9239870"/>
          <a:ext cx="838200" cy="16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153020</xdr:rowOff>
    </xdr:from>
    <xdr:to>
      <xdr:col>22</xdr:col>
      <xdr:colOff>365125</xdr:colOff>
      <xdr:row>56</xdr:row>
      <xdr:rowOff>165265</xdr:rowOff>
    </xdr:to>
    <xdr:cxnSp macro="">
      <xdr:nvCxnSpPr>
        <xdr:cNvPr id="580" name="直線コネクタ 579"/>
        <xdr:cNvCxnSpPr/>
      </xdr:nvCxnSpPr>
      <xdr:spPr>
        <a:xfrm flipV="1">
          <a:off x="14592300" y="9239870"/>
          <a:ext cx="889000" cy="5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165265</xdr:rowOff>
    </xdr:from>
    <xdr:to>
      <xdr:col>21</xdr:col>
      <xdr:colOff>161925</xdr:colOff>
      <xdr:row>57</xdr:row>
      <xdr:rowOff>26749</xdr:rowOff>
    </xdr:to>
    <xdr:cxnSp macro="">
      <xdr:nvCxnSpPr>
        <xdr:cNvPr id="583" name="直線コネクタ 582"/>
        <xdr:cNvCxnSpPr/>
      </xdr:nvCxnSpPr>
      <xdr:spPr>
        <a:xfrm flipV="1">
          <a:off x="13703300" y="9766465"/>
          <a:ext cx="889000" cy="3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79868</xdr:rowOff>
    </xdr:from>
    <xdr:to>
      <xdr:col>19</xdr:col>
      <xdr:colOff>644525</xdr:colOff>
      <xdr:row>57</xdr:row>
      <xdr:rowOff>26749</xdr:rowOff>
    </xdr:to>
    <xdr:cxnSp macro="">
      <xdr:nvCxnSpPr>
        <xdr:cNvPr id="586" name="直線コネクタ 585"/>
        <xdr:cNvCxnSpPr/>
      </xdr:nvCxnSpPr>
      <xdr:spPr>
        <a:xfrm>
          <a:off x="12814300" y="9681068"/>
          <a:ext cx="889000" cy="11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97724</xdr:rowOff>
    </xdr:from>
    <xdr:to>
      <xdr:col>23</xdr:col>
      <xdr:colOff>568325</xdr:colOff>
      <xdr:row>55</xdr:row>
      <xdr:rowOff>27874</xdr:rowOff>
    </xdr:to>
    <xdr:sp macro="" textlink="">
      <xdr:nvSpPr>
        <xdr:cNvPr id="596" name="円/楕円 595"/>
        <xdr:cNvSpPr/>
      </xdr:nvSpPr>
      <xdr:spPr>
        <a:xfrm>
          <a:off x="16268700" y="935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120601</xdr:rowOff>
    </xdr:from>
    <xdr:ext cx="534377" cy="259045"/>
    <xdr:sp macro="" textlink="">
      <xdr:nvSpPr>
        <xdr:cNvPr id="597" name="教育費該当値テキスト"/>
        <xdr:cNvSpPr txBox="1"/>
      </xdr:nvSpPr>
      <xdr:spPr>
        <a:xfrm>
          <a:off x="16370300" y="92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98,842</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102220</xdr:rowOff>
    </xdr:from>
    <xdr:to>
      <xdr:col>22</xdr:col>
      <xdr:colOff>415925</xdr:colOff>
      <xdr:row>54</xdr:row>
      <xdr:rowOff>32370</xdr:rowOff>
    </xdr:to>
    <xdr:sp macro="" textlink="">
      <xdr:nvSpPr>
        <xdr:cNvPr id="598" name="円/楕円 597"/>
        <xdr:cNvSpPr/>
      </xdr:nvSpPr>
      <xdr:spPr>
        <a:xfrm>
          <a:off x="15430500" y="91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48897</xdr:rowOff>
    </xdr:from>
    <xdr:ext cx="599010" cy="259045"/>
    <xdr:sp macro="" textlink="">
      <xdr:nvSpPr>
        <xdr:cNvPr id="599" name="テキスト ボックス 598"/>
        <xdr:cNvSpPr txBox="1"/>
      </xdr:nvSpPr>
      <xdr:spPr>
        <a:xfrm>
          <a:off x="15181794" y="89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120,752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114465</xdr:rowOff>
    </xdr:from>
    <xdr:to>
      <xdr:col>21</xdr:col>
      <xdr:colOff>212725</xdr:colOff>
      <xdr:row>57</xdr:row>
      <xdr:rowOff>44615</xdr:rowOff>
    </xdr:to>
    <xdr:sp macro="" textlink="">
      <xdr:nvSpPr>
        <xdr:cNvPr id="600" name="円/楕円 599"/>
        <xdr:cNvSpPr/>
      </xdr:nvSpPr>
      <xdr:spPr>
        <a:xfrm>
          <a:off x="14541500" y="97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35742</xdr:rowOff>
    </xdr:from>
    <xdr:ext cx="534377" cy="259045"/>
    <xdr:sp macro="" textlink="">
      <xdr:nvSpPr>
        <xdr:cNvPr id="601" name="テキスト ボックス 600"/>
        <xdr:cNvSpPr txBox="1"/>
      </xdr:nvSpPr>
      <xdr:spPr>
        <a:xfrm>
          <a:off x="14325111" y="98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147399</xdr:rowOff>
    </xdr:from>
    <xdr:to>
      <xdr:col>20</xdr:col>
      <xdr:colOff>9525</xdr:colOff>
      <xdr:row>57</xdr:row>
      <xdr:rowOff>77549</xdr:rowOff>
    </xdr:to>
    <xdr:sp macro="" textlink="">
      <xdr:nvSpPr>
        <xdr:cNvPr id="602" name="円/楕円 601"/>
        <xdr:cNvSpPr/>
      </xdr:nvSpPr>
      <xdr:spPr>
        <a:xfrm>
          <a:off x="13652500" y="974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68676</xdr:rowOff>
    </xdr:from>
    <xdr:ext cx="534377" cy="259045"/>
    <xdr:sp macro="" textlink="">
      <xdr:nvSpPr>
        <xdr:cNvPr id="603" name="テキスト ボックス 602"/>
        <xdr:cNvSpPr txBox="1"/>
      </xdr:nvSpPr>
      <xdr:spPr>
        <a:xfrm>
          <a:off x="13436111" y="98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29068</xdr:rowOff>
    </xdr:from>
    <xdr:to>
      <xdr:col>18</xdr:col>
      <xdr:colOff>492125</xdr:colOff>
      <xdr:row>56</xdr:row>
      <xdr:rowOff>130668</xdr:rowOff>
    </xdr:to>
    <xdr:sp macro="" textlink="">
      <xdr:nvSpPr>
        <xdr:cNvPr id="604" name="円/楕円 603"/>
        <xdr:cNvSpPr/>
      </xdr:nvSpPr>
      <xdr:spPr>
        <a:xfrm>
          <a:off x="12763500" y="96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147195</xdr:rowOff>
    </xdr:from>
    <xdr:ext cx="534377" cy="259045"/>
    <xdr:sp macro="" textlink="">
      <xdr:nvSpPr>
        <xdr:cNvPr id="605" name="テキスト ボックス 604"/>
        <xdr:cNvSpPr txBox="1"/>
      </xdr:nvSpPr>
      <xdr:spPr>
        <a:xfrm>
          <a:off x="12547111" y="940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127744</xdr:rowOff>
    </xdr:from>
    <xdr:to>
      <xdr:col>23</xdr:col>
      <xdr:colOff>517525</xdr:colOff>
      <xdr:row>78</xdr:row>
      <xdr:rowOff>131082</xdr:rowOff>
    </xdr:to>
    <xdr:cxnSp macro="">
      <xdr:nvCxnSpPr>
        <xdr:cNvPr id="632" name="直線コネクタ 631"/>
        <xdr:cNvCxnSpPr/>
      </xdr:nvCxnSpPr>
      <xdr:spPr>
        <a:xfrm flipV="1">
          <a:off x="15481300" y="13500844"/>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36967</xdr:rowOff>
    </xdr:from>
    <xdr:to>
      <xdr:col>22</xdr:col>
      <xdr:colOff>365125</xdr:colOff>
      <xdr:row>78</xdr:row>
      <xdr:rowOff>131082</xdr:rowOff>
    </xdr:to>
    <xdr:cxnSp macro="">
      <xdr:nvCxnSpPr>
        <xdr:cNvPr id="635" name="直線コネクタ 634"/>
        <xdr:cNvCxnSpPr/>
      </xdr:nvCxnSpPr>
      <xdr:spPr>
        <a:xfrm>
          <a:off x="14592300" y="13410067"/>
          <a:ext cx="889000" cy="9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36967</xdr:rowOff>
    </xdr:from>
    <xdr:to>
      <xdr:col>21</xdr:col>
      <xdr:colOff>161925</xdr:colOff>
      <xdr:row>78</xdr:row>
      <xdr:rowOff>59096</xdr:rowOff>
    </xdr:to>
    <xdr:cxnSp macro="">
      <xdr:nvCxnSpPr>
        <xdr:cNvPr id="638" name="直線コネクタ 637"/>
        <xdr:cNvCxnSpPr/>
      </xdr:nvCxnSpPr>
      <xdr:spPr>
        <a:xfrm flipV="1">
          <a:off x="13703300" y="13410067"/>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107079</xdr:rowOff>
    </xdr:from>
    <xdr:to>
      <xdr:col>19</xdr:col>
      <xdr:colOff>644525</xdr:colOff>
      <xdr:row>78</xdr:row>
      <xdr:rowOff>59096</xdr:rowOff>
    </xdr:to>
    <xdr:cxnSp macro="">
      <xdr:nvCxnSpPr>
        <xdr:cNvPr id="641" name="直線コネクタ 640"/>
        <xdr:cNvCxnSpPr/>
      </xdr:nvCxnSpPr>
      <xdr:spPr>
        <a:xfrm>
          <a:off x="12814300" y="13308729"/>
          <a:ext cx="889000" cy="12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76944</xdr:rowOff>
    </xdr:from>
    <xdr:to>
      <xdr:col>23</xdr:col>
      <xdr:colOff>568325</xdr:colOff>
      <xdr:row>79</xdr:row>
      <xdr:rowOff>7094</xdr:rowOff>
    </xdr:to>
    <xdr:sp macro="" textlink="">
      <xdr:nvSpPr>
        <xdr:cNvPr id="651" name="円/楕円 650"/>
        <xdr:cNvSpPr/>
      </xdr:nvSpPr>
      <xdr:spPr>
        <a:xfrm>
          <a:off x="16268700" y="1345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163321</xdr:rowOff>
    </xdr:from>
    <xdr:ext cx="378565" cy="259045"/>
    <xdr:sp macro="" textlink="">
      <xdr:nvSpPr>
        <xdr:cNvPr id="652" name="災害復旧費該当値テキスト"/>
        <xdr:cNvSpPr txBox="1"/>
      </xdr:nvSpPr>
      <xdr:spPr>
        <a:xfrm>
          <a:off x="16370300" y="13364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80282</xdr:rowOff>
    </xdr:from>
    <xdr:to>
      <xdr:col>22</xdr:col>
      <xdr:colOff>415925</xdr:colOff>
      <xdr:row>79</xdr:row>
      <xdr:rowOff>10432</xdr:rowOff>
    </xdr:to>
    <xdr:sp macro="" textlink="">
      <xdr:nvSpPr>
        <xdr:cNvPr id="653" name="円/楕円 652"/>
        <xdr:cNvSpPr/>
      </xdr:nvSpPr>
      <xdr:spPr>
        <a:xfrm>
          <a:off x="15430500" y="134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1559</xdr:rowOff>
    </xdr:from>
    <xdr:ext cx="378565" cy="259045"/>
    <xdr:sp macro="" textlink="">
      <xdr:nvSpPr>
        <xdr:cNvPr id="654" name="テキスト ボックス 653"/>
        <xdr:cNvSpPr txBox="1"/>
      </xdr:nvSpPr>
      <xdr:spPr>
        <a:xfrm>
          <a:off x="15292017" y="13546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157617</xdr:rowOff>
    </xdr:from>
    <xdr:to>
      <xdr:col>21</xdr:col>
      <xdr:colOff>212725</xdr:colOff>
      <xdr:row>78</xdr:row>
      <xdr:rowOff>87767</xdr:rowOff>
    </xdr:to>
    <xdr:sp macro="" textlink="">
      <xdr:nvSpPr>
        <xdr:cNvPr id="655" name="円/楕円 654"/>
        <xdr:cNvSpPr/>
      </xdr:nvSpPr>
      <xdr:spPr>
        <a:xfrm>
          <a:off x="14541500" y="133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78894</xdr:rowOff>
    </xdr:from>
    <xdr:ext cx="469744" cy="259045"/>
    <xdr:sp macro="" textlink="">
      <xdr:nvSpPr>
        <xdr:cNvPr id="656" name="テキスト ボックス 655"/>
        <xdr:cNvSpPr txBox="1"/>
      </xdr:nvSpPr>
      <xdr:spPr>
        <a:xfrm>
          <a:off x="14357427" y="1345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8296</xdr:rowOff>
    </xdr:from>
    <xdr:to>
      <xdr:col>20</xdr:col>
      <xdr:colOff>9525</xdr:colOff>
      <xdr:row>78</xdr:row>
      <xdr:rowOff>109896</xdr:rowOff>
    </xdr:to>
    <xdr:sp macro="" textlink="">
      <xdr:nvSpPr>
        <xdr:cNvPr id="657" name="円/楕円 656"/>
        <xdr:cNvSpPr/>
      </xdr:nvSpPr>
      <xdr:spPr>
        <a:xfrm>
          <a:off x="13652500" y="133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101023</xdr:rowOff>
    </xdr:from>
    <xdr:ext cx="469744" cy="259045"/>
    <xdr:sp macro="" textlink="">
      <xdr:nvSpPr>
        <xdr:cNvPr id="658" name="テキスト ボックス 657"/>
        <xdr:cNvSpPr txBox="1"/>
      </xdr:nvSpPr>
      <xdr:spPr>
        <a:xfrm>
          <a:off x="13468427" y="134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56279</xdr:rowOff>
    </xdr:from>
    <xdr:to>
      <xdr:col>18</xdr:col>
      <xdr:colOff>492125</xdr:colOff>
      <xdr:row>77</xdr:row>
      <xdr:rowOff>157879</xdr:rowOff>
    </xdr:to>
    <xdr:sp macro="" textlink="">
      <xdr:nvSpPr>
        <xdr:cNvPr id="659" name="円/楕円 658"/>
        <xdr:cNvSpPr/>
      </xdr:nvSpPr>
      <xdr:spPr>
        <a:xfrm>
          <a:off x="12763500" y="132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149006</xdr:rowOff>
    </xdr:from>
    <xdr:ext cx="469744" cy="259045"/>
    <xdr:sp macro="" textlink="">
      <xdr:nvSpPr>
        <xdr:cNvPr id="660" name="テキスト ボックス 659"/>
        <xdr:cNvSpPr txBox="1"/>
      </xdr:nvSpPr>
      <xdr:spPr>
        <a:xfrm>
          <a:off x="12579427" y="1335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159516</xdr:rowOff>
    </xdr:from>
    <xdr:to>
      <xdr:col>23</xdr:col>
      <xdr:colOff>517525</xdr:colOff>
      <xdr:row>97</xdr:row>
      <xdr:rowOff>23471</xdr:rowOff>
    </xdr:to>
    <xdr:cxnSp macro="">
      <xdr:nvCxnSpPr>
        <xdr:cNvPr id="689" name="直線コネクタ 688"/>
        <xdr:cNvCxnSpPr/>
      </xdr:nvCxnSpPr>
      <xdr:spPr>
        <a:xfrm flipV="1">
          <a:off x="15481300" y="16618716"/>
          <a:ext cx="838200" cy="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23471</xdr:rowOff>
    </xdr:from>
    <xdr:to>
      <xdr:col>22</xdr:col>
      <xdr:colOff>365125</xdr:colOff>
      <xdr:row>97</xdr:row>
      <xdr:rowOff>29590</xdr:rowOff>
    </xdr:to>
    <xdr:cxnSp macro="">
      <xdr:nvCxnSpPr>
        <xdr:cNvPr id="692" name="直線コネクタ 691"/>
        <xdr:cNvCxnSpPr/>
      </xdr:nvCxnSpPr>
      <xdr:spPr>
        <a:xfrm flipV="1">
          <a:off x="14592300" y="16654121"/>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26505</xdr:rowOff>
    </xdr:from>
    <xdr:to>
      <xdr:col>21</xdr:col>
      <xdr:colOff>161925</xdr:colOff>
      <xdr:row>97</xdr:row>
      <xdr:rowOff>29590</xdr:rowOff>
    </xdr:to>
    <xdr:cxnSp macro="">
      <xdr:nvCxnSpPr>
        <xdr:cNvPr id="695" name="直線コネクタ 694"/>
        <xdr:cNvCxnSpPr/>
      </xdr:nvCxnSpPr>
      <xdr:spPr>
        <a:xfrm>
          <a:off x="13703300" y="16657155"/>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26505</xdr:rowOff>
    </xdr:from>
    <xdr:to>
      <xdr:col>19</xdr:col>
      <xdr:colOff>644525</xdr:colOff>
      <xdr:row>97</xdr:row>
      <xdr:rowOff>31801</xdr:rowOff>
    </xdr:to>
    <xdr:cxnSp macro="">
      <xdr:nvCxnSpPr>
        <xdr:cNvPr id="698" name="直線コネクタ 697"/>
        <xdr:cNvCxnSpPr/>
      </xdr:nvCxnSpPr>
      <xdr:spPr>
        <a:xfrm flipV="1">
          <a:off x="12814300" y="16657155"/>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108716</xdr:rowOff>
    </xdr:from>
    <xdr:to>
      <xdr:col>23</xdr:col>
      <xdr:colOff>568325</xdr:colOff>
      <xdr:row>97</xdr:row>
      <xdr:rowOff>38866</xdr:rowOff>
    </xdr:to>
    <xdr:sp macro="" textlink="">
      <xdr:nvSpPr>
        <xdr:cNvPr id="708" name="円/楕円 707"/>
        <xdr:cNvSpPr/>
      </xdr:nvSpPr>
      <xdr:spPr>
        <a:xfrm>
          <a:off x="16268700" y="165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131593</xdr:rowOff>
    </xdr:from>
    <xdr:ext cx="599010" cy="259045"/>
    <xdr:sp macro="" textlink="">
      <xdr:nvSpPr>
        <xdr:cNvPr id="709" name="公債費該当値テキスト"/>
        <xdr:cNvSpPr txBox="1"/>
      </xdr:nvSpPr>
      <xdr:spPr>
        <a:xfrm>
          <a:off x="16370300" y="1641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144121</xdr:rowOff>
    </xdr:from>
    <xdr:to>
      <xdr:col>22</xdr:col>
      <xdr:colOff>415925</xdr:colOff>
      <xdr:row>97</xdr:row>
      <xdr:rowOff>74271</xdr:rowOff>
    </xdr:to>
    <xdr:sp macro="" textlink="">
      <xdr:nvSpPr>
        <xdr:cNvPr id="710" name="円/楕円 709"/>
        <xdr:cNvSpPr/>
      </xdr:nvSpPr>
      <xdr:spPr>
        <a:xfrm>
          <a:off x="15430500" y="166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90798</xdr:rowOff>
    </xdr:from>
    <xdr:ext cx="534377" cy="259045"/>
    <xdr:sp macro="" textlink="">
      <xdr:nvSpPr>
        <xdr:cNvPr id="711" name="テキスト ボックス 710"/>
        <xdr:cNvSpPr txBox="1"/>
      </xdr:nvSpPr>
      <xdr:spPr>
        <a:xfrm>
          <a:off x="15214111" y="1637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150240</xdr:rowOff>
    </xdr:from>
    <xdr:to>
      <xdr:col>21</xdr:col>
      <xdr:colOff>212725</xdr:colOff>
      <xdr:row>97</xdr:row>
      <xdr:rowOff>80390</xdr:rowOff>
    </xdr:to>
    <xdr:sp macro="" textlink="">
      <xdr:nvSpPr>
        <xdr:cNvPr id="712" name="円/楕円 711"/>
        <xdr:cNvSpPr/>
      </xdr:nvSpPr>
      <xdr:spPr>
        <a:xfrm>
          <a:off x="14541500" y="1660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96917</xdr:rowOff>
    </xdr:from>
    <xdr:ext cx="534377" cy="259045"/>
    <xdr:sp macro="" textlink="">
      <xdr:nvSpPr>
        <xdr:cNvPr id="713" name="テキスト ボックス 712"/>
        <xdr:cNvSpPr txBox="1"/>
      </xdr:nvSpPr>
      <xdr:spPr>
        <a:xfrm>
          <a:off x="14325111" y="1638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147155</xdr:rowOff>
    </xdr:from>
    <xdr:to>
      <xdr:col>20</xdr:col>
      <xdr:colOff>9525</xdr:colOff>
      <xdr:row>97</xdr:row>
      <xdr:rowOff>77305</xdr:rowOff>
    </xdr:to>
    <xdr:sp macro="" textlink="">
      <xdr:nvSpPr>
        <xdr:cNvPr id="714" name="円/楕円 713"/>
        <xdr:cNvSpPr/>
      </xdr:nvSpPr>
      <xdr:spPr>
        <a:xfrm>
          <a:off x="13652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93832</xdr:rowOff>
    </xdr:from>
    <xdr:ext cx="534377" cy="259045"/>
    <xdr:sp macro="" textlink="">
      <xdr:nvSpPr>
        <xdr:cNvPr id="715" name="テキスト ボックス 714"/>
        <xdr:cNvSpPr txBox="1"/>
      </xdr:nvSpPr>
      <xdr:spPr>
        <a:xfrm>
          <a:off x="13436111" y="163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94,710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152451</xdr:rowOff>
    </xdr:from>
    <xdr:to>
      <xdr:col>18</xdr:col>
      <xdr:colOff>492125</xdr:colOff>
      <xdr:row>97</xdr:row>
      <xdr:rowOff>82601</xdr:rowOff>
    </xdr:to>
    <xdr:sp macro="" textlink="">
      <xdr:nvSpPr>
        <xdr:cNvPr id="716" name="円/楕円 715"/>
        <xdr:cNvSpPr/>
      </xdr:nvSpPr>
      <xdr:spPr>
        <a:xfrm>
          <a:off x="12763500" y="166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99128</xdr:rowOff>
    </xdr:from>
    <xdr:ext cx="534377" cy="259045"/>
    <xdr:sp macro="" textlink="">
      <xdr:nvSpPr>
        <xdr:cNvPr id="717" name="テキスト ボックス 716"/>
        <xdr:cNvSpPr txBox="1"/>
      </xdr:nvSpPr>
      <xdr:spPr>
        <a:xfrm>
          <a:off x="12547111" y="163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衛生費は住民一人当たり</a:t>
          </a:r>
          <a:r>
            <a:rPr kumimoji="1" lang="ja-JP" altLang="en-US" sz="1100">
              <a:solidFill>
                <a:schemeClr val="dk1"/>
              </a:solidFill>
              <a:effectLst/>
              <a:latin typeface="+mn-lt"/>
              <a:ea typeface="+mn-ea"/>
              <a:cs typeface="+mn-cs"/>
            </a:rPr>
            <a:t>９５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５９９</a:t>
          </a:r>
          <a:r>
            <a:rPr kumimoji="1" lang="ja-JP" altLang="ja-JP" sz="1100">
              <a:solidFill>
                <a:schemeClr val="dk1"/>
              </a:solidFill>
              <a:effectLst/>
              <a:latin typeface="+mn-lt"/>
              <a:ea typeface="+mn-ea"/>
              <a:cs typeface="+mn-cs"/>
            </a:rPr>
            <a:t>円となっている。前年度と比較すると、住民一人当たり</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０１２</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となった。これは、健康増進事業を推進する拠点として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施設整備</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商工費</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６，</a:t>
          </a:r>
          <a:r>
            <a:rPr kumimoji="1" lang="ja-JP" altLang="en-US" sz="1100">
              <a:solidFill>
                <a:schemeClr val="dk1"/>
              </a:solidFill>
              <a:effectLst/>
              <a:latin typeface="+mn-lt"/>
              <a:ea typeface="+mn-ea"/>
              <a:cs typeface="+mn-cs"/>
            </a:rPr>
            <a:t>０７１</a:t>
          </a:r>
          <a:r>
            <a:rPr kumimoji="1" lang="ja-JP" altLang="ja-JP" sz="1100">
              <a:solidFill>
                <a:schemeClr val="dk1"/>
              </a:solidFill>
              <a:effectLst/>
              <a:latin typeface="+mn-lt"/>
              <a:ea typeface="+mn-ea"/>
              <a:cs typeface="+mn-cs"/>
            </a:rPr>
            <a:t>円となっている。前年度と比較すると、住民一人当たり</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７６６</a:t>
          </a:r>
          <a:r>
            <a:rPr kumimoji="1" lang="ja-JP" altLang="ja-JP" sz="1100">
              <a:solidFill>
                <a:schemeClr val="dk1"/>
              </a:solidFill>
              <a:effectLst/>
              <a:latin typeface="+mn-lt"/>
              <a:ea typeface="+mn-ea"/>
              <a:cs typeface="+mn-cs"/>
            </a:rPr>
            <a:t>円の増加となった。これは、</a:t>
          </a:r>
          <a:r>
            <a:rPr kumimoji="1" lang="ja-JP" altLang="en-US" sz="1100">
              <a:solidFill>
                <a:schemeClr val="dk1"/>
              </a:solidFill>
              <a:effectLst/>
              <a:latin typeface="+mn-lt"/>
              <a:ea typeface="+mn-ea"/>
              <a:cs typeface="+mn-cs"/>
            </a:rPr>
            <a:t>新ほっと石川観光プラン推進ファンド貸付金</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消防費は住民一人当たり</a:t>
          </a:r>
          <a:r>
            <a:rPr kumimoji="1" lang="ja-JP" altLang="en-US" sz="1100">
              <a:solidFill>
                <a:schemeClr val="dk1"/>
              </a:solidFill>
              <a:effectLst/>
              <a:latin typeface="+mn-lt"/>
              <a:ea typeface="+mn-ea"/>
              <a:cs typeface="+mn-cs"/>
            </a:rPr>
            <a:t>３２</a:t>
          </a:r>
          <a:r>
            <a:rPr kumimoji="1" lang="ja-JP" altLang="ja-JP" sz="1100">
              <a:solidFill>
                <a:schemeClr val="dk1"/>
              </a:solidFill>
              <a:effectLst/>
              <a:latin typeface="+mn-lt"/>
              <a:ea typeface="+mn-ea"/>
              <a:cs typeface="+mn-cs"/>
            </a:rPr>
            <a:t>，７</a:t>
          </a:r>
          <a:r>
            <a:rPr kumimoji="1" lang="ja-JP" altLang="en-US" sz="1100">
              <a:solidFill>
                <a:schemeClr val="dk1"/>
              </a:solidFill>
              <a:effectLst/>
              <a:latin typeface="+mn-lt"/>
              <a:ea typeface="+mn-ea"/>
              <a:cs typeface="+mn-cs"/>
            </a:rPr>
            <a:t>６０</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前年度と比較すると、住民一人当たり３３，９５２円の減少となった</a:t>
          </a:r>
          <a:r>
            <a:rPr kumimoji="1" lang="ja-JP" altLang="ja-JP" sz="1100">
              <a:solidFill>
                <a:schemeClr val="dk1"/>
              </a:solidFill>
              <a:effectLst/>
              <a:latin typeface="+mn-lt"/>
              <a:ea typeface="+mn-ea"/>
              <a:cs typeface="+mn-cs"/>
            </a:rPr>
            <a:t>。これは、津波対策に伴う消防庁舎の移転整備</a:t>
          </a:r>
          <a:r>
            <a:rPr kumimoji="1" lang="ja-JP" altLang="en-US" sz="1100">
              <a:solidFill>
                <a:schemeClr val="dk1"/>
              </a:solidFill>
              <a:effectLst/>
              <a:latin typeface="+mn-lt"/>
              <a:ea typeface="+mn-ea"/>
              <a:cs typeface="+mn-cs"/>
            </a:rPr>
            <a:t>完了によるもの</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教育費は住民一人当たり</a:t>
          </a:r>
          <a:r>
            <a:rPr kumimoji="1" lang="ja-JP" altLang="en-US" sz="1100">
              <a:solidFill>
                <a:schemeClr val="dk1"/>
              </a:solidFill>
              <a:effectLst/>
              <a:latin typeface="+mn-lt"/>
              <a:ea typeface="+mn-ea"/>
              <a:cs typeface="+mn-cs"/>
            </a:rPr>
            <a:t>９８，８４２</a:t>
          </a:r>
          <a:r>
            <a:rPr kumimoji="1" lang="ja-JP" altLang="ja-JP" sz="1100">
              <a:solidFill>
                <a:schemeClr val="dk1"/>
              </a:solidFill>
              <a:effectLst/>
              <a:latin typeface="+mn-lt"/>
              <a:ea typeface="+mn-ea"/>
              <a:cs typeface="+mn-cs"/>
            </a:rPr>
            <a:t>円となっている。前年度と比較すると、住民一人当たり</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９１０</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となった。これは、小中一貫教育学校の整備</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によるものである。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Ｈ１５以降、国の三位一体の改革により交付税は大幅減となったが、Ｈ１７に集中改革プランを策定・実施し、健全化への取り組みを開始した。</a:t>
          </a:r>
          <a:endParaRPr lang="ja-JP" altLang="ja-JP" sz="1400">
            <a:effectLst/>
          </a:endParaRPr>
        </a:p>
        <a:p>
          <a:r>
            <a:rPr kumimoji="1" lang="ja-JP" altLang="ja-JP" sz="1100">
              <a:solidFill>
                <a:schemeClr val="dk1"/>
              </a:solidFill>
              <a:effectLst/>
              <a:latin typeface="+mn-lt"/>
              <a:ea typeface="+mn-ea"/>
              <a:cs typeface="+mn-cs"/>
            </a:rPr>
            <a:t>　Ｈ１８～２０にかけて人件費は約１割の削減に過ぎず、加えてＨ１９、２０には繰上償還を実施したことで公債費が増加し、実質収支悪化の要因となった。一方でＨ２１～２２にかけては人件費がＨ１８と比べ約３／４にまで削減でき、歳入ではＨ２２に交付税が大幅に増加したことが実質収支額好転の大きな要因である。Ｈ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特目</a:t>
          </a:r>
          <a:r>
            <a:rPr kumimoji="1" lang="ja-JP" altLang="ja-JP" sz="1100">
              <a:solidFill>
                <a:schemeClr val="dk1"/>
              </a:solidFill>
              <a:effectLst/>
              <a:latin typeface="+mn-lt"/>
              <a:ea typeface="+mn-ea"/>
              <a:cs typeface="+mn-cs"/>
            </a:rPr>
            <a:t>基金の取崩し</a:t>
          </a:r>
          <a:r>
            <a:rPr kumimoji="1" lang="ja-JP" altLang="en-US" sz="1100">
              <a:solidFill>
                <a:schemeClr val="dk1"/>
              </a:solidFill>
              <a:effectLst/>
              <a:latin typeface="+mn-lt"/>
              <a:ea typeface="+mn-ea"/>
              <a:cs typeface="+mn-cs"/>
            </a:rPr>
            <a:t>が前年と比較し少額だったことにより</a:t>
          </a:r>
          <a:r>
            <a:rPr kumimoji="1" lang="ja-JP" altLang="ja-JP" sz="1100">
              <a:solidFill>
                <a:schemeClr val="dk1"/>
              </a:solidFill>
              <a:effectLst/>
              <a:latin typeface="+mn-lt"/>
              <a:ea typeface="+mn-ea"/>
              <a:cs typeface="+mn-cs"/>
            </a:rPr>
            <a:t>実質収支額は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過去５年間、全会計において実質赤字は発生していない。構成のうち上位３会計は①病院事業会計、②水道事業会計、③一般会計となっている。Ｈ２</a:t>
          </a:r>
          <a:r>
            <a:rPr kumimoji="1" lang="ja-JP" altLang="en-US" sz="1100" baseline="0">
              <a:solidFill>
                <a:schemeClr val="dk1"/>
              </a:solidFill>
              <a:effectLst/>
              <a:latin typeface="+mn-lt"/>
              <a:ea typeface="+mn-ea"/>
              <a:cs typeface="+mn-cs"/>
            </a:rPr>
            <a:t>８</a:t>
          </a:r>
          <a:r>
            <a:rPr kumimoji="1" lang="ja-JP" altLang="ja-JP" sz="1100" baseline="0">
              <a:solidFill>
                <a:schemeClr val="dk1"/>
              </a:solidFill>
              <a:effectLst/>
              <a:latin typeface="+mn-lt"/>
              <a:ea typeface="+mn-ea"/>
              <a:cs typeface="+mn-cs"/>
            </a:rPr>
            <a:t>資金不足額については病院会計で△１，</a:t>
          </a:r>
          <a:r>
            <a:rPr kumimoji="1" lang="ja-JP" altLang="en-US" sz="1100" baseline="0">
              <a:solidFill>
                <a:schemeClr val="dk1"/>
              </a:solidFill>
              <a:effectLst/>
              <a:latin typeface="+mn-lt"/>
              <a:ea typeface="+mn-ea"/>
              <a:cs typeface="+mn-cs"/>
            </a:rPr>
            <a:t>９６６</a:t>
          </a:r>
          <a:r>
            <a:rPr kumimoji="1" lang="ja-JP" altLang="ja-JP" sz="1100" baseline="0">
              <a:solidFill>
                <a:schemeClr val="dk1"/>
              </a:solidFill>
              <a:effectLst/>
              <a:latin typeface="+mn-lt"/>
              <a:ea typeface="+mn-ea"/>
              <a:cs typeface="+mn-cs"/>
            </a:rPr>
            <a:t>百万円、水道会計で△１，</a:t>
          </a:r>
          <a:r>
            <a:rPr kumimoji="1" lang="ja-JP" altLang="en-US" sz="1100" baseline="0">
              <a:solidFill>
                <a:schemeClr val="dk1"/>
              </a:solidFill>
              <a:effectLst/>
              <a:latin typeface="+mn-lt"/>
              <a:ea typeface="+mn-ea"/>
              <a:cs typeface="+mn-cs"/>
            </a:rPr>
            <a:t>５４９</a:t>
          </a:r>
          <a:r>
            <a:rPr kumimoji="1" lang="ja-JP" altLang="ja-JP" sz="1100" baseline="0">
              <a:solidFill>
                <a:schemeClr val="dk1"/>
              </a:solidFill>
              <a:effectLst/>
              <a:latin typeface="+mn-lt"/>
              <a:ea typeface="+mn-ea"/>
              <a:cs typeface="+mn-cs"/>
            </a:rPr>
            <a:t>百万円。</a:t>
          </a:r>
          <a:endParaRPr lang="ja-JP" altLang="ja-JP" sz="1400">
            <a:effectLst/>
          </a:endParaRPr>
        </a:p>
        <a:p>
          <a:r>
            <a:rPr kumimoji="1" lang="ja-JP" altLang="ja-JP" sz="1100" baseline="0">
              <a:solidFill>
                <a:schemeClr val="dk1"/>
              </a:solidFill>
              <a:effectLst/>
              <a:latin typeface="+mn-lt"/>
              <a:ea typeface="+mn-ea"/>
              <a:cs typeface="+mn-cs"/>
            </a:rPr>
            <a:t>　病院会計ではＨ２０に診療報酬改定から収支状況が悪化し収益的収支△２５５。同年病院改革プランを策定。Ｈ２２には改革プランの効果もあり、収益的収支が好転（△２７）。現金を含めた流動資産はＨ２４－２，１９８、Ｈ２５－２，３２７、Ｈ２６－２，１９６、Ｈ２７－２，１５３</a:t>
          </a:r>
          <a:r>
            <a:rPr kumimoji="1" lang="ja-JP" altLang="en-US" sz="1100" baseline="0">
              <a:solidFill>
                <a:schemeClr val="dk1"/>
              </a:solidFill>
              <a:effectLst/>
              <a:latin typeface="+mn-lt"/>
              <a:ea typeface="+mn-ea"/>
              <a:cs typeface="+mn-cs"/>
            </a:rPr>
            <a:t>、Ｈ２８－２，２６６</a:t>
          </a:r>
          <a:r>
            <a:rPr kumimoji="1" lang="ja-JP" altLang="ja-JP" sz="1100" baseline="0">
              <a:solidFill>
                <a:schemeClr val="dk1"/>
              </a:solidFill>
              <a:effectLst/>
              <a:latin typeface="+mn-lt"/>
              <a:ea typeface="+mn-ea"/>
              <a:cs typeface="+mn-cs"/>
            </a:rPr>
            <a:t>で推移。</a:t>
          </a:r>
          <a:endParaRPr lang="ja-JP" altLang="ja-JP" sz="1400">
            <a:effectLst/>
          </a:endParaRPr>
        </a:p>
        <a:p>
          <a:r>
            <a:rPr kumimoji="1" lang="ja-JP" altLang="ja-JP" sz="1100" baseline="0">
              <a:solidFill>
                <a:schemeClr val="dk1"/>
              </a:solidFill>
              <a:effectLst/>
              <a:latin typeface="+mn-lt"/>
              <a:ea typeface="+mn-ea"/>
              <a:cs typeface="+mn-cs"/>
            </a:rPr>
            <a:t>　水道会計ではＨ１９～２１にかけて補償金免除繰上償還を実施（Ｈ１９－３７６百万円、Ｈ２０－３３６百万円、Ｈ２１－３９４百万円）。それも伴い現金預金が減少し、Ｈ２１までは流動資産は減少しているが、Ｈ２</a:t>
          </a:r>
          <a:r>
            <a:rPr kumimoji="1" lang="ja-JP" altLang="en-US" sz="1100" baseline="0">
              <a:solidFill>
                <a:schemeClr val="dk1"/>
              </a:solidFill>
              <a:effectLst/>
              <a:latin typeface="+mn-lt"/>
              <a:ea typeface="+mn-ea"/>
              <a:cs typeface="+mn-cs"/>
            </a:rPr>
            <a:t>８</a:t>
          </a:r>
          <a:r>
            <a:rPr kumimoji="1" lang="ja-JP" altLang="ja-JP" sz="1100" baseline="0">
              <a:solidFill>
                <a:schemeClr val="dk1"/>
              </a:solidFill>
              <a:effectLst/>
              <a:latin typeface="+mn-lt"/>
              <a:ea typeface="+mn-ea"/>
              <a:cs typeface="+mn-cs"/>
            </a:rPr>
            <a:t>には１，</a:t>
          </a:r>
          <a:r>
            <a:rPr kumimoji="1" lang="ja-JP" altLang="en-US" sz="1100" baseline="0">
              <a:solidFill>
                <a:schemeClr val="dk1"/>
              </a:solidFill>
              <a:effectLst/>
              <a:latin typeface="+mn-lt"/>
              <a:ea typeface="+mn-ea"/>
              <a:cs typeface="+mn-cs"/>
            </a:rPr>
            <a:t>８５７</a:t>
          </a:r>
          <a:r>
            <a:rPr kumimoji="1" lang="ja-JP" altLang="ja-JP" sz="1100" baseline="0">
              <a:solidFill>
                <a:schemeClr val="dk1"/>
              </a:solidFill>
              <a:effectLst/>
              <a:latin typeface="+mn-lt"/>
              <a:ea typeface="+mn-ea"/>
              <a:cs typeface="+mn-cs"/>
            </a:rPr>
            <a:t>百万円となった。今後も積み増しが見込める。</a:t>
          </a:r>
          <a:endParaRPr lang="ja-JP" altLang="ja-JP" sz="1400">
            <a:effectLst/>
          </a:endParaRPr>
        </a:p>
        <a:p>
          <a:r>
            <a:rPr kumimoji="1" lang="ja-JP" altLang="ja-JP" sz="1100" baseline="0">
              <a:solidFill>
                <a:schemeClr val="dk1"/>
              </a:solidFill>
              <a:effectLst/>
              <a:latin typeface="+mn-lt"/>
              <a:ea typeface="+mn-ea"/>
              <a:cs typeface="+mn-cs"/>
            </a:rPr>
            <a:t>　一般会計については、実質収支の</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により標準財政規模比が</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（Ｈ２</a:t>
          </a:r>
          <a:r>
            <a:rPr kumimoji="1" lang="ja-JP" altLang="en-US" sz="1100" baseline="0">
              <a:solidFill>
                <a:schemeClr val="dk1"/>
              </a:solidFill>
              <a:effectLst/>
              <a:latin typeface="+mn-lt"/>
              <a:ea typeface="+mn-ea"/>
              <a:cs typeface="+mn-cs"/>
            </a:rPr>
            <a:t>８</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１</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７１</a:t>
          </a:r>
          <a:r>
            <a:rPr kumimoji="1" lang="ja-JP" altLang="ja-JP" sz="1100" baseline="0">
              <a:solidFill>
                <a:schemeClr val="dk1"/>
              </a:solidFill>
              <a:effectLst/>
              <a:latin typeface="+mn-lt"/>
              <a:ea typeface="+mn-ea"/>
              <a:cs typeface="+mn-cs"/>
            </a:rPr>
            <a:t>、前年度比</a:t>
          </a:r>
          <a:r>
            <a:rPr kumimoji="1" lang="ja-JP" altLang="en-US" sz="1100" baseline="0">
              <a:solidFill>
                <a:schemeClr val="dk1"/>
              </a:solidFill>
              <a:effectLst/>
              <a:latin typeface="+mn-lt"/>
              <a:ea typeface="+mn-ea"/>
              <a:cs typeface="+mn-cs"/>
            </a:rPr>
            <a:t>△２</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７６</a:t>
          </a:r>
          <a:r>
            <a:rPr kumimoji="1" lang="ja-JP" altLang="ja-JP" sz="1100" baseline="0">
              <a:solidFill>
                <a:schemeClr val="dk1"/>
              </a:solidFill>
              <a:effectLst/>
              <a:latin typeface="+mn-lt"/>
              <a:ea typeface="+mn-ea"/>
              <a:cs typeface="+mn-cs"/>
            </a:rPr>
            <a:t>）。近年は人口減少に伴い地方交付税が減少しているものの、財政調整基金を取り崩すことなく運営している。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11843900</v>
      </c>
      <c r="BO4" s="411"/>
      <c r="BP4" s="411"/>
      <c r="BQ4" s="411"/>
      <c r="BR4" s="411"/>
      <c r="BS4" s="411"/>
      <c r="BT4" s="411"/>
      <c r="BU4" s="412"/>
      <c r="BV4" s="410">
        <v>12765695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1.7</v>
      </c>
      <c r="CU4" s="588"/>
      <c r="CV4" s="588"/>
      <c r="CW4" s="588"/>
      <c r="CX4" s="588"/>
      <c r="CY4" s="588"/>
      <c r="CZ4" s="588"/>
      <c r="DA4" s="589"/>
      <c r="DB4" s="587">
        <v>4.5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11671283</v>
      </c>
      <c r="BO5" s="416"/>
      <c r="BP5" s="416"/>
      <c r="BQ5" s="416"/>
      <c r="BR5" s="416"/>
      <c r="BS5" s="416"/>
      <c r="BT5" s="416"/>
      <c r="BU5" s="417"/>
      <c r="BV5" s="415">
        <v>12161603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92.5</v>
      </c>
      <c r="CU5" s="386"/>
      <c r="CV5" s="386"/>
      <c r="CW5" s="386"/>
      <c r="CX5" s="386"/>
      <c r="CY5" s="386"/>
      <c r="CZ5" s="386"/>
      <c r="DA5" s="387"/>
      <c r="DB5" s="385">
        <v>89.8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172617</v>
      </c>
      <c r="BO6" s="416"/>
      <c r="BP6" s="416"/>
      <c r="BQ6" s="416"/>
      <c r="BR6" s="416"/>
      <c r="BS6" s="416"/>
      <c r="BT6" s="416"/>
      <c r="BU6" s="417"/>
      <c r="BV6" s="415">
        <v>604092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96.4</v>
      </c>
      <c r="CU6" s="562"/>
      <c r="CV6" s="562"/>
      <c r="CW6" s="562"/>
      <c r="CX6" s="562"/>
      <c r="CY6" s="562"/>
      <c r="CZ6" s="562"/>
      <c r="DA6" s="563"/>
      <c r="DB6" s="561">
        <v>94.5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54030</v>
      </c>
      <c r="BO7" s="416"/>
      <c r="BP7" s="416"/>
      <c r="BQ7" s="416"/>
      <c r="BR7" s="416"/>
      <c r="BS7" s="416"/>
      <c r="BT7" s="416"/>
      <c r="BU7" s="417"/>
      <c r="BV7" s="415">
        <v>287280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6927044</v>
      </c>
      <c r="CU7" s="416"/>
      <c r="CV7" s="416"/>
      <c r="CW7" s="416"/>
      <c r="CX7" s="416"/>
      <c r="CY7" s="416"/>
      <c r="CZ7" s="416"/>
      <c r="DA7" s="417"/>
      <c r="DB7" s="415">
        <v>7080455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118587</v>
      </c>
      <c r="BO8" s="416"/>
      <c r="BP8" s="416"/>
      <c r="BQ8" s="416"/>
      <c r="BR8" s="416"/>
      <c r="BS8" s="416"/>
      <c r="BT8" s="416"/>
      <c r="BU8" s="417"/>
      <c r="BV8" s="415">
        <v>316812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0.23</v>
      </c>
      <c r="CU8" s="525"/>
      <c r="CV8" s="525"/>
      <c r="CW8" s="525"/>
      <c r="CX8" s="525"/>
      <c r="CY8" s="525"/>
      <c r="CZ8" s="525"/>
      <c r="DA8" s="526"/>
      <c r="DB8" s="524">
        <v>0.23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14625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-198225</v>
      </c>
      <c r="BO9" s="416"/>
      <c r="BP9" s="416"/>
      <c r="BQ9" s="416"/>
      <c r="BR9" s="416"/>
      <c r="BS9" s="416"/>
      <c r="BT9" s="416"/>
      <c r="BU9" s="417"/>
      <c r="BV9" s="415">
        <v>132253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17.399999999999999</v>
      </c>
      <c r="CU9" s="386"/>
      <c r="CV9" s="386"/>
      <c r="CW9" s="386"/>
      <c r="CX9" s="386"/>
      <c r="CY9" s="386"/>
      <c r="CZ9" s="386"/>
      <c r="DA9" s="387"/>
      <c r="DB9" s="385">
        <v>16.899999999999999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16300</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5083</v>
      </c>
      <c r="BO10" s="416"/>
      <c r="BP10" s="416"/>
      <c r="BQ10" s="416"/>
      <c r="BR10" s="416"/>
      <c r="BS10" s="416"/>
      <c r="BT10" s="416"/>
      <c r="BU10" s="417"/>
      <c r="BV10" s="415">
        <v>4977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15219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15137</v>
      </c>
      <c r="S13" s="517"/>
      <c r="T13" s="517"/>
      <c r="U13" s="517"/>
      <c r="V13" s="518"/>
      <c r="W13" s="504" t="s">
        <v>124</v>
      </c>
      <c r="X13" s="428"/>
      <c r="Y13" s="428"/>
      <c r="Z13" s="428"/>
      <c r="AA13" s="428"/>
      <c r="AB13" s="429"/>
      <c r="AC13" s="391">
        <v>838</v>
      </c>
      <c r="AD13" s="392"/>
      <c r="AE13" s="392"/>
      <c r="AF13" s="392"/>
      <c r="AG13" s="393"/>
      <c r="AH13" s="391">
        <v>1091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-193142</v>
      </c>
      <c r="BO13" s="416"/>
      <c r="BP13" s="416"/>
      <c r="BQ13" s="416"/>
      <c r="BR13" s="416"/>
      <c r="BS13" s="416"/>
      <c r="BT13" s="416"/>
      <c r="BU13" s="417"/>
      <c r="BV13" s="415">
        <v>137230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12.9</v>
      </c>
      <c r="CU13" s="386"/>
      <c r="CV13" s="386"/>
      <c r="CW13" s="386"/>
      <c r="CX13" s="386"/>
      <c r="CY13" s="386"/>
      <c r="CZ13" s="386"/>
      <c r="DA13" s="387"/>
      <c r="DB13" s="385">
        <v>13.2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15534</v>
      </c>
      <c r="S14" s="517"/>
      <c r="T14" s="517"/>
      <c r="U14" s="517"/>
      <c r="V14" s="518"/>
      <c r="W14" s="519"/>
      <c r="X14" s="431"/>
      <c r="Y14" s="431"/>
      <c r="Z14" s="431"/>
      <c r="AA14" s="431"/>
      <c r="AB14" s="432"/>
      <c r="AC14" s="509">
        <v>12.3</v>
      </c>
      <c r="AD14" s="510"/>
      <c r="AE14" s="510"/>
      <c r="AF14" s="510"/>
      <c r="AG14" s="511"/>
      <c r="AH14" s="509">
        <v>14.7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50.8</v>
      </c>
      <c r="CU14" s="488"/>
      <c r="CV14" s="488"/>
      <c r="CW14" s="488"/>
      <c r="CX14" s="488"/>
      <c r="CY14" s="488"/>
      <c r="CZ14" s="488"/>
      <c r="DA14" s="489"/>
      <c r="DB14" s="520">
        <v>63.7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15445</v>
      </c>
      <c r="S15" s="517"/>
      <c r="T15" s="517"/>
      <c r="U15" s="517"/>
      <c r="V15" s="518"/>
      <c r="W15" s="504" t="s">
        <v>131</v>
      </c>
      <c r="X15" s="428"/>
      <c r="Y15" s="428"/>
      <c r="Z15" s="428"/>
      <c r="AA15" s="428"/>
      <c r="AB15" s="429"/>
      <c r="AC15" s="391">
        <v>1801</v>
      </c>
      <c r="AD15" s="392"/>
      <c r="AE15" s="392"/>
      <c r="AF15" s="392"/>
      <c r="AG15" s="393"/>
      <c r="AH15" s="391">
        <v>1948</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1462456</v>
      </c>
      <c r="BO15" s="411"/>
      <c r="BP15" s="411"/>
      <c r="BQ15" s="411"/>
      <c r="BR15" s="411"/>
      <c r="BS15" s="411"/>
      <c r="BT15" s="411"/>
      <c r="BU15" s="412"/>
      <c r="BV15" s="410">
        <v>1458683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26.4</v>
      </c>
      <c r="AD16" s="510"/>
      <c r="AE16" s="510"/>
      <c r="AF16" s="510"/>
      <c r="AG16" s="511"/>
      <c r="AH16" s="509">
        <v>26.2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6279730</v>
      </c>
      <c r="BO16" s="416"/>
      <c r="BP16" s="416"/>
      <c r="BQ16" s="416"/>
      <c r="BR16" s="416"/>
      <c r="BS16" s="416"/>
      <c r="BT16" s="416"/>
      <c r="BU16" s="417"/>
      <c r="BV16" s="415">
        <v>6363047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4195</v>
      </c>
      <c r="AD17" s="392"/>
      <c r="AE17" s="392"/>
      <c r="AF17" s="392"/>
      <c r="AG17" s="393"/>
      <c r="AH17" s="391">
        <v>4384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1824786</v>
      </c>
      <c r="BO17" s="416"/>
      <c r="BP17" s="416"/>
      <c r="BQ17" s="416"/>
      <c r="BR17" s="416"/>
      <c r="BS17" s="416"/>
      <c r="BT17" s="416"/>
      <c r="BU17" s="417"/>
      <c r="BV17" s="415">
        <v>1818996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247.2</v>
      </c>
      <c r="M18" s="480"/>
      <c r="N18" s="480"/>
      <c r="O18" s="480"/>
      <c r="P18" s="480"/>
      <c r="Q18" s="480"/>
      <c r="R18" s="481"/>
      <c r="S18" s="481"/>
      <c r="T18" s="481"/>
      <c r="U18" s="481"/>
      <c r="V18" s="482"/>
      <c r="W18" s="496"/>
      <c r="X18" s="497"/>
      <c r="Y18" s="497"/>
      <c r="Z18" s="497"/>
      <c r="AA18" s="497"/>
      <c r="AB18" s="505"/>
      <c r="AC18" s="379">
        <v>61.4</v>
      </c>
      <c r="AD18" s="380"/>
      <c r="AE18" s="380"/>
      <c r="AF18" s="380"/>
      <c r="AG18" s="483"/>
      <c r="AH18" s="379">
        <v>59.1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6539970</v>
      </c>
      <c r="BO18" s="416"/>
      <c r="BP18" s="416"/>
      <c r="BQ18" s="416"/>
      <c r="BR18" s="416"/>
      <c r="BS18" s="416"/>
      <c r="BT18" s="416"/>
      <c r="BU18" s="417"/>
      <c r="BV18" s="415">
        <v>6546955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59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8169083</v>
      </c>
      <c r="BO19" s="416"/>
      <c r="BP19" s="416"/>
      <c r="BQ19" s="416"/>
      <c r="BR19" s="416"/>
      <c r="BS19" s="416"/>
      <c r="BT19" s="416"/>
      <c r="BU19" s="417"/>
      <c r="BV19" s="415">
        <v>8379939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5861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12816392</v>
      </c>
      <c r="BO23" s="416"/>
      <c r="BP23" s="416"/>
      <c r="BQ23" s="416"/>
      <c r="BR23" s="416"/>
      <c r="BS23" s="416"/>
      <c r="BT23" s="416"/>
      <c r="BU23" s="417"/>
      <c r="BV23" s="415">
        <v>12835366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7830</v>
      </c>
      <c r="R24" s="392"/>
      <c r="S24" s="392"/>
      <c r="T24" s="392"/>
      <c r="U24" s="392"/>
      <c r="V24" s="393"/>
      <c r="W24" s="457"/>
      <c r="X24" s="448"/>
      <c r="Y24" s="449"/>
      <c r="Z24" s="388" t="s">
        <v>154</v>
      </c>
      <c r="AA24" s="389"/>
      <c r="AB24" s="389"/>
      <c r="AC24" s="389"/>
      <c r="AD24" s="389"/>
      <c r="AE24" s="389"/>
      <c r="AF24" s="389"/>
      <c r="AG24" s="390"/>
      <c r="AH24" s="391">
        <v>202</v>
      </c>
      <c r="AI24" s="392"/>
      <c r="AJ24" s="392"/>
      <c r="AK24" s="392"/>
      <c r="AL24" s="393"/>
      <c r="AM24" s="391">
        <v>579942</v>
      </c>
      <c r="AN24" s="392"/>
      <c r="AO24" s="392"/>
      <c r="AP24" s="392"/>
      <c r="AQ24" s="392"/>
      <c r="AR24" s="393"/>
      <c r="AS24" s="391">
        <v>2871</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8277845</v>
      </c>
      <c r="BO24" s="416"/>
      <c r="BP24" s="416"/>
      <c r="BQ24" s="416"/>
      <c r="BR24" s="416"/>
      <c r="BS24" s="416"/>
      <c r="BT24" s="416"/>
      <c r="BU24" s="417"/>
      <c r="BV24" s="415">
        <v>8449801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6390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99473</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5670</v>
      </c>
      <c r="R26" s="392"/>
      <c r="S26" s="392"/>
      <c r="T26" s="392"/>
      <c r="U26" s="392"/>
      <c r="V26" s="393"/>
      <c r="W26" s="457"/>
      <c r="X26" s="448"/>
      <c r="Y26" s="449"/>
      <c r="Z26" s="388" t="s">
        <v>160</v>
      </c>
      <c r="AA26" s="470"/>
      <c r="AB26" s="470"/>
      <c r="AC26" s="470"/>
      <c r="AD26" s="470"/>
      <c r="AE26" s="470"/>
      <c r="AF26" s="470"/>
      <c r="AG26" s="471"/>
      <c r="AH26" s="391">
        <v>18</v>
      </c>
      <c r="AI26" s="392"/>
      <c r="AJ26" s="392"/>
      <c r="AK26" s="392"/>
      <c r="AL26" s="393"/>
      <c r="AM26" s="391">
        <v>54036</v>
      </c>
      <c r="AN26" s="392"/>
      <c r="AO26" s="392"/>
      <c r="AP26" s="392"/>
      <c r="AQ26" s="392"/>
      <c r="AR26" s="393"/>
      <c r="AS26" s="391">
        <v>3002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4200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210863</v>
      </c>
      <c r="BO27" s="419"/>
      <c r="BP27" s="419"/>
      <c r="BQ27" s="419"/>
      <c r="BR27" s="419"/>
      <c r="BS27" s="419"/>
      <c r="BT27" s="419"/>
      <c r="BU27" s="420"/>
      <c r="BV27" s="418">
        <v>210862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3600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2475235</v>
      </c>
      <c r="BO28" s="411"/>
      <c r="BP28" s="411"/>
      <c r="BQ28" s="411"/>
      <c r="BR28" s="411"/>
      <c r="BS28" s="411"/>
      <c r="BT28" s="411"/>
      <c r="BU28" s="412"/>
      <c r="BV28" s="410">
        <v>2310153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12</v>
      </c>
      <c r="M29" s="392"/>
      <c r="N29" s="392"/>
      <c r="O29" s="392"/>
      <c r="P29" s="393"/>
      <c r="Q29" s="391">
        <v>3400</v>
      </c>
      <c r="R29" s="392"/>
      <c r="S29" s="392"/>
      <c r="T29" s="392"/>
      <c r="U29" s="392"/>
      <c r="V29" s="393"/>
      <c r="W29" s="458"/>
      <c r="X29" s="459"/>
      <c r="Y29" s="460"/>
      <c r="Z29" s="388" t="s">
        <v>171</v>
      </c>
      <c r="AA29" s="389"/>
      <c r="AB29" s="389"/>
      <c r="AC29" s="389"/>
      <c r="AD29" s="389"/>
      <c r="AE29" s="389"/>
      <c r="AF29" s="389"/>
      <c r="AG29" s="390"/>
      <c r="AH29" s="391">
        <v>203</v>
      </c>
      <c r="AI29" s="392"/>
      <c r="AJ29" s="392"/>
      <c r="AK29" s="392"/>
      <c r="AL29" s="393"/>
      <c r="AM29" s="391">
        <v>582621</v>
      </c>
      <c r="AN29" s="392"/>
      <c r="AO29" s="392"/>
      <c r="AP29" s="392"/>
      <c r="AQ29" s="392"/>
      <c r="AR29" s="393"/>
      <c r="AS29" s="391">
        <v>2870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48722</v>
      </c>
      <c r="BO29" s="416"/>
      <c r="BP29" s="416"/>
      <c r="BQ29" s="416"/>
      <c r="BR29" s="416"/>
      <c r="BS29" s="416"/>
      <c r="BT29" s="416"/>
      <c r="BU29" s="417"/>
      <c r="BV29" s="415">
        <v>66659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2804356</v>
      </c>
      <c r="BO30" s="419"/>
      <c r="BP30" s="419"/>
      <c r="BQ30" s="419"/>
      <c r="BR30" s="419"/>
      <c r="BS30" s="419"/>
      <c r="BT30" s="419"/>
      <c r="BU30" s="420"/>
      <c r="BV30" s="418">
        <v>2619291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珠洲市国民健康保険特別会計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珠洲市病院事業会計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珠洲市下水道事業特別会計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奥能登クリーン組合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（財）鉢ヶ崎リゾート振興協会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珠洲市介護保険特別会計（保険勘定・サービス勘定）</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珠洲市水道事業会計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奥能登広域圏事務組合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珠洲鉢ヶ崎ホテル株式会社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珠洲市後期高齢者医療特別会計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石川県後期高齢者医療広域連合（一般会計）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珠洲土地開発公社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珠洲市賃貸住宅事業特別会計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石川県後期高齢者医療広域連合（後期高齢者医療特別会計）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石川県市町村消防団員等公務災害補償等組合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石川県市町村消防賞じゅつ金組合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のと鉄道運営助成基金事務組合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B0F0"/>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529</v>
      </c>
      <c r="D34" s="1184"/>
      <c r="E34" s="1185"/>
      <c r="F34" s="32">
        <v>26.9</v>
      </c>
      <c r="G34" s="33">
        <v>27.9</v>
      </c>
      <c r="H34" s="33">
        <v>27.95</v>
      </c>
      <c r="I34" s="33">
        <v>26.62</v>
      </c>
      <c r="J34" s="34">
        <v>28.38</v>
      </c>
      <c r="K34" s="22"/>
      <c r="L34" s="22"/>
      <c r="M34" s="22"/>
      <c r="N34" s="22"/>
      <c r="O34" s="22"/>
      <c r="P34" s="22"/>
    </row>
    <row r="35" spans="1:16" ht="39" customHeight="1" x14ac:dyDescent="0.15">
      <c r="A35" s="22"/>
      <c r="B35" s="35"/>
      <c r="C35" s="1178" t="s">
        <v>530</v>
      </c>
      <c r="D35" s="1179"/>
      <c r="E35" s="1180"/>
      <c r="F35" s="36">
        <v>18.59</v>
      </c>
      <c r="G35" s="37">
        <v>17.96</v>
      </c>
      <c r="H35" s="37">
        <v>20.22</v>
      </c>
      <c r="I35" s="37">
        <v>20.5</v>
      </c>
      <c r="J35" s="38">
        <v>22.36</v>
      </c>
      <c r="K35" s="22"/>
      <c r="L35" s="22"/>
      <c r="M35" s="22"/>
      <c r="N35" s="22"/>
      <c r="O35" s="22"/>
      <c r="P35" s="22"/>
    </row>
    <row r="36" spans="1:16" ht="39" customHeight="1" x14ac:dyDescent="0.15">
      <c r="A36" s="22"/>
      <c r="B36" s="35"/>
      <c r="C36" s="1178" t="s">
        <v>531</v>
      </c>
      <c r="D36" s="1179"/>
      <c r="E36" s="1180"/>
      <c r="F36" s="36">
        <v>5.45</v>
      </c>
      <c r="G36" s="37">
        <v>3.09</v>
      </c>
      <c r="H36" s="37">
        <v>2.66</v>
      </c>
      <c r="I36" s="37">
        <v>4.47</v>
      </c>
      <c r="J36" s="38">
        <v>1.71</v>
      </c>
      <c r="K36" s="22"/>
      <c r="L36" s="22"/>
      <c r="M36" s="22"/>
      <c r="N36" s="22"/>
      <c r="O36" s="22"/>
      <c r="P36" s="22"/>
    </row>
    <row r="37" spans="1:16" ht="39" customHeight="1" x14ac:dyDescent="0.15">
      <c r="A37" s="22"/>
      <c r="B37" s="35"/>
      <c r="C37" s="1178" t="s">
        <v>532</v>
      </c>
      <c r="D37" s="1179"/>
      <c r="E37" s="1180"/>
      <c r="F37" s="36">
        <v>0</v>
      </c>
      <c r="G37" s="37">
        <v>0</v>
      </c>
      <c r="H37" s="37">
        <v>0.2</v>
      </c>
      <c r="I37" s="37">
        <v>0.77</v>
      </c>
      <c r="J37" s="38">
        <v>0.84</v>
      </c>
      <c r="K37" s="22"/>
      <c r="L37" s="22"/>
      <c r="M37" s="22"/>
      <c r="N37" s="22"/>
      <c r="O37" s="22"/>
      <c r="P37" s="22"/>
    </row>
    <row r="38" spans="1:16" ht="39" customHeight="1" x14ac:dyDescent="0.15">
      <c r="A38" s="22"/>
      <c r="B38" s="35"/>
      <c r="C38" s="1178" t="s">
        <v>533</v>
      </c>
      <c r="D38" s="1179"/>
      <c r="E38" s="1180"/>
      <c r="F38" s="36">
        <v>0.14000000000000001</v>
      </c>
      <c r="G38" s="37">
        <v>0.06</v>
      </c>
      <c r="H38" s="37">
        <v>0.09</v>
      </c>
      <c r="I38" s="37">
        <v>0.09</v>
      </c>
      <c r="J38" s="38">
        <v>0.09</v>
      </c>
      <c r="K38" s="22"/>
      <c r="L38" s="22"/>
      <c r="M38" s="22"/>
      <c r="N38" s="22"/>
      <c r="O38" s="22"/>
      <c r="P38" s="22"/>
    </row>
    <row r="39" spans="1:16" ht="39" customHeight="1" x14ac:dyDescent="0.15">
      <c r="A39" s="22"/>
      <c r="B39" s="35"/>
      <c r="C39" s="1178" t="s">
        <v>534</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535</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536</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538</v>
      </c>
      <c r="D43" s="1182"/>
      <c r="E43" s="1183"/>
      <c r="F43" s="41">
        <v>0</v>
      </c>
      <c r="G43" s="42">
        <v>0</v>
      </c>
      <c r="H43" s="42">
        <v>0</v>
      </c>
      <c r="I43" s="42">
        <v>0</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F0"/>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1540</v>
      </c>
      <c r="L45" s="60">
        <v>1542</v>
      </c>
      <c r="M45" s="60">
        <v>1498</v>
      </c>
      <c r="N45" s="60">
        <v>1484</v>
      </c>
      <c r="O45" s="61">
        <v>1466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v>4</v>
      </c>
      <c r="N47" s="64">
        <v>4</v>
      </c>
      <c r="O47" s="65">
        <v>4</v>
      </c>
      <c r="P47" s="48"/>
      <c r="Q47" s="48"/>
      <c r="R47" s="48"/>
      <c r="S47" s="48"/>
      <c r="T47" s="48"/>
      <c r="U47" s="48"/>
    </row>
    <row r="48" spans="1:21" ht="30.75" customHeight="1" x14ac:dyDescent="0.15">
      <c r="A48" s="48"/>
      <c r="B48" s="1196"/>
      <c r="C48" s="1197"/>
      <c r="D48" s="62"/>
      <c r="E48" s="1188" t="s">
        <v>15</v>
      </c>
      <c r="F48" s="1188"/>
      <c r="G48" s="1188"/>
      <c r="H48" s="1188"/>
      <c r="I48" s="1188"/>
      <c r="J48" s="1189"/>
      <c r="K48" s="63">
        <v>793</v>
      </c>
      <c r="L48" s="64">
        <v>818</v>
      </c>
      <c r="M48" s="64">
        <v>848</v>
      </c>
      <c r="N48" s="64">
        <v>860</v>
      </c>
      <c r="O48" s="65">
        <v>895</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195</v>
      </c>
      <c r="L49" s="64">
        <v>196</v>
      </c>
      <c r="M49" s="64">
        <v>193</v>
      </c>
      <c r="N49" s="64">
        <v>207</v>
      </c>
      <c r="O49" s="65">
        <v>207</v>
      </c>
      <c r="P49" s="48"/>
      <c r="Q49" s="48"/>
      <c r="R49" s="48"/>
      <c r="S49" s="48"/>
      <c r="T49" s="48"/>
      <c r="U49" s="48"/>
    </row>
    <row r="50" spans="1:21" ht="30.75" customHeight="1" x14ac:dyDescent="0.15">
      <c r="A50" s="48"/>
      <c r="B50" s="1196"/>
      <c r="C50" s="1197"/>
      <c r="D50" s="62"/>
      <c r="E50" s="1188" t="s">
        <v>17</v>
      </c>
      <c r="F50" s="1188"/>
      <c r="G50" s="1188"/>
      <c r="H50" s="1188"/>
      <c r="I50" s="1188"/>
      <c r="J50" s="1189"/>
      <c r="K50" s="63">
        <v>4</v>
      </c>
      <c r="L50" s="64">
        <v>2</v>
      </c>
      <c r="M50" s="64">
        <v>0</v>
      </c>
      <c r="N50" s="64">
        <v>0</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v>2</v>
      </c>
      <c r="L51" s="64">
        <v>1</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1803</v>
      </c>
      <c r="L52" s="64">
        <v>1844</v>
      </c>
      <c r="M52" s="64">
        <v>1868</v>
      </c>
      <c r="N52" s="64">
        <v>1856</v>
      </c>
      <c r="O52" s="65">
        <v>1909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731</v>
      </c>
      <c r="L53" s="69">
        <v>715</v>
      </c>
      <c r="M53" s="69">
        <v>676</v>
      </c>
      <c r="N53" s="69">
        <v>700</v>
      </c>
      <c r="O53" s="70">
        <v>663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F0"/>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12188</v>
      </c>
      <c r="J41" s="83">
        <v>12004</v>
      </c>
      <c r="K41" s="83">
        <v>12083</v>
      </c>
      <c r="L41" s="83">
        <v>12835</v>
      </c>
      <c r="M41" s="84">
        <v>12816</v>
      </c>
    </row>
    <row r="42" spans="2:13" ht="27.75" customHeight="1" x14ac:dyDescent="0.15">
      <c r="B42" s="1204"/>
      <c r="C42" s="1205"/>
      <c r="D42" s="85"/>
      <c r="E42" s="1208" t="s">
        <v>26</v>
      </c>
      <c r="F42" s="1208"/>
      <c r="G42" s="1208"/>
      <c r="H42" s="1209"/>
      <c r="I42" s="86">
        <v>1</v>
      </c>
      <c r="J42" s="87" t="s">
        <v>481</v>
      </c>
      <c r="K42" s="87" t="s">
        <v>481</v>
      </c>
      <c r="L42" s="87" t="s">
        <v>481</v>
      </c>
      <c r="M42" s="88" t="s">
        <v>481</v>
      </c>
    </row>
    <row r="43" spans="2:13" ht="27.75" customHeight="1" x14ac:dyDescent="0.15">
      <c r="B43" s="1204"/>
      <c r="C43" s="1205"/>
      <c r="D43" s="85"/>
      <c r="E43" s="1208" t="s">
        <v>27</v>
      </c>
      <c r="F43" s="1208"/>
      <c r="G43" s="1208"/>
      <c r="H43" s="1209"/>
      <c r="I43" s="86">
        <v>12450</v>
      </c>
      <c r="J43" s="87">
        <v>11874</v>
      </c>
      <c r="K43" s="87">
        <v>11555</v>
      </c>
      <c r="L43" s="87">
        <v>11228</v>
      </c>
      <c r="M43" s="88">
        <v>10966</v>
      </c>
    </row>
    <row r="44" spans="2:13" ht="27.75" customHeight="1" x14ac:dyDescent="0.15">
      <c r="B44" s="1204"/>
      <c r="C44" s="1205"/>
      <c r="D44" s="85"/>
      <c r="E44" s="1208" t="s">
        <v>28</v>
      </c>
      <c r="F44" s="1208"/>
      <c r="G44" s="1208"/>
      <c r="H44" s="1209"/>
      <c r="I44" s="86">
        <v>1020</v>
      </c>
      <c r="J44" s="87">
        <v>848</v>
      </c>
      <c r="K44" s="87">
        <v>807</v>
      </c>
      <c r="L44" s="87">
        <v>734</v>
      </c>
      <c r="M44" s="88">
        <v>528</v>
      </c>
    </row>
    <row r="45" spans="2:13" ht="27.75" customHeight="1" x14ac:dyDescent="0.15">
      <c r="B45" s="1204"/>
      <c r="C45" s="1205"/>
      <c r="D45" s="85"/>
      <c r="E45" s="1208" t="s">
        <v>29</v>
      </c>
      <c r="F45" s="1208"/>
      <c r="G45" s="1208"/>
      <c r="H45" s="1209"/>
      <c r="I45" s="86">
        <v>1883</v>
      </c>
      <c r="J45" s="87">
        <v>1680</v>
      </c>
      <c r="K45" s="87">
        <v>1430</v>
      </c>
      <c r="L45" s="87">
        <v>1412</v>
      </c>
      <c r="M45" s="88">
        <v>1407</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6219</v>
      </c>
      <c r="J50" s="87">
        <v>6448</v>
      </c>
      <c r="K50" s="87">
        <v>5834</v>
      </c>
      <c r="L50" s="87">
        <v>5799</v>
      </c>
      <c r="M50" s="88">
        <v>6152</v>
      </c>
    </row>
    <row r="51" spans="2:13" ht="27.75" customHeight="1" x14ac:dyDescent="0.15">
      <c r="B51" s="1204"/>
      <c r="C51" s="1205"/>
      <c r="D51" s="85"/>
      <c r="E51" s="1208" t="s">
        <v>36</v>
      </c>
      <c r="F51" s="1208"/>
      <c r="G51" s="1208"/>
      <c r="H51" s="1209"/>
      <c r="I51" s="86">
        <v>1752</v>
      </c>
      <c r="J51" s="87">
        <v>1792</v>
      </c>
      <c r="K51" s="87">
        <v>1632</v>
      </c>
      <c r="L51" s="87">
        <v>1431</v>
      </c>
      <c r="M51" s="88">
        <v>1359</v>
      </c>
    </row>
    <row r="52" spans="2:13" ht="27.75" customHeight="1" x14ac:dyDescent="0.15">
      <c r="B52" s="1206"/>
      <c r="C52" s="1207"/>
      <c r="D52" s="85"/>
      <c r="E52" s="1208" t="s">
        <v>37</v>
      </c>
      <c r="F52" s="1208"/>
      <c r="G52" s="1208"/>
      <c r="H52" s="1209"/>
      <c r="I52" s="86">
        <v>15204</v>
      </c>
      <c r="J52" s="87">
        <v>15603</v>
      </c>
      <c r="K52" s="87">
        <v>15528</v>
      </c>
      <c r="L52" s="87">
        <v>15571</v>
      </c>
      <c r="M52" s="88">
        <v>15537</v>
      </c>
    </row>
    <row r="53" spans="2:13" ht="27.75" customHeight="1" thickBot="1" x14ac:dyDescent="0.2">
      <c r="B53" s="1210" t="s">
        <v>21</v>
      </c>
      <c r="C53" s="1211"/>
      <c r="D53" s="92"/>
      <c r="E53" s="1212" t="s">
        <v>38</v>
      </c>
      <c r="F53" s="1212"/>
      <c r="G53" s="1212"/>
      <c r="H53" s="1213"/>
      <c r="I53" s="93">
        <v>4366</v>
      </c>
      <c r="J53" s="94">
        <v>2562</v>
      </c>
      <c r="K53" s="94">
        <v>2881</v>
      </c>
      <c r="L53" s="94">
        <v>3409</v>
      </c>
      <c r="M53" s="95">
        <v>2669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57" t="s">
        <v>562</v>
      </c>
      <c r="H43" s="1258"/>
      <c r="I43" s="1258"/>
      <c r="J43" s="1258"/>
      <c r="K43" s="1258"/>
      <c r="L43" s="1258"/>
      <c r="M43" s="1258"/>
      <c r="N43" s="1258"/>
      <c r="O43" s="1259"/>
    </row>
    <row r="44" spans="2:17" x14ac:dyDescent="0.15">
      <c r="B44" s="250"/>
      <c r="C44" s="246"/>
      <c r="D44" s="246"/>
      <c r="E44" s="246"/>
      <c r="F44" s="246"/>
      <c r="G44" s="1260"/>
      <c r="H44" s="1261"/>
      <c r="I44" s="1261"/>
      <c r="J44" s="1261"/>
      <c r="K44" s="1261"/>
      <c r="L44" s="1261"/>
      <c r="M44" s="1261"/>
      <c r="N44" s="1261"/>
      <c r="O44" s="1262"/>
    </row>
    <row r="45" spans="2:17" x14ac:dyDescent="0.15">
      <c r="B45" s="250"/>
      <c r="C45" s="246"/>
      <c r="D45" s="246"/>
      <c r="E45" s="246"/>
      <c r="F45" s="246"/>
      <c r="G45" s="1260"/>
      <c r="H45" s="1261"/>
      <c r="I45" s="1261"/>
      <c r="J45" s="1261"/>
      <c r="K45" s="1261"/>
      <c r="L45" s="1261"/>
      <c r="M45" s="1261"/>
      <c r="N45" s="1261"/>
      <c r="O45" s="1262"/>
    </row>
    <row r="46" spans="2:17" x14ac:dyDescent="0.15">
      <c r="B46" s="250"/>
      <c r="C46" s="246"/>
      <c r="D46" s="246"/>
      <c r="E46" s="246"/>
      <c r="F46" s="246"/>
      <c r="G46" s="1260"/>
      <c r="H46" s="1261"/>
      <c r="I46" s="1261"/>
      <c r="J46" s="1261"/>
      <c r="K46" s="1261"/>
      <c r="L46" s="1261"/>
      <c r="M46" s="1261"/>
      <c r="N46" s="1261"/>
      <c r="O46" s="1262"/>
    </row>
    <row r="47" spans="2:17" x14ac:dyDescent="0.15">
      <c r="B47" s="250"/>
      <c r="C47" s="246"/>
      <c r="D47" s="246"/>
      <c r="E47" s="246"/>
      <c r="F47" s="246"/>
      <c r="G47" s="1263"/>
      <c r="H47" s="1264"/>
      <c r="I47" s="1264"/>
      <c r="J47" s="1264"/>
      <c r="K47" s="1264"/>
      <c r="L47" s="1264"/>
      <c r="M47" s="1264"/>
      <c r="N47" s="1264"/>
      <c r="O47" s="1265"/>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2"/>
      <c r="H50" s="1243"/>
      <c r="I50" s="1243"/>
      <c r="J50" s="1244"/>
      <c r="K50" s="356" t="s">
        <v>520</v>
      </c>
      <c r="L50" s="356" t="s">
        <v>521</v>
      </c>
      <c r="M50" s="356" t="s">
        <v>522</v>
      </c>
      <c r="N50" s="356" t="s">
        <v>523</v>
      </c>
      <c r="O50" s="356" t="s">
        <v>524</v>
      </c>
    </row>
    <row r="51" spans="1:17" x14ac:dyDescent="0.15">
      <c r="B51" s="250"/>
      <c r="C51" s="246"/>
      <c r="D51" s="246"/>
      <c r="E51" s="246"/>
      <c r="F51" s="246"/>
      <c r="G51" s="1245" t="s">
        <v>554</v>
      </c>
      <c r="H51" s="1246"/>
      <c r="I51" s="1251" t="s">
        <v>555</v>
      </c>
      <c r="J51" s="1251"/>
      <c r="K51" s="1255"/>
      <c r="L51" s="1255"/>
      <c r="M51" s="1255"/>
      <c r="N51" s="1221">
        <v>63.7</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560</v>
      </c>
      <c r="J53" s="1231"/>
      <c r="K53" s="1256"/>
      <c r="L53" s="1256"/>
      <c r="M53" s="1256"/>
      <c r="N53" s="1253">
        <v>51.4</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556</v>
      </c>
      <c r="H55" s="1226"/>
      <c r="I55" s="1231" t="s">
        <v>555</v>
      </c>
      <c r="J55" s="1231"/>
      <c r="K55" s="1255"/>
      <c r="L55" s="1255"/>
      <c r="M55" s="1255"/>
      <c r="N55" s="1221">
        <v>58.5</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560</v>
      </c>
      <c r="J57" s="1223"/>
      <c r="K57" s="1256"/>
      <c r="L57" s="1256"/>
      <c r="M57" s="1256"/>
      <c r="N57" s="1253">
        <v>52.9</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3" t="s">
        <v>561</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2"/>
      <c r="H72" s="1243"/>
      <c r="I72" s="1243"/>
      <c r="J72" s="1244"/>
      <c r="K72" s="356" t="s">
        <v>520</v>
      </c>
      <c r="L72" s="356" t="s">
        <v>521</v>
      </c>
      <c r="M72" s="356" t="s">
        <v>522</v>
      </c>
      <c r="N72" s="356" t="s">
        <v>523</v>
      </c>
      <c r="O72" s="356" t="s">
        <v>524</v>
      </c>
    </row>
    <row r="73" spans="2:30" x14ac:dyDescent="0.15">
      <c r="B73" s="250"/>
      <c r="C73" s="246"/>
      <c r="D73" s="246"/>
      <c r="E73" s="246"/>
      <c r="F73" s="246"/>
      <c r="G73" s="1245" t="s">
        <v>554</v>
      </c>
      <c r="H73" s="1246"/>
      <c r="I73" s="1251" t="s">
        <v>555</v>
      </c>
      <c r="J73" s="1251"/>
      <c r="K73" s="1232">
        <v>82.3</v>
      </c>
      <c r="L73" s="1232">
        <v>48.6</v>
      </c>
      <c r="M73" s="1221">
        <v>55.3</v>
      </c>
      <c r="N73" s="1221">
        <v>63.7</v>
      </c>
      <c r="O73" s="1221">
        <v>50.8</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559</v>
      </c>
      <c r="J75" s="1231"/>
      <c r="K75" s="1253">
        <v>15.5</v>
      </c>
      <c r="L75" s="1253">
        <v>14.3</v>
      </c>
      <c r="M75" s="1253">
        <v>13.4</v>
      </c>
      <c r="N75" s="1253">
        <v>13.2</v>
      </c>
      <c r="O75" s="1253">
        <v>12.9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556</v>
      </c>
      <c r="H77" s="1226"/>
      <c r="I77" s="1231" t="s">
        <v>555</v>
      </c>
      <c r="J77" s="1231"/>
      <c r="K77" s="1232">
        <v>76.2</v>
      </c>
      <c r="L77" s="1232">
        <v>65.3</v>
      </c>
      <c r="M77" s="1221">
        <v>60.8</v>
      </c>
      <c r="N77" s="1221">
        <v>58.5</v>
      </c>
      <c r="O77" s="1221">
        <v>54.6</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559</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92500</v>
      </c>
      <c r="E3" s="118"/>
      <c r="F3" s="119">
        <v>75709</v>
      </c>
      <c r="G3" s="120"/>
      <c r="H3" s="121"/>
    </row>
    <row r="4" spans="1:8" x14ac:dyDescent="0.15">
      <c r="A4" s="122"/>
      <c r="B4" s="123"/>
      <c r="C4" s="124"/>
      <c r="D4" s="125">
        <v>31690</v>
      </c>
      <c r="E4" s="126"/>
      <c r="F4" s="127">
        <v>35212</v>
      </c>
      <c r="G4" s="128"/>
      <c r="H4" s="129"/>
    </row>
    <row r="5" spans="1:8" x14ac:dyDescent="0.15">
      <c r="A5" s="110" t="s">
        <v>514</v>
      </c>
      <c r="B5" s="115"/>
      <c r="C5" s="116"/>
      <c r="D5" s="117">
        <v>124122</v>
      </c>
      <c r="E5" s="118"/>
      <c r="F5" s="119">
        <v>90961</v>
      </c>
      <c r="G5" s="120"/>
      <c r="H5" s="121"/>
    </row>
    <row r="6" spans="1:8" x14ac:dyDescent="0.15">
      <c r="A6" s="122"/>
      <c r="B6" s="123"/>
      <c r="C6" s="124"/>
      <c r="D6" s="125">
        <v>59475</v>
      </c>
      <c r="E6" s="126"/>
      <c r="F6" s="127">
        <v>37720</v>
      </c>
      <c r="G6" s="128"/>
      <c r="H6" s="129"/>
    </row>
    <row r="7" spans="1:8" x14ac:dyDescent="0.15">
      <c r="A7" s="110" t="s">
        <v>515</v>
      </c>
      <c r="B7" s="115"/>
      <c r="C7" s="116"/>
      <c r="D7" s="117">
        <v>146426</v>
      </c>
      <c r="E7" s="118"/>
      <c r="F7" s="119">
        <v>106614</v>
      </c>
      <c r="G7" s="120"/>
      <c r="H7" s="121"/>
    </row>
    <row r="8" spans="1:8" x14ac:dyDescent="0.15">
      <c r="A8" s="122"/>
      <c r="B8" s="123"/>
      <c r="C8" s="124"/>
      <c r="D8" s="125">
        <v>85118</v>
      </c>
      <c r="E8" s="126"/>
      <c r="F8" s="127">
        <v>45545</v>
      </c>
      <c r="G8" s="128"/>
      <c r="H8" s="129"/>
    </row>
    <row r="9" spans="1:8" x14ac:dyDescent="0.15">
      <c r="A9" s="110" t="s">
        <v>516</v>
      </c>
      <c r="B9" s="115"/>
      <c r="C9" s="116"/>
      <c r="D9" s="117">
        <v>202124</v>
      </c>
      <c r="E9" s="118"/>
      <c r="F9" s="119">
        <v>85459</v>
      </c>
      <c r="G9" s="120"/>
      <c r="H9" s="121"/>
    </row>
    <row r="10" spans="1:8" x14ac:dyDescent="0.15">
      <c r="A10" s="122"/>
      <c r="B10" s="123"/>
      <c r="C10" s="124"/>
      <c r="D10" s="125">
        <v>76126</v>
      </c>
      <c r="E10" s="126"/>
      <c r="F10" s="127">
        <v>44378</v>
      </c>
      <c r="G10" s="128"/>
      <c r="H10" s="129"/>
    </row>
    <row r="11" spans="1:8" x14ac:dyDescent="0.15">
      <c r="A11" s="110" t="s">
        <v>517</v>
      </c>
      <c r="B11" s="115"/>
      <c r="C11" s="116"/>
      <c r="D11" s="117">
        <v>127656</v>
      </c>
      <c r="E11" s="118"/>
      <c r="F11" s="119">
        <v>83280</v>
      </c>
      <c r="G11" s="120"/>
      <c r="H11" s="121"/>
    </row>
    <row r="12" spans="1:8" x14ac:dyDescent="0.15">
      <c r="A12" s="122"/>
      <c r="B12" s="123"/>
      <c r="C12" s="130"/>
      <c r="D12" s="125">
        <v>70593</v>
      </c>
      <c r="E12" s="126"/>
      <c r="F12" s="127">
        <v>43123</v>
      </c>
      <c r="G12" s="128"/>
      <c r="H12" s="129"/>
    </row>
    <row r="13" spans="1:8" x14ac:dyDescent="0.15">
      <c r="A13" s="110"/>
      <c r="B13" s="115"/>
      <c r="C13" s="131"/>
      <c r="D13" s="132">
        <v>138566</v>
      </c>
      <c r="E13" s="133"/>
      <c r="F13" s="134">
        <v>88405</v>
      </c>
      <c r="G13" s="135"/>
      <c r="H13" s="121"/>
    </row>
    <row r="14" spans="1:8" x14ac:dyDescent="0.15">
      <c r="A14" s="122"/>
      <c r="B14" s="123"/>
      <c r="C14" s="124"/>
      <c r="D14" s="125">
        <v>64600</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5.46</v>
      </c>
      <c r="C19" s="136">
        <f>ROUND(VALUE(SUBSTITUTE(実質収支比率等に係る経年分析!G$48,"▲","-")),2)</f>
        <v>3.02</v>
      </c>
      <c r="D19" s="136">
        <f>ROUND(VALUE(SUBSTITUTE(実質収支比率等に係る経年分析!H$48,"▲","-")),2)</f>
        <v>2.66</v>
      </c>
      <c r="E19" s="136">
        <f>ROUND(VALUE(SUBSTITUTE(実質収支比率等に係る経年分析!I$48,"▲","-")),2)</f>
        <v>4.47</v>
      </c>
      <c r="F19" s="136">
        <f>ROUND(VALUE(SUBSTITUTE(実質収支比率等に係る経年分析!J$48,"▲","-")),2)</f>
        <v>1.71</v>
      </c>
    </row>
    <row r="20" spans="1:11" x14ac:dyDescent="0.15">
      <c r="A20" s="136" t="s">
        <v>43</v>
      </c>
      <c r="B20" s="136">
        <f>ROUND(VALUE(SUBSTITUTE(実質収支比率等に係る経年分析!F$47,"▲","-")),2)</f>
        <v>27.26</v>
      </c>
      <c r="C20" s="136">
        <f>ROUND(VALUE(SUBSTITUTE(実質収支比率等に係る経年分析!G$47,"▲","-")),2)</f>
        <v>30.08</v>
      </c>
      <c r="D20" s="136">
        <f>ROUND(VALUE(SUBSTITUTE(実質収支比率等に係る経年分析!H$47,"▲","-")),2)</f>
        <v>31.9</v>
      </c>
      <c r="E20" s="136">
        <f>ROUND(VALUE(SUBSTITUTE(実質収支比率等に係る経年分析!I$47,"▲","-")),2)</f>
        <v>32.630000000000003</v>
      </c>
      <c r="F20" s="136">
        <f>ROUND(VALUE(SUBSTITUTE(実質収支比率等に係る経年分析!J$47,"▲","-")),2)</f>
        <v>35.729999999999997</v>
      </c>
    </row>
    <row r="21" spans="1:11" x14ac:dyDescent="0.15">
      <c r="A21" s="136" t="s">
        <v>44</v>
      </c>
      <c r="B21" s="136">
        <f>IF(ISNUMBER(VALUE(SUBSTITUTE(実質収支比率等に係る経年分析!F$49,"▲","-"))),ROUND(VALUE(SUBSTITUTE(実質収支比率等に係る経年分析!F$49,"▲","-")),2),NA())</f>
        <v>-1.25</v>
      </c>
      <c r="C21" s="136">
        <f>IF(ISNUMBER(VALUE(SUBSTITUTE(実質収支比率等に係る経年分析!G$49,"▲","-"))),ROUND(VALUE(SUBSTITUTE(実質収支比率等に係る経年分析!G$49,"▲","-")),2),NA())</f>
        <v>-2.33</v>
      </c>
      <c r="D21" s="136">
        <f>IF(ISNUMBER(VALUE(SUBSTITUTE(実質収支比率等に係る経年分析!H$49,"▲","-"))),ROUND(VALUE(SUBSTITUTE(実質収支比率等に係る経年分析!H$49,"▲","-")),2),NA())</f>
        <v>-0.25</v>
      </c>
      <c r="E21" s="136">
        <f>IF(ISNUMBER(VALUE(SUBSTITUTE(実質収支比率等に係る経年分析!I$49,"▲","-"))),ROUND(VALUE(SUBSTITUTE(実質収支比率等に係る経年分析!I$49,"▲","-")),2),NA())</f>
        <v>1.94</v>
      </c>
      <c r="F21" s="136">
        <f>IF(ISNUMBER(VALUE(SUBSTITUTE(実質収支比率等に係る経年分析!J$49,"▲","-"))),ROUND(VALUE(SUBSTITUTE(実質収支比率等に係る経年分析!J$49,"▲","-")),2),NA())</f>
        <v>-2.79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珠洲市下水道事業特別会計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珠洲市賃貸住宅事業特別会計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珠洲市後期高齢者医療特別会計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珠洲市介護保険特別会計（保険勘定・サービス勘定）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x14ac:dyDescent="0.15">
      <c r="A33" s="137" t="str">
        <f>IF(連結実質赤字比率に係る赤字・黒字の構成分析!C$37="",NA(),連結実質赤字比率に係る赤字・黒字の構成分析!C$37)</f>
        <v>珠洲市国民健康保険特別会計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0.84</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5.45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4.47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1.71</v>
      </c>
    </row>
    <row r="35" spans="1:16" x14ac:dyDescent="0.15">
      <c r="A35" s="137" t="str">
        <f>IF(連結実質赤字比率に係る赤字・黒字の構成分析!C$35="",NA(),連結実質赤字比率に係る赤字・黒字の構成分析!C$35)</f>
        <v>珠洲市水道事業会計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18.59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17.96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20.22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22.36</v>
      </c>
    </row>
    <row r="36" spans="1:16" x14ac:dyDescent="0.15">
      <c r="A36" s="137" t="str">
        <f>IF(連結実質赤字比率に係る赤字・黒字の構成分析!C$34="",NA(),連結実質赤字比率に係る赤字・黒字の構成分析!C$34)</f>
        <v>珠洲市病院事業会計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26.9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27.9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27.95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26.62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28.38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1803</v>
      </c>
      <c r="E42" s="138"/>
      <c r="F42" s="138"/>
      <c r="G42" s="138">
        <f>'実質公債費比率（分子）の構造'!L$52</f>
        <v>1844</v>
      </c>
      <c r="H42" s="138"/>
      <c r="I42" s="138"/>
      <c r="J42" s="138">
        <f>'実質公債費比率（分子）の構造'!M$52</f>
        <v>1868</v>
      </c>
      <c r="K42" s="138"/>
      <c r="L42" s="138"/>
      <c r="M42" s="138">
        <f>'実質公債費比率（分子）の構造'!N$52</f>
        <v>1856</v>
      </c>
      <c r="N42" s="138"/>
      <c r="O42" s="138"/>
      <c r="P42" s="138">
        <f>'実質公債費比率（分子）の構造'!O$52</f>
        <v>1909</v>
      </c>
    </row>
    <row r="43" spans="1:16" x14ac:dyDescent="0.15">
      <c r="A43" s="138" t="s">
        <v>52</v>
      </c>
      <c r="B43" s="138">
        <f>'実質公債費比率（分子）の構造'!K$51</f>
        <v>2</v>
      </c>
      <c r="C43" s="138"/>
      <c r="D43" s="138"/>
      <c r="E43" s="138">
        <f>'実質公債費比率（分子）の構造'!L$51</f>
        <v>1</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4</v>
      </c>
      <c r="C44" s="138"/>
      <c r="D44" s="138"/>
      <c r="E44" s="138">
        <f>'実質公債費比率（分子）の構造'!L$50</f>
        <v>2</v>
      </c>
      <c r="F44" s="138"/>
      <c r="G44" s="138"/>
      <c r="H44" s="138">
        <f>'実質公債費比率（分子）の構造'!M$50</f>
        <v>0</v>
      </c>
      <c r="I44" s="138"/>
      <c r="J44" s="138"/>
      <c r="K44" s="138">
        <f>'実質公債費比率（分子）の構造'!N$50</f>
        <v>0</v>
      </c>
      <c r="L44" s="138"/>
      <c r="M44" s="138"/>
      <c r="N44" s="138" t="str">
        <f>'実質公債費比率（分子）の構造'!O$50</f>
        <v>-</v>
      </c>
      <c r="O44" s="138"/>
      <c r="P44" s="138"/>
    </row>
    <row r="45" spans="1:16" x14ac:dyDescent="0.15">
      <c r="A45" s="138" t="s">
        <v>54</v>
      </c>
      <c r="B45" s="138">
        <f>'実質公債費比率（分子）の構造'!K$49</f>
        <v>195</v>
      </c>
      <c r="C45" s="138"/>
      <c r="D45" s="138"/>
      <c r="E45" s="138">
        <f>'実質公債費比率（分子）の構造'!L$49</f>
        <v>196</v>
      </c>
      <c r="F45" s="138"/>
      <c r="G45" s="138"/>
      <c r="H45" s="138">
        <f>'実質公債費比率（分子）の構造'!M$49</f>
        <v>193</v>
      </c>
      <c r="I45" s="138"/>
      <c r="J45" s="138"/>
      <c r="K45" s="138">
        <f>'実質公債費比率（分子）の構造'!N$49</f>
        <v>207</v>
      </c>
      <c r="L45" s="138"/>
      <c r="M45" s="138"/>
      <c r="N45" s="138">
        <f>'実質公債費比率（分子）の構造'!O$49</f>
        <v>207</v>
      </c>
      <c r="O45" s="138"/>
      <c r="P45" s="138"/>
    </row>
    <row r="46" spans="1:16" x14ac:dyDescent="0.15">
      <c r="A46" s="138" t="s">
        <v>55</v>
      </c>
      <c r="B46" s="138">
        <f>'実質公債費比率（分子）の構造'!K$48</f>
        <v>793</v>
      </c>
      <c r="C46" s="138"/>
      <c r="D46" s="138"/>
      <c r="E46" s="138">
        <f>'実質公債費比率（分子）の構造'!L$48</f>
        <v>818</v>
      </c>
      <c r="F46" s="138"/>
      <c r="G46" s="138"/>
      <c r="H46" s="138">
        <f>'実質公債費比率（分子）の構造'!M$48</f>
        <v>848</v>
      </c>
      <c r="I46" s="138"/>
      <c r="J46" s="138"/>
      <c r="K46" s="138">
        <f>'実質公債費比率（分子）の構造'!N$48</f>
        <v>860</v>
      </c>
      <c r="L46" s="138"/>
      <c r="M46" s="138"/>
      <c r="N46" s="138">
        <f>'実質公債費比率（分子）の構造'!O$48</f>
        <v>895</v>
      </c>
      <c r="O46" s="138"/>
      <c r="P46" s="138"/>
    </row>
    <row r="47" spans="1:16" x14ac:dyDescent="0.15">
      <c r="A47" s="138" t="s">
        <v>56</v>
      </c>
      <c r="B47" s="138" t="str">
        <f>'実質公債費比率（分子）の構造'!K$47</f>
        <v>-</v>
      </c>
      <c r="C47" s="138"/>
      <c r="D47" s="138"/>
      <c r="E47" s="138" t="str">
        <f>'実質公債費比率（分子）の構造'!L$47</f>
        <v>-</v>
      </c>
      <c r="F47" s="138"/>
      <c r="G47" s="138"/>
      <c r="H47" s="138">
        <f>'実質公債費比率（分子）の構造'!M$47</f>
        <v>4</v>
      </c>
      <c r="I47" s="138"/>
      <c r="J47" s="138"/>
      <c r="K47" s="138">
        <f>'実質公債費比率（分子）の構造'!N$47</f>
        <v>4</v>
      </c>
      <c r="L47" s="138"/>
      <c r="M47" s="138"/>
      <c r="N47" s="138">
        <f>'実質公債費比率（分子）の構造'!O$47</f>
        <v>4</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1540</v>
      </c>
      <c r="C49" s="138"/>
      <c r="D49" s="138"/>
      <c r="E49" s="138">
        <f>'実質公債費比率（分子）の構造'!L$45</f>
        <v>1542</v>
      </c>
      <c r="F49" s="138"/>
      <c r="G49" s="138"/>
      <c r="H49" s="138">
        <f>'実質公債費比率（分子）の構造'!M$45</f>
        <v>1498</v>
      </c>
      <c r="I49" s="138"/>
      <c r="J49" s="138"/>
      <c r="K49" s="138">
        <f>'実質公債費比率（分子）の構造'!N$45</f>
        <v>1484</v>
      </c>
      <c r="L49" s="138"/>
      <c r="M49" s="138"/>
      <c r="N49" s="138">
        <f>'実質公債費比率（分子）の構造'!O$45</f>
        <v>1466</v>
      </c>
      <c r="O49" s="138"/>
      <c r="P49" s="138"/>
    </row>
    <row r="50" spans="1:16" x14ac:dyDescent="0.15">
      <c r="A50" s="138" t="s">
        <v>59</v>
      </c>
      <c r="B50" s="138" t="e">
        <f>NA()</f>
        <v>#N/A</v>
      </c>
      <c r="C50" s="138">
        <f>IF(ISNUMBER('実質公債費比率（分子）の構造'!K$53),'実質公債費比率（分子）の構造'!K$53,NA())</f>
        <v>731</v>
      </c>
      <c r="D50" s="138" t="e">
        <f>NA()</f>
        <v>#N/A</v>
      </c>
      <c r="E50" s="138" t="e">
        <f>NA()</f>
        <v>#N/A</v>
      </c>
      <c r="F50" s="138">
        <f>IF(ISNUMBER('実質公債費比率（分子）の構造'!L$53),'実質公債費比率（分子）の構造'!L$53,NA())</f>
        <v>715</v>
      </c>
      <c r="G50" s="138" t="e">
        <f>NA()</f>
        <v>#N/A</v>
      </c>
      <c r="H50" s="138" t="e">
        <f>NA()</f>
        <v>#N/A</v>
      </c>
      <c r="I50" s="138">
        <f>IF(ISNUMBER('実質公債費比率（分子）の構造'!M$53),'実質公債費比率（分子）の構造'!M$53,NA())</f>
        <v>676</v>
      </c>
      <c r="J50" s="138" t="e">
        <f>NA()</f>
        <v>#N/A</v>
      </c>
      <c r="K50" s="138" t="e">
        <f>NA()</f>
        <v>#N/A</v>
      </c>
      <c r="L50" s="138">
        <f>IF(ISNUMBER('実質公債費比率（分子）の構造'!N$53),'実質公債費比率（分子）の構造'!N$53,NA())</f>
        <v>700</v>
      </c>
      <c r="M50" s="138" t="e">
        <f>NA()</f>
        <v>#N/A</v>
      </c>
      <c r="N50" s="138" t="e">
        <f>NA()</f>
        <v>#N/A</v>
      </c>
      <c r="O50" s="138">
        <f>IF(ISNUMBER('実質公債費比率（分子）の構造'!O$53),'実質公債費比率（分子）の構造'!O$53,NA())</f>
        <v>663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15204</v>
      </c>
      <c r="E56" s="137"/>
      <c r="F56" s="137"/>
      <c r="G56" s="137">
        <f>'将来負担比率（分子）の構造'!J$52</f>
        <v>15603</v>
      </c>
      <c r="H56" s="137"/>
      <c r="I56" s="137"/>
      <c r="J56" s="137">
        <f>'将来負担比率（分子）の構造'!K$52</f>
        <v>15528</v>
      </c>
      <c r="K56" s="137"/>
      <c r="L56" s="137"/>
      <c r="M56" s="137">
        <f>'将来負担比率（分子）の構造'!L$52</f>
        <v>15571</v>
      </c>
      <c r="N56" s="137"/>
      <c r="O56" s="137"/>
      <c r="P56" s="137">
        <f>'将来負担比率（分子）の構造'!M$52</f>
        <v>15537</v>
      </c>
    </row>
    <row r="57" spans="1:16" x14ac:dyDescent="0.15">
      <c r="A57" s="137" t="s">
        <v>36</v>
      </c>
      <c r="B57" s="137"/>
      <c r="C57" s="137"/>
      <c r="D57" s="137">
        <f>'将来負担比率（分子）の構造'!I$51</f>
        <v>1752</v>
      </c>
      <c r="E57" s="137"/>
      <c r="F57" s="137"/>
      <c r="G57" s="137">
        <f>'将来負担比率（分子）の構造'!J$51</f>
        <v>1792</v>
      </c>
      <c r="H57" s="137"/>
      <c r="I57" s="137"/>
      <c r="J57" s="137">
        <f>'将来負担比率（分子）の構造'!K$51</f>
        <v>1632</v>
      </c>
      <c r="K57" s="137"/>
      <c r="L57" s="137"/>
      <c r="M57" s="137">
        <f>'将来負担比率（分子）の構造'!L$51</f>
        <v>1431</v>
      </c>
      <c r="N57" s="137"/>
      <c r="O57" s="137"/>
      <c r="P57" s="137">
        <f>'将来負担比率（分子）の構造'!M$51</f>
        <v>1359</v>
      </c>
    </row>
    <row r="58" spans="1:16" x14ac:dyDescent="0.15">
      <c r="A58" s="137" t="s">
        <v>35</v>
      </c>
      <c r="B58" s="137"/>
      <c r="C58" s="137"/>
      <c r="D58" s="137">
        <f>'将来負担比率（分子）の構造'!I$50</f>
        <v>6219</v>
      </c>
      <c r="E58" s="137"/>
      <c r="F58" s="137"/>
      <c r="G58" s="137">
        <f>'将来負担比率（分子）の構造'!J$50</f>
        <v>6448</v>
      </c>
      <c r="H58" s="137"/>
      <c r="I58" s="137"/>
      <c r="J58" s="137">
        <f>'将来負担比率（分子）の構造'!K$50</f>
        <v>5834</v>
      </c>
      <c r="K58" s="137"/>
      <c r="L58" s="137"/>
      <c r="M58" s="137">
        <f>'将来負担比率（分子）の構造'!L$50</f>
        <v>5799</v>
      </c>
      <c r="N58" s="137"/>
      <c r="O58" s="137"/>
      <c r="P58" s="137">
        <f>'将来負担比率（分子）の構造'!M$50</f>
        <v>6152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1883</v>
      </c>
      <c r="C62" s="137"/>
      <c r="D62" s="137"/>
      <c r="E62" s="137">
        <f>'将来負担比率（分子）の構造'!J$45</f>
        <v>1680</v>
      </c>
      <c r="F62" s="137"/>
      <c r="G62" s="137"/>
      <c r="H62" s="137">
        <f>'将来負担比率（分子）の構造'!K$45</f>
        <v>1430</v>
      </c>
      <c r="I62" s="137"/>
      <c r="J62" s="137"/>
      <c r="K62" s="137">
        <f>'将来負担比率（分子）の構造'!L$45</f>
        <v>1412</v>
      </c>
      <c r="L62" s="137"/>
      <c r="M62" s="137"/>
      <c r="N62" s="137">
        <f>'将来負担比率（分子）の構造'!M$45</f>
        <v>1407</v>
      </c>
      <c r="O62" s="137"/>
      <c r="P62" s="137"/>
    </row>
    <row r="63" spans="1:16" x14ac:dyDescent="0.15">
      <c r="A63" s="137" t="s">
        <v>28</v>
      </c>
      <c r="B63" s="137">
        <f>'将来負担比率（分子）の構造'!I$44</f>
        <v>1020</v>
      </c>
      <c r="C63" s="137"/>
      <c r="D63" s="137"/>
      <c r="E63" s="137">
        <f>'将来負担比率（分子）の構造'!J$44</f>
        <v>848</v>
      </c>
      <c r="F63" s="137"/>
      <c r="G63" s="137"/>
      <c r="H63" s="137">
        <f>'将来負担比率（分子）の構造'!K$44</f>
        <v>807</v>
      </c>
      <c r="I63" s="137"/>
      <c r="J63" s="137"/>
      <c r="K63" s="137">
        <f>'将来負担比率（分子）の構造'!L$44</f>
        <v>734</v>
      </c>
      <c r="L63" s="137"/>
      <c r="M63" s="137"/>
      <c r="N63" s="137">
        <f>'将来負担比率（分子）の構造'!M$44</f>
        <v>528</v>
      </c>
      <c r="O63" s="137"/>
      <c r="P63" s="137"/>
    </row>
    <row r="64" spans="1:16" x14ac:dyDescent="0.15">
      <c r="A64" s="137" t="s">
        <v>27</v>
      </c>
      <c r="B64" s="137">
        <f>'将来負担比率（分子）の構造'!I$43</f>
        <v>12450</v>
      </c>
      <c r="C64" s="137"/>
      <c r="D64" s="137"/>
      <c r="E64" s="137">
        <f>'将来負担比率（分子）の構造'!J$43</f>
        <v>11874</v>
      </c>
      <c r="F64" s="137"/>
      <c r="G64" s="137"/>
      <c r="H64" s="137">
        <f>'将来負担比率（分子）の構造'!K$43</f>
        <v>11555</v>
      </c>
      <c r="I64" s="137"/>
      <c r="J64" s="137"/>
      <c r="K64" s="137">
        <f>'将来負担比率（分子）の構造'!L$43</f>
        <v>11228</v>
      </c>
      <c r="L64" s="137"/>
      <c r="M64" s="137"/>
      <c r="N64" s="137">
        <f>'将来負担比率（分子）の構造'!M$43</f>
        <v>10966</v>
      </c>
      <c r="O64" s="137"/>
      <c r="P64" s="137"/>
    </row>
    <row r="65" spans="1:16" x14ac:dyDescent="0.15">
      <c r="A65" s="137" t="s">
        <v>26</v>
      </c>
      <c r="B65" s="137">
        <f>'将来負担比率（分子）の構造'!I$42</f>
        <v>1</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12188</v>
      </c>
      <c r="C66" s="137"/>
      <c r="D66" s="137"/>
      <c r="E66" s="137">
        <f>'将来負担比率（分子）の構造'!J$41</f>
        <v>12004</v>
      </c>
      <c r="F66" s="137"/>
      <c r="G66" s="137"/>
      <c r="H66" s="137">
        <f>'将来負担比率（分子）の構造'!K$41</f>
        <v>12083</v>
      </c>
      <c r="I66" s="137"/>
      <c r="J66" s="137"/>
      <c r="K66" s="137">
        <f>'将来負担比率（分子）の構造'!L$41</f>
        <v>12835</v>
      </c>
      <c r="L66" s="137"/>
      <c r="M66" s="137"/>
      <c r="N66" s="137">
        <f>'将来負担比率（分子）の構造'!M$41</f>
        <v>12816</v>
      </c>
      <c r="O66" s="137"/>
      <c r="P66" s="137"/>
    </row>
    <row r="67" spans="1:16" x14ac:dyDescent="0.15">
      <c r="A67" s="137" t="s">
        <v>63</v>
      </c>
      <c r="B67" s="137" t="e">
        <f>NA()</f>
        <v>#N/A</v>
      </c>
      <c r="C67" s="137">
        <f>IF(ISNUMBER('将来負担比率（分子）の構造'!I$53), IF('将来負担比率（分子）の構造'!I$53 &lt; 0, 0, '将来負担比率（分子）の構造'!I$53), NA())</f>
        <v>4366</v>
      </c>
      <c r="D67" s="137" t="e">
        <f>NA()</f>
        <v>#N/A</v>
      </c>
      <c r="E67" s="137" t="e">
        <f>NA()</f>
        <v>#N/A</v>
      </c>
      <c r="F67" s="137">
        <f>IF(ISNUMBER('将来負担比率（分子）の構造'!J$53), IF('将来負担比率（分子）の構造'!J$53 &lt; 0, 0, '将来負担比率（分子）の構造'!J$53), NA())</f>
        <v>2562</v>
      </c>
      <c r="G67" s="137" t="e">
        <f>NA()</f>
        <v>#N/A</v>
      </c>
      <c r="H67" s="137" t="e">
        <f>NA()</f>
        <v>#N/A</v>
      </c>
      <c r="I67" s="137">
        <f>IF(ISNUMBER('将来負担比率（分子）の構造'!K$53), IF('将来負担比率（分子）の構造'!K$53 &lt; 0, 0, '将来負担比率（分子）の構造'!K$53), NA())</f>
        <v>2881</v>
      </c>
      <c r="J67" s="137" t="e">
        <f>NA()</f>
        <v>#N/A</v>
      </c>
      <c r="K67" s="137" t="e">
        <f>NA()</f>
        <v>#N/A</v>
      </c>
      <c r="L67" s="137">
        <f>IF(ISNUMBER('将来負担比率（分子）の構造'!L$53), IF('将来負担比率（分子）の構造'!L$53 &lt; 0, 0, '将来負担比率（分子）の構造'!L$53), NA())</f>
        <v>3409</v>
      </c>
      <c r="M67" s="137" t="e">
        <f>NA()</f>
        <v>#N/A</v>
      </c>
      <c r="N67" s="137" t="e">
        <f>NA()</f>
        <v>#N/A</v>
      </c>
      <c r="O67" s="137">
        <f>IF(ISNUMBER('将来負担比率（分子）の構造'!M$53), IF('将来負担比率（分子）の構造'!M$53 &lt; 0, 0, '将来負担比率（分子）の構造'!M$53), NA())</f>
        <v>2669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1592204</v>
      </c>
      <c r="S5" s="671"/>
      <c r="T5" s="671"/>
      <c r="U5" s="671"/>
      <c r="V5" s="671"/>
      <c r="W5" s="671"/>
      <c r="X5" s="671"/>
      <c r="Y5" s="718"/>
      <c r="Z5" s="731">
        <v>13.4</v>
      </c>
      <c r="AA5" s="731"/>
      <c r="AB5" s="731"/>
      <c r="AC5" s="731"/>
      <c r="AD5" s="732">
        <v>1512697</v>
      </c>
      <c r="AE5" s="732"/>
      <c r="AF5" s="732"/>
      <c r="AG5" s="732"/>
      <c r="AH5" s="732"/>
      <c r="AI5" s="732"/>
      <c r="AJ5" s="732"/>
      <c r="AK5" s="732"/>
      <c r="AL5" s="719">
        <v>22.3</v>
      </c>
      <c r="AM5" s="688"/>
      <c r="AN5" s="688"/>
      <c r="AO5" s="720"/>
      <c r="AP5" s="707" t="s">
        <v>210</v>
      </c>
      <c r="AQ5" s="708"/>
      <c r="AR5" s="708"/>
      <c r="AS5" s="708"/>
      <c r="AT5" s="708"/>
      <c r="AU5" s="708"/>
      <c r="AV5" s="708"/>
      <c r="AW5" s="708"/>
      <c r="AX5" s="708"/>
      <c r="AY5" s="708"/>
      <c r="AZ5" s="708"/>
      <c r="BA5" s="708"/>
      <c r="BB5" s="708"/>
      <c r="BC5" s="708"/>
      <c r="BD5" s="708"/>
      <c r="BE5" s="708"/>
      <c r="BF5" s="709"/>
      <c r="BG5" s="620">
        <v>1503414</v>
      </c>
      <c r="BH5" s="621"/>
      <c r="BI5" s="621"/>
      <c r="BJ5" s="621"/>
      <c r="BK5" s="621"/>
      <c r="BL5" s="621"/>
      <c r="BM5" s="621"/>
      <c r="BN5" s="622"/>
      <c r="BO5" s="673">
        <v>94.4</v>
      </c>
      <c r="BP5" s="673"/>
      <c r="BQ5" s="673"/>
      <c r="BR5" s="673"/>
      <c r="BS5" s="674">
        <v>114789</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113884</v>
      </c>
      <c r="S6" s="621"/>
      <c r="T6" s="621"/>
      <c r="U6" s="621"/>
      <c r="V6" s="621"/>
      <c r="W6" s="621"/>
      <c r="X6" s="621"/>
      <c r="Y6" s="622"/>
      <c r="Z6" s="673">
        <v>1</v>
      </c>
      <c r="AA6" s="673"/>
      <c r="AB6" s="673"/>
      <c r="AC6" s="673"/>
      <c r="AD6" s="674">
        <v>113884</v>
      </c>
      <c r="AE6" s="674"/>
      <c r="AF6" s="674"/>
      <c r="AG6" s="674"/>
      <c r="AH6" s="674"/>
      <c r="AI6" s="674"/>
      <c r="AJ6" s="674"/>
      <c r="AK6" s="674"/>
      <c r="AL6" s="643">
        <v>1.7</v>
      </c>
      <c r="AM6" s="675"/>
      <c r="AN6" s="675"/>
      <c r="AO6" s="676"/>
      <c r="AP6" s="617" t="s">
        <v>215</v>
      </c>
      <c r="AQ6" s="618"/>
      <c r="AR6" s="618"/>
      <c r="AS6" s="618"/>
      <c r="AT6" s="618"/>
      <c r="AU6" s="618"/>
      <c r="AV6" s="618"/>
      <c r="AW6" s="618"/>
      <c r="AX6" s="618"/>
      <c r="AY6" s="618"/>
      <c r="AZ6" s="618"/>
      <c r="BA6" s="618"/>
      <c r="BB6" s="618"/>
      <c r="BC6" s="618"/>
      <c r="BD6" s="618"/>
      <c r="BE6" s="618"/>
      <c r="BF6" s="619"/>
      <c r="BG6" s="620">
        <v>1503414</v>
      </c>
      <c r="BH6" s="621"/>
      <c r="BI6" s="621"/>
      <c r="BJ6" s="621"/>
      <c r="BK6" s="621"/>
      <c r="BL6" s="621"/>
      <c r="BM6" s="621"/>
      <c r="BN6" s="622"/>
      <c r="BO6" s="673">
        <v>94.4</v>
      </c>
      <c r="BP6" s="673"/>
      <c r="BQ6" s="673"/>
      <c r="BR6" s="673"/>
      <c r="BS6" s="674">
        <v>114789</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142984</v>
      </c>
      <c r="CS6" s="621"/>
      <c r="CT6" s="621"/>
      <c r="CU6" s="621"/>
      <c r="CV6" s="621"/>
      <c r="CW6" s="621"/>
      <c r="CX6" s="621"/>
      <c r="CY6" s="622"/>
      <c r="CZ6" s="673">
        <v>1.2</v>
      </c>
      <c r="DA6" s="673"/>
      <c r="DB6" s="673"/>
      <c r="DC6" s="673"/>
      <c r="DD6" s="626" t="s">
        <v>217</v>
      </c>
      <c r="DE6" s="621"/>
      <c r="DF6" s="621"/>
      <c r="DG6" s="621"/>
      <c r="DH6" s="621"/>
      <c r="DI6" s="621"/>
      <c r="DJ6" s="621"/>
      <c r="DK6" s="621"/>
      <c r="DL6" s="621"/>
      <c r="DM6" s="621"/>
      <c r="DN6" s="621"/>
      <c r="DO6" s="621"/>
      <c r="DP6" s="622"/>
      <c r="DQ6" s="626">
        <v>142984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1310</v>
      </c>
      <c r="S7" s="621"/>
      <c r="T7" s="621"/>
      <c r="U7" s="621"/>
      <c r="V7" s="621"/>
      <c r="W7" s="621"/>
      <c r="X7" s="621"/>
      <c r="Y7" s="622"/>
      <c r="Z7" s="673">
        <v>0</v>
      </c>
      <c r="AA7" s="673"/>
      <c r="AB7" s="673"/>
      <c r="AC7" s="673"/>
      <c r="AD7" s="674">
        <v>1310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606375</v>
      </c>
      <c r="BH7" s="621"/>
      <c r="BI7" s="621"/>
      <c r="BJ7" s="621"/>
      <c r="BK7" s="621"/>
      <c r="BL7" s="621"/>
      <c r="BM7" s="621"/>
      <c r="BN7" s="622"/>
      <c r="BO7" s="673">
        <v>38.1</v>
      </c>
      <c r="BP7" s="673"/>
      <c r="BQ7" s="673"/>
      <c r="BR7" s="673"/>
      <c r="BS7" s="674">
        <v>22073</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1327441</v>
      </c>
      <c r="CS7" s="621"/>
      <c r="CT7" s="621"/>
      <c r="CU7" s="621"/>
      <c r="CV7" s="621"/>
      <c r="CW7" s="621"/>
      <c r="CX7" s="621"/>
      <c r="CY7" s="622"/>
      <c r="CZ7" s="673">
        <v>11.4</v>
      </c>
      <c r="DA7" s="673"/>
      <c r="DB7" s="673"/>
      <c r="DC7" s="673"/>
      <c r="DD7" s="626">
        <v>178375</v>
      </c>
      <c r="DE7" s="621"/>
      <c r="DF7" s="621"/>
      <c r="DG7" s="621"/>
      <c r="DH7" s="621"/>
      <c r="DI7" s="621"/>
      <c r="DJ7" s="621"/>
      <c r="DK7" s="621"/>
      <c r="DL7" s="621"/>
      <c r="DM7" s="621"/>
      <c r="DN7" s="621"/>
      <c r="DO7" s="621"/>
      <c r="DP7" s="622"/>
      <c r="DQ7" s="626">
        <v>896576</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4207</v>
      </c>
      <c r="S8" s="621"/>
      <c r="T8" s="621"/>
      <c r="U8" s="621"/>
      <c r="V8" s="621"/>
      <c r="W8" s="621"/>
      <c r="X8" s="621"/>
      <c r="Y8" s="622"/>
      <c r="Z8" s="673">
        <v>0</v>
      </c>
      <c r="AA8" s="673"/>
      <c r="AB8" s="673"/>
      <c r="AC8" s="673"/>
      <c r="AD8" s="674">
        <v>4207</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24191</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2623545</v>
      </c>
      <c r="CS8" s="621"/>
      <c r="CT8" s="621"/>
      <c r="CU8" s="621"/>
      <c r="CV8" s="621"/>
      <c r="CW8" s="621"/>
      <c r="CX8" s="621"/>
      <c r="CY8" s="622"/>
      <c r="CZ8" s="673">
        <v>22.5</v>
      </c>
      <c r="DA8" s="673"/>
      <c r="DB8" s="673"/>
      <c r="DC8" s="673"/>
      <c r="DD8" s="626">
        <v>332537</v>
      </c>
      <c r="DE8" s="621"/>
      <c r="DF8" s="621"/>
      <c r="DG8" s="621"/>
      <c r="DH8" s="621"/>
      <c r="DI8" s="621"/>
      <c r="DJ8" s="621"/>
      <c r="DK8" s="621"/>
      <c r="DL8" s="621"/>
      <c r="DM8" s="621"/>
      <c r="DN8" s="621"/>
      <c r="DO8" s="621"/>
      <c r="DP8" s="622"/>
      <c r="DQ8" s="626">
        <v>1440278</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2600</v>
      </c>
      <c r="S9" s="621"/>
      <c r="T9" s="621"/>
      <c r="U9" s="621"/>
      <c r="V9" s="621"/>
      <c r="W9" s="621"/>
      <c r="X9" s="621"/>
      <c r="Y9" s="622"/>
      <c r="Z9" s="673">
        <v>0</v>
      </c>
      <c r="AA9" s="673"/>
      <c r="AB9" s="673"/>
      <c r="AC9" s="673"/>
      <c r="AD9" s="674">
        <v>2600</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463934</v>
      </c>
      <c r="BH9" s="621"/>
      <c r="BI9" s="621"/>
      <c r="BJ9" s="621"/>
      <c r="BK9" s="621"/>
      <c r="BL9" s="621"/>
      <c r="BM9" s="621"/>
      <c r="BN9" s="622"/>
      <c r="BO9" s="673">
        <v>29.1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1454916</v>
      </c>
      <c r="CS9" s="621"/>
      <c r="CT9" s="621"/>
      <c r="CU9" s="621"/>
      <c r="CV9" s="621"/>
      <c r="CW9" s="621"/>
      <c r="CX9" s="621"/>
      <c r="CY9" s="622"/>
      <c r="CZ9" s="673">
        <v>12.5</v>
      </c>
      <c r="DA9" s="673"/>
      <c r="DB9" s="673"/>
      <c r="DC9" s="673"/>
      <c r="DD9" s="626">
        <v>20649</v>
      </c>
      <c r="DE9" s="621"/>
      <c r="DF9" s="621"/>
      <c r="DG9" s="621"/>
      <c r="DH9" s="621"/>
      <c r="DI9" s="621"/>
      <c r="DJ9" s="621"/>
      <c r="DK9" s="621"/>
      <c r="DL9" s="621"/>
      <c r="DM9" s="621"/>
      <c r="DN9" s="621"/>
      <c r="DO9" s="621"/>
      <c r="DP9" s="622"/>
      <c r="DQ9" s="626">
        <v>1364524</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270856</v>
      </c>
      <c r="S10" s="621"/>
      <c r="T10" s="621"/>
      <c r="U10" s="621"/>
      <c r="V10" s="621"/>
      <c r="W10" s="621"/>
      <c r="X10" s="621"/>
      <c r="Y10" s="622"/>
      <c r="Z10" s="673">
        <v>2.2999999999999998</v>
      </c>
      <c r="AA10" s="673"/>
      <c r="AB10" s="673"/>
      <c r="AC10" s="673"/>
      <c r="AD10" s="674">
        <v>270856</v>
      </c>
      <c r="AE10" s="674"/>
      <c r="AF10" s="674"/>
      <c r="AG10" s="674"/>
      <c r="AH10" s="674"/>
      <c r="AI10" s="674"/>
      <c r="AJ10" s="674"/>
      <c r="AK10" s="674"/>
      <c r="AL10" s="643">
        <v>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39141</v>
      </c>
      <c r="BH10" s="621"/>
      <c r="BI10" s="621"/>
      <c r="BJ10" s="621"/>
      <c r="BK10" s="621"/>
      <c r="BL10" s="621"/>
      <c r="BM10" s="621"/>
      <c r="BN10" s="622"/>
      <c r="BO10" s="673">
        <v>2.5</v>
      </c>
      <c r="BP10" s="673"/>
      <c r="BQ10" s="673"/>
      <c r="BR10" s="673"/>
      <c r="BS10" s="626">
        <v>6499</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9974</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9974</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79109</v>
      </c>
      <c r="BH11" s="621"/>
      <c r="BI11" s="621"/>
      <c r="BJ11" s="621"/>
      <c r="BK11" s="621"/>
      <c r="BL11" s="621"/>
      <c r="BM11" s="621"/>
      <c r="BN11" s="622"/>
      <c r="BO11" s="673">
        <v>5</v>
      </c>
      <c r="BP11" s="673"/>
      <c r="BQ11" s="673"/>
      <c r="BR11" s="673"/>
      <c r="BS11" s="626">
        <v>15574</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562437</v>
      </c>
      <c r="CS11" s="621"/>
      <c r="CT11" s="621"/>
      <c r="CU11" s="621"/>
      <c r="CV11" s="621"/>
      <c r="CW11" s="621"/>
      <c r="CX11" s="621"/>
      <c r="CY11" s="622"/>
      <c r="CZ11" s="673">
        <v>4.8</v>
      </c>
      <c r="DA11" s="673"/>
      <c r="DB11" s="673"/>
      <c r="DC11" s="673"/>
      <c r="DD11" s="626">
        <v>291078</v>
      </c>
      <c r="DE11" s="621"/>
      <c r="DF11" s="621"/>
      <c r="DG11" s="621"/>
      <c r="DH11" s="621"/>
      <c r="DI11" s="621"/>
      <c r="DJ11" s="621"/>
      <c r="DK11" s="621"/>
      <c r="DL11" s="621"/>
      <c r="DM11" s="621"/>
      <c r="DN11" s="621"/>
      <c r="DO11" s="621"/>
      <c r="DP11" s="622"/>
      <c r="DQ11" s="626">
        <v>255335</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750390</v>
      </c>
      <c r="BH12" s="621"/>
      <c r="BI12" s="621"/>
      <c r="BJ12" s="621"/>
      <c r="BK12" s="621"/>
      <c r="BL12" s="621"/>
      <c r="BM12" s="621"/>
      <c r="BN12" s="622"/>
      <c r="BO12" s="673">
        <v>47.1</v>
      </c>
      <c r="BP12" s="673"/>
      <c r="BQ12" s="673"/>
      <c r="BR12" s="673"/>
      <c r="BS12" s="626">
        <v>92716</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548957</v>
      </c>
      <c r="CS12" s="621"/>
      <c r="CT12" s="621"/>
      <c r="CU12" s="621"/>
      <c r="CV12" s="621"/>
      <c r="CW12" s="621"/>
      <c r="CX12" s="621"/>
      <c r="CY12" s="622"/>
      <c r="CZ12" s="673">
        <v>4.7</v>
      </c>
      <c r="DA12" s="673"/>
      <c r="DB12" s="673"/>
      <c r="DC12" s="673"/>
      <c r="DD12" s="626">
        <v>79366</v>
      </c>
      <c r="DE12" s="621"/>
      <c r="DF12" s="621"/>
      <c r="DG12" s="621"/>
      <c r="DH12" s="621"/>
      <c r="DI12" s="621"/>
      <c r="DJ12" s="621"/>
      <c r="DK12" s="621"/>
      <c r="DL12" s="621"/>
      <c r="DM12" s="621"/>
      <c r="DN12" s="621"/>
      <c r="DO12" s="621"/>
      <c r="DP12" s="622"/>
      <c r="DQ12" s="626">
        <v>206009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26816</v>
      </c>
      <c r="S13" s="621"/>
      <c r="T13" s="621"/>
      <c r="U13" s="621"/>
      <c r="V13" s="621"/>
      <c r="W13" s="621"/>
      <c r="X13" s="621"/>
      <c r="Y13" s="622"/>
      <c r="Z13" s="673">
        <v>0.2</v>
      </c>
      <c r="AA13" s="673"/>
      <c r="AB13" s="673"/>
      <c r="AC13" s="673"/>
      <c r="AD13" s="674">
        <v>26816</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748292</v>
      </c>
      <c r="BH13" s="621"/>
      <c r="BI13" s="621"/>
      <c r="BJ13" s="621"/>
      <c r="BK13" s="621"/>
      <c r="BL13" s="621"/>
      <c r="BM13" s="621"/>
      <c r="BN13" s="622"/>
      <c r="BO13" s="673">
        <v>47</v>
      </c>
      <c r="BP13" s="673"/>
      <c r="BQ13" s="673"/>
      <c r="BR13" s="673"/>
      <c r="BS13" s="626">
        <v>92716</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1395285</v>
      </c>
      <c r="CS13" s="621"/>
      <c r="CT13" s="621"/>
      <c r="CU13" s="621"/>
      <c r="CV13" s="621"/>
      <c r="CW13" s="621"/>
      <c r="CX13" s="621"/>
      <c r="CY13" s="622"/>
      <c r="CZ13" s="673">
        <v>12</v>
      </c>
      <c r="DA13" s="673"/>
      <c r="DB13" s="673"/>
      <c r="DC13" s="673"/>
      <c r="DD13" s="626">
        <v>665729</v>
      </c>
      <c r="DE13" s="621"/>
      <c r="DF13" s="621"/>
      <c r="DG13" s="621"/>
      <c r="DH13" s="621"/>
      <c r="DI13" s="621"/>
      <c r="DJ13" s="621"/>
      <c r="DK13" s="621"/>
      <c r="DL13" s="621"/>
      <c r="DM13" s="621"/>
      <c r="DN13" s="621"/>
      <c r="DO13" s="621"/>
      <c r="DP13" s="622"/>
      <c r="DQ13" s="626">
        <v>895409</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44575</v>
      </c>
      <c r="BH14" s="621"/>
      <c r="BI14" s="621"/>
      <c r="BJ14" s="621"/>
      <c r="BK14" s="621"/>
      <c r="BL14" s="621"/>
      <c r="BM14" s="621"/>
      <c r="BN14" s="622"/>
      <c r="BO14" s="673">
        <v>2.8</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498576</v>
      </c>
      <c r="CS14" s="621"/>
      <c r="CT14" s="621"/>
      <c r="CU14" s="621"/>
      <c r="CV14" s="621"/>
      <c r="CW14" s="621"/>
      <c r="CX14" s="621"/>
      <c r="CY14" s="622"/>
      <c r="CZ14" s="673">
        <v>4.3</v>
      </c>
      <c r="DA14" s="673"/>
      <c r="DB14" s="673"/>
      <c r="DC14" s="673"/>
      <c r="DD14" s="626">
        <v>71386</v>
      </c>
      <c r="DE14" s="621"/>
      <c r="DF14" s="621"/>
      <c r="DG14" s="621"/>
      <c r="DH14" s="621"/>
      <c r="DI14" s="621"/>
      <c r="DJ14" s="621"/>
      <c r="DK14" s="621"/>
      <c r="DL14" s="621"/>
      <c r="DM14" s="621"/>
      <c r="DN14" s="621"/>
      <c r="DO14" s="621"/>
      <c r="DP14" s="622"/>
      <c r="DQ14" s="626">
        <v>436401</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2040</v>
      </c>
      <c r="S15" s="621"/>
      <c r="T15" s="621"/>
      <c r="U15" s="621"/>
      <c r="V15" s="621"/>
      <c r="W15" s="621"/>
      <c r="X15" s="621"/>
      <c r="Y15" s="622"/>
      <c r="Z15" s="673">
        <v>0</v>
      </c>
      <c r="AA15" s="673"/>
      <c r="AB15" s="673"/>
      <c r="AC15" s="673"/>
      <c r="AD15" s="674">
        <v>2040</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102074</v>
      </c>
      <c r="BH15" s="621"/>
      <c r="BI15" s="621"/>
      <c r="BJ15" s="621"/>
      <c r="BK15" s="621"/>
      <c r="BL15" s="621"/>
      <c r="BM15" s="621"/>
      <c r="BN15" s="622"/>
      <c r="BO15" s="673">
        <v>6.4</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1504270</v>
      </c>
      <c r="CS15" s="621"/>
      <c r="CT15" s="621"/>
      <c r="CU15" s="621"/>
      <c r="CV15" s="621"/>
      <c r="CW15" s="621"/>
      <c r="CX15" s="621"/>
      <c r="CY15" s="622"/>
      <c r="CZ15" s="673">
        <v>12.9</v>
      </c>
      <c r="DA15" s="673"/>
      <c r="DB15" s="673"/>
      <c r="DC15" s="673"/>
      <c r="DD15" s="626">
        <v>303676</v>
      </c>
      <c r="DE15" s="621"/>
      <c r="DF15" s="621"/>
      <c r="DG15" s="621"/>
      <c r="DH15" s="621"/>
      <c r="DI15" s="621"/>
      <c r="DJ15" s="621"/>
      <c r="DK15" s="621"/>
      <c r="DL15" s="621"/>
      <c r="DM15" s="621"/>
      <c r="DN15" s="621"/>
      <c r="DO15" s="621"/>
      <c r="DP15" s="622"/>
      <c r="DQ15" s="626">
        <v>938846</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5575060</v>
      </c>
      <c r="S16" s="621"/>
      <c r="T16" s="621"/>
      <c r="U16" s="621"/>
      <c r="V16" s="621"/>
      <c r="W16" s="621"/>
      <c r="X16" s="621"/>
      <c r="Y16" s="622"/>
      <c r="Z16" s="673">
        <v>47.1</v>
      </c>
      <c r="AA16" s="673"/>
      <c r="AB16" s="673"/>
      <c r="AC16" s="673"/>
      <c r="AD16" s="674">
        <v>4812108</v>
      </c>
      <c r="AE16" s="674"/>
      <c r="AF16" s="674"/>
      <c r="AG16" s="674"/>
      <c r="AH16" s="674"/>
      <c r="AI16" s="674"/>
      <c r="AJ16" s="674"/>
      <c r="AK16" s="674"/>
      <c r="AL16" s="643">
        <v>70.900000000000006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7958</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7958</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4812108</v>
      </c>
      <c r="S17" s="621"/>
      <c r="T17" s="621"/>
      <c r="U17" s="621"/>
      <c r="V17" s="621"/>
      <c r="W17" s="621"/>
      <c r="X17" s="621"/>
      <c r="Y17" s="622"/>
      <c r="Z17" s="673">
        <v>40.6</v>
      </c>
      <c r="AA17" s="673"/>
      <c r="AB17" s="673"/>
      <c r="AC17" s="673"/>
      <c r="AD17" s="674">
        <v>4812108</v>
      </c>
      <c r="AE17" s="674"/>
      <c r="AF17" s="674"/>
      <c r="AG17" s="674"/>
      <c r="AH17" s="674"/>
      <c r="AI17" s="674"/>
      <c r="AJ17" s="674"/>
      <c r="AK17" s="674"/>
      <c r="AL17" s="643">
        <v>70.900000000000006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1594940</v>
      </c>
      <c r="CS17" s="621"/>
      <c r="CT17" s="621"/>
      <c r="CU17" s="621"/>
      <c r="CV17" s="621"/>
      <c r="CW17" s="621"/>
      <c r="CX17" s="621"/>
      <c r="CY17" s="622"/>
      <c r="CZ17" s="673">
        <v>13.7</v>
      </c>
      <c r="DA17" s="673"/>
      <c r="DB17" s="673"/>
      <c r="DC17" s="673"/>
      <c r="DD17" s="626" t="s">
        <v>112</v>
      </c>
      <c r="DE17" s="621"/>
      <c r="DF17" s="621"/>
      <c r="DG17" s="621"/>
      <c r="DH17" s="621"/>
      <c r="DI17" s="621"/>
      <c r="DJ17" s="621"/>
      <c r="DK17" s="621"/>
      <c r="DL17" s="621"/>
      <c r="DM17" s="621"/>
      <c r="DN17" s="621"/>
      <c r="DO17" s="621"/>
      <c r="DP17" s="622"/>
      <c r="DQ17" s="626">
        <v>1422960</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762952</v>
      </c>
      <c r="S18" s="621"/>
      <c r="T18" s="621"/>
      <c r="U18" s="621"/>
      <c r="V18" s="621"/>
      <c r="W18" s="621"/>
      <c r="X18" s="621"/>
      <c r="Y18" s="622"/>
      <c r="Z18" s="673">
        <v>6.4</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88790</v>
      </c>
      <c r="BH19" s="621"/>
      <c r="BI19" s="621"/>
      <c r="BJ19" s="621"/>
      <c r="BK19" s="621"/>
      <c r="BL19" s="621"/>
      <c r="BM19" s="621"/>
      <c r="BN19" s="622"/>
      <c r="BO19" s="673">
        <v>5.6</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7588977</v>
      </c>
      <c r="S20" s="621"/>
      <c r="T20" s="621"/>
      <c r="U20" s="621"/>
      <c r="V20" s="621"/>
      <c r="W20" s="621"/>
      <c r="X20" s="621"/>
      <c r="Y20" s="622"/>
      <c r="Z20" s="673">
        <v>64.099999999999994</v>
      </c>
      <c r="AA20" s="673"/>
      <c r="AB20" s="673"/>
      <c r="AC20" s="673"/>
      <c r="AD20" s="674">
        <v>6746518</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88790</v>
      </c>
      <c r="BH20" s="621"/>
      <c r="BI20" s="621"/>
      <c r="BJ20" s="621"/>
      <c r="BK20" s="621"/>
      <c r="BL20" s="621"/>
      <c r="BM20" s="621"/>
      <c r="BN20" s="622"/>
      <c r="BO20" s="673">
        <v>5.6</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11671283</v>
      </c>
      <c r="CS20" s="621"/>
      <c r="CT20" s="621"/>
      <c r="CU20" s="621"/>
      <c r="CV20" s="621"/>
      <c r="CW20" s="621"/>
      <c r="CX20" s="621"/>
      <c r="CY20" s="622"/>
      <c r="CZ20" s="673">
        <v>100</v>
      </c>
      <c r="DA20" s="673"/>
      <c r="DB20" s="673"/>
      <c r="DC20" s="673"/>
      <c r="DD20" s="626">
        <v>1942796</v>
      </c>
      <c r="DE20" s="621"/>
      <c r="DF20" s="621"/>
      <c r="DG20" s="621"/>
      <c r="DH20" s="621"/>
      <c r="DI20" s="621"/>
      <c r="DJ20" s="621"/>
      <c r="DK20" s="621"/>
      <c r="DL20" s="621"/>
      <c r="DM20" s="621"/>
      <c r="DN20" s="621"/>
      <c r="DO20" s="621"/>
      <c r="DP20" s="622"/>
      <c r="DQ20" s="626">
        <v>8017254</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1852</v>
      </c>
      <c r="S21" s="621"/>
      <c r="T21" s="621"/>
      <c r="U21" s="621"/>
      <c r="V21" s="621"/>
      <c r="W21" s="621"/>
      <c r="X21" s="621"/>
      <c r="Y21" s="622"/>
      <c r="Z21" s="673">
        <v>0</v>
      </c>
      <c r="AA21" s="673"/>
      <c r="AB21" s="673"/>
      <c r="AC21" s="673"/>
      <c r="AD21" s="674">
        <v>1852</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9283</v>
      </c>
      <c r="BH21" s="621"/>
      <c r="BI21" s="621"/>
      <c r="BJ21" s="621"/>
      <c r="BK21" s="621"/>
      <c r="BL21" s="621"/>
      <c r="BM21" s="621"/>
      <c r="BN21" s="622"/>
      <c r="BO21" s="673">
        <v>0.6</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18875</v>
      </c>
      <c r="S22" s="621"/>
      <c r="T22" s="621"/>
      <c r="U22" s="621"/>
      <c r="V22" s="621"/>
      <c r="W22" s="621"/>
      <c r="X22" s="621"/>
      <c r="Y22" s="622"/>
      <c r="Z22" s="673">
        <v>0.2</v>
      </c>
      <c r="AA22" s="673"/>
      <c r="AB22" s="673"/>
      <c r="AC22" s="673"/>
      <c r="AD22" s="674">
        <v>39</v>
      </c>
      <c r="AE22" s="674"/>
      <c r="AF22" s="674"/>
      <c r="AG22" s="674"/>
      <c r="AH22" s="674"/>
      <c r="AI22" s="674"/>
      <c r="AJ22" s="674"/>
      <c r="AK22" s="674"/>
      <c r="AL22" s="643">
        <v>0</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168339</v>
      </c>
      <c r="S23" s="621"/>
      <c r="T23" s="621"/>
      <c r="U23" s="621"/>
      <c r="V23" s="621"/>
      <c r="W23" s="621"/>
      <c r="X23" s="621"/>
      <c r="Y23" s="622"/>
      <c r="Z23" s="673">
        <v>1.4</v>
      </c>
      <c r="AA23" s="673"/>
      <c r="AB23" s="673"/>
      <c r="AC23" s="673"/>
      <c r="AD23" s="674">
        <v>9665</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79507</v>
      </c>
      <c r="BH23" s="621"/>
      <c r="BI23" s="621"/>
      <c r="BJ23" s="621"/>
      <c r="BK23" s="621"/>
      <c r="BL23" s="621"/>
      <c r="BM23" s="621"/>
      <c r="BN23" s="622"/>
      <c r="BO23" s="673">
        <v>5</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44950</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4109011</v>
      </c>
      <c r="CS24" s="671"/>
      <c r="CT24" s="671"/>
      <c r="CU24" s="671"/>
      <c r="CV24" s="671"/>
      <c r="CW24" s="671"/>
      <c r="CX24" s="671"/>
      <c r="CY24" s="718"/>
      <c r="CZ24" s="722">
        <v>35.200000000000003</v>
      </c>
      <c r="DA24" s="723"/>
      <c r="DB24" s="723"/>
      <c r="DC24" s="724"/>
      <c r="DD24" s="717">
        <v>3219964</v>
      </c>
      <c r="DE24" s="671"/>
      <c r="DF24" s="671"/>
      <c r="DG24" s="671"/>
      <c r="DH24" s="671"/>
      <c r="DI24" s="671"/>
      <c r="DJ24" s="671"/>
      <c r="DK24" s="718"/>
      <c r="DL24" s="717">
        <v>3066153</v>
      </c>
      <c r="DM24" s="671"/>
      <c r="DN24" s="671"/>
      <c r="DO24" s="671"/>
      <c r="DP24" s="671"/>
      <c r="DQ24" s="671"/>
      <c r="DR24" s="671"/>
      <c r="DS24" s="671"/>
      <c r="DT24" s="671"/>
      <c r="DU24" s="671"/>
      <c r="DV24" s="718"/>
      <c r="DW24" s="719">
        <v>43.4</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876465</v>
      </c>
      <c r="S25" s="621"/>
      <c r="T25" s="621"/>
      <c r="U25" s="621"/>
      <c r="V25" s="621"/>
      <c r="W25" s="621"/>
      <c r="X25" s="621"/>
      <c r="Y25" s="622"/>
      <c r="Z25" s="673">
        <v>7.4</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1514352</v>
      </c>
      <c r="CS25" s="639"/>
      <c r="CT25" s="639"/>
      <c r="CU25" s="639"/>
      <c r="CV25" s="639"/>
      <c r="CW25" s="639"/>
      <c r="CX25" s="639"/>
      <c r="CY25" s="640"/>
      <c r="CZ25" s="623">
        <v>13</v>
      </c>
      <c r="DA25" s="641"/>
      <c r="DB25" s="641"/>
      <c r="DC25" s="642"/>
      <c r="DD25" s="626">
        <v>1412505</v>
      </c>
      <c r="DE25" s="639"/>
      <c r="DF25" s="639"/>
      <c r="DG25" s="639"/>
      <c r="DH25" s="639"/>
      <c r="DI25" s="639"/>
      <c r="DJ25" s="639"/>
      <c r="DK25" s="640"/>
      <c r="DL25" s="626">
        <v>1393013</v>
      </c>
      <c r="DM25" s="639"/>
      <c r="DN25" s="639"/>
      <c r="DO25" s="639"/>
      <c r="DP25" s="639"/>
      <c r="DQ25" s="639"/>
      <c r="DR25" s="639"/>
      <c r="DS25" s="639"/>
      <c r="DT25" s="639"/>
      <c r="DU25" s="639"/>
      <c r="DV25" s="640"/>
      <c r="DW25" s="643">
        <v>19.7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1015526</v>
      </c>
      <c r="CS26" s="621"/>
      <c r="CT26" s="621"/>
      <c r="CU26" s="621"/>
      <c r="CV26" s="621"/>
      <c r="CW26" s="621"/>
      <c r="CX26" s="621"/>
      <c r="CY26" s="622"/>
      <c r="CZ26" s="623">
        <v>8.6999999999999993</v>
      </c>
      <c r="DA26" s="641"/>
      <c r="DB26" s="641"/>
      <c r="DC26" s="642"/>
      <c r="DD26" s="626">
        <v>916813</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516361</v>
      </c>
      <c r="S27" s="621"/>
      <c r="T27" s="621"/>
      <c r="U27" s="621"/>
      <c r="V27" s="621"/>
      <c r="W27" s="621"/>
      <c r="X27" s="621"/>
      <c r="Y27" s="622"/>
      <c r="Z27" s="673">
        <v>4.4000000000000004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1592204</v>
      </c>
      <c r="BH27" s="621"/>
      <c r="BI27" s="621"/>
      <c r="BJ27" s="621"/>
      <c r="BK27" s="621"/>
      <c r="BL27" s="621"/>
      <c r="BM27" s="621"/>
      <c r="BN27" s="622"/>
      <c r="BO27" s="673">
        <v>100</v>
      </c>
      <c r="BP27" s="673"/>
      <c r="BQ27" s="673"/>
      <c r="BR27" s="673"/>
      <c r="BS27" s="626">
        <v>114789</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999719</v>
      </c>
      <c r="CS27" s="639"/>
      <c r="CT27" s="639"/>
      <c r="CU27" s="639"/>
      <c r="CV27" s="639"/>
      <c r="CW27" s="639"/>
      <c r="CX27" s="639"/>
      <c r="CY27" s="640"/>
      <c r="CZ27" s="623">
        <v>8.6</v>
      </c>
      <c r="DA27" s="641"/>
      <c r="DB27" s="641"/>
      <c r="DC27" s="642"/>
      <c r="DD27" s="626">
        <v>384499</v>
      </c>
      <c r="DE27" s="639"/>
      <c r="DF27" s="639"/>
      <c r="DG27" s="639"/>
      <c r="DH27" s="639"/>
      <c r="DI27" s="639"/>
      <c r="DJ27" s="639"/>
      <c r="DK27" s="640"/>
      <c r="DL27" s="626">
        <v>268185</v>
      </c>
      <c r="DM27" s="639"/>
      <c r="DN27" s="639"/>
      <c r="DO27" s="639"/>
      <c r="DP27" s="639"/>
      <c r="DQ27" s="639"/>
      <c r="DR27" s="639"/>
      <c r="DS27" s="639"/>
      <c r="DT27" s="639"/>
      <c r="DU27" s="639"/>
      <c r="DV27" s="640"/>
      <c r="DW27" s="643">
        <v>3.8</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19142</v>
      </c>
      <c r="S28" s="621"/>
      <c r="T28" s="621"/>
      <c r="U28" s="621"/>
      <c r="V28" s="621"/>
      <c r="W28" s="621"/>
      <c r="X28" s="621"/>
      <c r="Y28" s="622"/>
      <c r="Z28" s="673">
        <v>0.2</v>
      </c>
      <c r="AA28" s="673"/>
      <c r="AB28" s="673"/>
      <c r="AC28" s="673"/>
      <c r="AD28" s="674">
        <v>7115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1594940</v>
      </c>
      <c r="CS28" s="621"/>
      <c r="CT28" s="621"/>
      <c r="CU28" s="621"/>
      <c r="CV28" s="621"/>
      <c r="CW28" s="621"/>
      <c r="CX28" s="621"/>
      <c r="CY28" s="622"/>
      <c r="CZ28" s="623">
        <v>13.7</v>
      </c>
      <c r="DA28" s="641"/>
      <c r="DB28" s="641"/>
      <c r="DC28" s="642"/>
      <c r="DD28" s="626">
        <v>1422960</v>
      </c>
      <c r="DE28" s="621"/>
      <c r="DF28" s="621"/>
      <c r="DG28" s="621"/>
      <c r="DH28" s="621"/>
      <c r="DI28" s="621"/>
      <c r="DJ28" s="621"/>
      <c r="DK28" s="622"/>
      <c r="DL28" s="626">
        <v>1404955</v>
      </c>
      <c r="DM28" s="621"/>
      <c r="DN28" s="621"/>
      <c r="DO28" s="621"/>
      <c r="DP28" s="621"/>
      <c r="DQ28" s="621"/>
      <c r="DR28" s="621"/>
      <c r="DS28" s="621"/>
      <c r="DT28" s="621"/>
      <c r="DU28" s="621"/>
      <c r="DV28" s="622"/>
      <c r="DW28" s="643">
        <v>19.899999999999999</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46527</v>
      </c>
      <c r="S29" s="621"/>
      <c r="T29" s="621"/>
      <c r="U29" s="621"/>
      <c r="V29" s="621"/>
      <c r="W29" s="621"/>
      <c r="X29" s="621"/>
      <c r="Y29" s="622"/>
      <c r="Z29" s="673">
        <v>0.4</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1594898</v>
      </c>
      <c r="CS29" s="639"/>
      <c r="CT29" s="639"/>
      <c r="CU29" s="639"/>
      <c r="CV29" s="639"/>
      <c r="CW29" s="639"/>
      <c r="CX29" s="639"/>
      <c r="CY29" s="640"/>
      <c r="CZ29" s="623">
        <v>13.7</v>
      </c>
      <c r="DA29" s="641"/>
      <c r="DB29" s="641"/>
      <c r="DC29" s="642"/>
      <c r="DD29" s="626">
        <v>1422918</v>
      </c>
      <c r="DE29" s="639"/>
      <c r="DF29" s="639"/>
      <c r="DG29" s="639"/>
      <c r="DH29" s="639"/>
      <c r="DI29" s="639"/>
      <c r="DJ29" s="639"/>
      <c r="DK29" s="640"/>
      <c r="DL29" s="626">
        <v>1404913</v>
      </c>
      <c r="DM29" s="639"/>
      <c r="DN29" s="639"/>
      <c r="DO29" s="639"/>
      <c r="DP29" s="639"/>
      <c r="DQ29" s="639"/>
      <c r="DR29" s="639"/>
      <c r="DS29" s="639"/>
      <c r="DT29" s="639"/>
      <c r="DU29" s="639"/>
      <c r="DV29" s="640"/>
      <c r="DW29" s="643">
        <v>19.899999999999999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367414</v>
      </c>
      <c r="S30" s="621"/>
      <c r="T30" s="621"/>
      <c r="U30" s="621"/>
      <c r="V30" s="621"/>
      <c r="W30" s="621"/>
      <c r="X30" s="621"/>
      <c r="Y30" s="622"/>
      <c r="Z30" s="673">
        <v>3.1</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99.2</v>
      </c>
      <c r="BH30" s="687"/>
      <c r="BI30" s="687"/>
      <c r="BJ30" s="687"/>
      <c r="BK30" s="687"/>
      <c r="BL30" s="687"/>
      <c r="BM30" s="688">
        <v>96.3</v>
      </c>
      <c r="BN30" s="687"/>
      <c r="BO30" s="687"/>
      <c r="BP30" s="687"/>
      <c r="BQ30" s="689"/>
      <c r="BR30" s="686">
        <v>99.1</v>
      </c>
      <c r="BS30" s="687"/>
      <c r="BT30" s="687"/>
      <c r="BU30" s="687"/>
      <c r="BV30" s="687"/>
      <c r="BW30" s="687"/>
      <c r="BX30" s="688">
        <v>96</v>
      </c>
      <c r="BY30" s="687"/>
      <c r="BZ30" s="687"/>
      <c r="CA30" s="687"/>
      <c r="CB30" s="689"/>
      <c r="CD30" s="692"/>
      <c r="CE30" s="693"/>
      <c r="CF30" s="657" t="s">
        <v>294</v>
      </c>
      <c r="CG30" s="654"/>
      <c r="CH30" s="654"/>
      <c r="CI30" s="654"/>
      <c r="CJ30" s="654"/>
      <c r="CK30" s="654"/>
      <c r="CL30" s="654"/>
      <c r="CM30" s="654"/>
      <c r="CN30" s="654"/>
      <c r="CO30" s="654"/>
      <c r="CP30" s="654"/>
      <c r="CQ30" s="655"/>
      <c r="CR30" s="620">
        <v>1489774</v>
      </c>
      <c r="CS30" s="621"/>
      <c r="CT30" s="621"/>
      <c r="CU30" s="621"/>
      <c r="CV30" s="621"/>
      <c r="CW30" s="621"/>
      <c r="CX30" s="621"/>
      <c r="CY30" s="622"/>
      <c r="CZ30" s="623">
        <v>12.8</v>
      </c>
      <c r="DA30" s="641"/>
      <c r="DB30" s="641"/>
      <c r="DC30" s="642"/>
      <c r="DD30" s="626">
        <v>1317794</v>
      </c>
      <c r="DE30" s="621"/>
      <c r="DF30" s="621"/>
      <c r="DG30" s="621"/>
      <c r="DH30" s="621"/>
      <c r="DI30" s="621"/>
      <c r="DJ30" s="621"/>
      <c r="DK30" s="622"/>
      <c r="DL30" s="626">
        <v>1299789</v>
      </c>
      <c r="DM30" s="621"/>
      <c r="DN30" s="621"/>
      <c r="DO30" s="621"/>
      <c r="DP30" s="621"/>
      <c r="DQ30" s="621"/>
      <c r="DR30" s="621"/>
      <c r="DS30" s="621"/>
      <c r="DT30" s="621"/>
      <c r="DU30" s="621"/>
      <c r="DV30" s="622"/>
      <c r="DW30" s="643">
        <v>18.399999999999999</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444093</v>
      </c>
      <c r="S31" s="621"/>
      <c r="T31" s="621"/>
      <c r="U31" s="621"/>
      <c r="V31" s="621"/>
      <c r="W31" s="621"/>
      <c r="X31" s="621"/>
      <c r="Y31" s="622"/>
      <c r="Z31" s="673">
        <v>3.7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99.4</v>
      </c>
      <c r="BH31" s="639"/>
      <c r="BI31" s="639"/>
      <c r="BJ31" s="639"/>
      <c r="BK31" s="639"/>
      <c r="BL31" s="639"/>
      <c r="BM31" s="675">
        <v>97.7</v>
      </c>
      <c r="BN31" s="685"/>
      <c r="BO31" s="685"/>
      <c r="BP31" s="685"/>
      <c r="BQ31" s="649"/>
      <c r="BR31" s="684">
        <v>99.4</v>
      </c>
      <c r="BS31" s="639"/>
      <c r="BT31" s="639"/>
      <c r="BU31" s="639"/>
      <c r="BV31" s="639"/>
      <c r="BW31" s="639"/>
      <c r="BX31" s="675">
        <v>97.4</v>
      </c>
      <c r="BY31" s="685"/>
      <c r="BZ31" s="685"/>
      <c r="CA31" s="685"/>
      <c r="CB31" s="649"/>
      <c r="CD31" s="692"/>
      <c r="CE31" s="693"/>
      <c r="CF31" s="657" t="s">
        <v>298</v>
      </c>
      <c r="CG31" s="654"/>
      <c r="CH31" s="654"/>
      <c r="CI31" s="654"/>
      <c r="CJ31" s="654"/>
      <c r="CK31" s="654"/>
      <c r="CL31" s="654"/>
      <c r="CM31" s="654"/>
      <c r="CN31" s="654"/>
      <c r="CO31" s="654"/>
      <c r="CP31" s="654"/>
      <c r="CQ31" s="655"/>
      <c r="CR31" s="620">
        <v>105124</v>
      </c>
      <c r="CS31" s="639"/>
      <c r="CT31" s="639"/>
      <c r="CU31" s="639"/>
      <c r="CV31" s="639"/>
      <c r="CW31" s="639"/>
      <c r="CX31" s="639"/>
      <c r="CY31" s="640"/>
      <c r="CZ31" s="623">
        <v>0.9</v>
      </c>
      <c r="DA31" s="641"/>
      <c r="DB31" s="641"/>
      <c r="DC31" s="642"/>
      <c r="DD31" s="626">
        <v>105124</v>
      </c>
      <c r="DE31" s="639"/>
      <c r="DF31" s="639"/>
      <c r="DG31" s="639"/>
      <c r="DH31" s="639"/>
      <c r="DI31" s="639"/>
      <c r="DJ31" s="639"/>
      <c r="DK31" s="640"/>
      <c r="DL31" s="626">
        <v>105124</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280105</v>
      </c>
      <c r="S32" s="621"/>
      <c r="T32" s="621"/>
      <c r="U32" s="621"/>
      <c r="V32" s="621"/>
      <c r="W32" s="621"/>
      <c r="X32" s="621"/>
      <c r="Y32" s="622"/>
      <c r="Z32" s="673">
        <v>2.4</v>
      </c>
      <c r="AA32" s="673"/>
      <c r="AB32" s="673"/>
      <c r="AC32" s="673"/>
      <c r="AD32" s="674">
        <v>17239</v>
      </c>
      <c r="AE32" s="674"/>
      <c r="AF32" s="674"/>
      <c r="AG32" s="674"/>
      <c r="AH32" s="674"/>
      <c r="AI32" s="674"/>
      <c r="AJ32" s="674"/>
      <c r="AK32" s="674"/>
      <c r="AL32" s="643">
        <v>0.3</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v>
      </c>
      <c r="BH32" s="605"/>
      <c r="BI32" s="605"/>
      <c r="BJ32" s="605"/>
      <c r="BK32" s="605"/>
      <c r="BL32" s="605"/>
      <c r="BM32" s="668">
        <v>94.9</v>
      </c>
      <c r="BN32" s="605"/>
      <c r="BO32" s="605"/>
      <c r="BP32" s="605"/>
      <c r="BQ32" s="662"/>
      <c r="BR32" s="683">
        <v>98.8</v>
      </c>
      <c r="BS32" s="605"/>
      <c r="BT32" s="605"/>
      <c r="BU32" s="605"/>
      <c r="BV32" s="605"/>
      <c r="BW32" s="605"/>
      <c r="BX32" s="668">
        <v>94.7</v>
      </c>
      <c r="BY32" s="605"/>
      <c r="BZ32" s="605"/>
      <c r="CA32" s="605"/>
      <c r="CB32" s="662"/>
      <c r="CD32" s="694"/>
      <c r="CE32" s="695"/>
      <c r="CF32" s="657" t="s">
        <v>301</v>
      </c>
      <c r="CG32" s="654"/>
      <c r="CH32" s="654"/>
      <c r="CI32" s="654"/>
      <c r="CJ32" s="654"/>
      <c r="CK32" s="654"/>
      <c r="CL32" s="654"/>
      <c r="CM32" s="654"/>
      <c r="CN32" s="654"/>
      <c r="CO32" s="654"/>
      <c r="CP32" s="654"/>
      <c r="CQ32" s="655"/>
      <c r="CR32" s="620">
        <v>42</v>
      </c>
      <c r="CS32" s="621"/>
      <c r="CT32" s="621"/>
      <c r="CU32" s="621"/>
      <c r="CV32" s="621"/>
      <c r="CW32" s="621"/>
      <c r="CX32" s="621"/>
      <c r="CY32" s="622"/>
      <c r="CZ32" s="623">
        <v>0</v>
      </c>
      <c r="DA32" s="641"/>
      <c r="DB32" s="641"/>
      <c r="DC32" s="642"/>
      <c r="DD32" s="626">
        <v>42</v>
      </c>
      <c r="DE32" s="621"/>
      <c r="DF32" s="621"/>
      <c r="DG32" s="621"/>
      <c r="DH32" s="621"/>
      <c r="DI32" s="621"/>
      <c r="DJ32" s="621"/>
      <c r="DK32" s="622"/>
      <c r="DL32" s="626">
        <v>42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1470800</v>
      </c>
      <c r="S33" s="621"/>
      <c r="T33" s="621"/>
      <c r="U33" s="621"/>
      <c r="V33" s="621"/>
      <c r="W33" s="621"/>
      <c r="X33" s="621"/>
      <c r="Y33" s="622"/>
      <c r="Z33" s="673">
        <v>12.4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5611518</v>
      </c>
      <c r="CS33" s="639"/>
      <c r="CT33" s="639"/>
      <c r="CU33" s="639"/>
      <c r="CV33" s="639"/>
      <c r="CW33" s="639"/>
      <c r="CX33" s="639"/>
      <c r="CY33" s="640"/>
      <c r="CZ33" s="623">
        <v>48.1</v>
      </c>
      <c r="DA33" s="641"/>
      <c r="DB33" s="641"/>
      <c r="DC33" s="642"/>
      <c r="DD33" s="626">
        <v>4400097</v>
      </c>
      <c r="DE33" s="639"/>
      <c r="DF33" s="639"/>
      <c r="DG33" s="639"/>
      <c r="DH33" s="639"/>
      <c r="DI33" s="639"/>
      <c r="DJ33" s="639"/>
      <c r="DK33" s="640"/>
      <c r="DL33" s="626">
        <v>3473817</v>
      </c>
      <c r="DM33" s="639"/>
      <c r="DN33" s="639"/>
      <c r="DO33" s="639"/>
      <c r="DP33" s="639"/>
      <c r="DQ33" s="639"/>
      <c r="DR33" s="639"/>
      <c r="DS33" s="639"/>
      <c r="DT33" s="639"/>
      <c r="DU33" s="639"/>
      <c r="DV33" s="640"/>
      <c r="DW33" s="643">
        <v>49.1</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1344846</v>
      </c>
      <c r="CS34" s="621"/>
      <c r="CT34" s="621"/>
      <c r="CU34" s="621"/>
      <c r="CV34" s="621"/>
      <c r="CW34" s="621"/>
      <c r="CX34" s="621"/>
      <c r="CY34" s="622"/>
      <c r="CZ34" s="623">
        <v>11.5</v>
      </c>
      <c r="DA34" s="641"/>
      <c r="DB34" s="641"/>
      <c r="DC34" s="642"/>
      <c r="DD34" s="626">
        <v>945448</v>
      </c>
      <c r="DE34" s="621"/>
      <c r="DF34" s="621"/>
      <c r="DG34" s="621"/>
      <c r="DH34" s="621"/>
      <c r="DI34" s="621"/>
      <c r="DJ34" s="621"/>
      <c r="DK34" s="622"/>
      <c r="DL34" s="626">
        <v>573492</v>
      </c>
      <c r="DM34" s="621"/>
      <c r="DN34" s="621"/>
      <c r="DO34" s="621"/>
      <c r="DP34" s="621"/>
      <c r="DQ34" s="621"/>
      <c r="DR34" s="621"/>
      <c r="DS34" s="621"/>
      <c r="DT34" s="621"/>
      <c r="DU34" s="621"/>
      <c r="DV34" s="622"/>
      <c r="DW34" s="643">
        <v>8.1</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290100</v>
      </c>
      <c r="S35" s="621"/>
      <c r="T35" s="621"/>
      <c r="U35" s="621"/>
      <c r="V35" s="621"/>
      <c r="W35" s="621"/>
      <c r="X35" s="621"/>
      <c r="Y35" s="622"/>
      <c r="Z35" s="673">
        <v>2.4</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2049467</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58355</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203123</v>
      </c>
      <c r="CS35" s="639"/>
      <c r="CT35" s="639"/>
      <c r="CU35" s="639"/>
      <c r="CV35" s="639"/>
      <c r="CW35" s="639"/>
      <c r="CX35" s="639"/>
      <c r="CY35" s="640"/>
      <c r="CZ35" s="623">
        <v>1.7</v>
      </c>
      <c r="DA35" s="641"/>
      <c r="DB35" s="641"/>
      <c r="DC35" s="642"/>
      <c r="DD35" s="626">
        <v>180875</v>
      </c>
      <c r="DE35" s="639"/>
      <c r="DF35" s="639"/>
      <c r="DG35" s="639"/>
      <c r="DH35" s="639"/>
      <c r="DI35" s="639"/>
      <c r="DJ35" s="639"/>
      <c r="DK35" s="640"/>
      <c r="DL35" s="626">
        <v>180875</v>
      </c>
      <c r="DM35" s="639"/>
      <c r="DN35" s="639"/>
      <c r="DO35" s="639"/>
      <c r="DP35" s="639"/>
      <c r="DQ35" s="639"/>
      <c r="DR35" s="639"/>
      <c r="DS35" s="639"/>
      <c r="DT35" s="639"/>
      <c r="DU35" s="639"/>
      <c r="DV35" s="640"/>
      <c r="DW35" s="643">
        <v>2.6</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11843900</v>
      </c>
      <c r="S36" s="661"/>
      <c r="T36" s="661"/>
      <c r="U36" s="661"/>
      <c r="V36" s="661"/>
      <c r="W36" s="661"/>
      <c r="X36" s="661"/>
      <c r="Y36" s="664"/>
      <c r="Z36" s="665">
        <v>100</v>
      </c>
      <c r="AA36" s="665"/>
      <c r="AB36" s="665"/>
      <c r="AC36" s="665"/>
      <c r="AD36" s="666">
        <v>6782428</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490009</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24167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1969312</v>
      </c>
      <c r="CS36" s="621"/>
      <c r="CT36" s="621"/>
      <c r="CU36" s="621"/>
      <c r="CV36" s="621"/>
      <c r="CW36" s="621"/>
      <c r="CX36" s="621"/>
      <c r="CY36" s="622"/>
      <c r="CZ36" s="623">
        <v>16.899999999999999</v>
      </c>
      <c r="DA36" s="641"/>
      <c r="DB36" s="641"/>
      <c r="DC36" s="642"/>
      <c r="DD36" s="626">
        <v>1714210</v>
      </c>
      <c r="DE36" s="621"/>
      <c r="DF36" s="621"/>
      <c r="DG36" s="621"/>
      <c r="DH36" s="621"/>
      <c r="DI36" s="621"/>
      <c r="DJ36" s="621"/>
      <c r="DK36" s="622"/>
      <c r="DL36" s="626">
        <v>1624184</v>
      </c>
      <c r="DM36" s="621"/>
      <c r="DN36" s="621"/>
      <c r="DO36" s="621"/>
      <c r="DP36" s="621"/>
      <c r="DQ36" s="621"/>
      <c r="DR36" s="621"/>
      <c r="DS36" s="621"/>
      <c r="DT36" s="621"/>
      <c r="DU36" s="621"/>
      <c r="DV36" s="622"/>
      <c r="DW36" s="643">
        <v>23</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481120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2547</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804796</v>
      </c>
      <c r="CS37" s="639"/>
      <c r="CT37" s="639"/>
      <c r="CU37" s="639"/>
      <c r="CV37" s="639"/>
      <c r="CW37" s="639"/>
      <c r="CX37" s="639"/>
      <c r="CY37" s="640"/>
      <c r="CZ37" s="623">
        <v>6.9</v>
      </c>
      <c r="DA37" s="641"/>
      <c r="DB37" s="641"/>
      <c r="DC37" s="642"/>
      <c r="DD37" s="626">
        <v>804796</v>
      </c>
      <c r="DE37" s="639"/>
      <c r="DF37" s="639"/>
      <c r="DG37" s="639"/>
      <c r="DH37" s="639"/>
      <c r="DI37" s="639"/>
      <c r="DJ37" s="639"/>
      <c r="DK37" s="640"/>
      <c r="DL37" s="626">
        <v>804796</v>
      </c>
      <c r="DM37" s="639"/>
      <c r="DN37" s="639"/>
      <c r="DO37" s="639"/>
      <c r="DP37" s="639"/>
      <c r="DQ37" s="639"/>
      <c r="DR37" s="639"/>
      <c r="DS37" s="639"/>
      <c r="DT37" s="639"/>
      <c r="DU37" s="639"/>
      <c r="DV37" s="640"/>
      <c r="DW37" s="643">
        <v>11.4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226386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4051</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1333072</v>
      </c>
      <c r="CS38" s="621"/>
      <c r="CT38" s="621"/>
      <c r="CU38" s="621"/>
      <c r="CV38" s="621"/>
      <c r="CW38" s="621"/>
      <c r="CX38" s="621"/>
      <c r="CY38" s="622"/>
      <c r="CZ38" s="623">
        <v>11.4</v>
      </c>
      <c r="DA38" s="641"/>
      <c r="DB38" s="641"/>
      <c r="DC38" s="642"/>
      <c r="DD38" s="626">
        <v>1188788</v>
      </c>
      <c r="DE38" s="621"/>
      <c r="DF38" s="621"/>
      <c r="DG38" s="621"/>
      <c r="DH38" s="621"/>
      <c r="DI38" s="621"/>
      <c r="DJ38" s="621"/>
      <c r="DK38" s="622"/>
      <c r="DL38" s="626">
        <v>1095266</v>
      </c>
      <c r="DM38" s="621"/>
      <c r="DN38" s="621"/>
      <c r="DO38" s="621"/>
      <c r="DP38" s="621"/>
      <c r="DQ38" s="621"/>
      <c r="DR38" s="621"/>
      <c r="DS38" s="621"/>
      <c r="DT38" s="621"/>
      <c r="DU38" s="621"/>
      <c r="DV38" s="622"/>
      <c r="DW38" s="643">
        <v>15.5</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83</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535415</v>
      </c>
      <c r="CS39" s="639"/>
      <c r="CT39" s="639"/>
      <c r="CU39" s="639"/>
      <c r="CV39" s="639"/>
      <c r="CW39" s="639"/>
      <c r="CX39" s="639"/>
      <c r="CY39" s="640"/>
      <c r="CZ39" s="623">
        <v>4.5999999999999996</v>
      </c>
      <c r="DA39" s="641"/>
      <c r="DB39" s="641"/>
      <c r="DC39" s="642"/>
      <c r="DD39" s="626">
        <v>300026</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144887</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225750</v>
      </c>
      <c r="CS40" s="621"/>
      <c r="CT40" s="621"/>
      <c r="CU40" s="621"/>
      <c r="CV40" s="621"/>
      <c r="CW40" s="621"/>
      <c r="CX40" s="621"/>
      <c r="CY40" s="622"/>
      <c r="CZ40" s="623">
        <v>1.9</v>
      </c>
      <c r="DA40" s="641"/>
      <c r="DB40" s="641"/>
      <c r="DC40" s="642"/>
      <c r="DD40" s="626">
        <v>70750</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707065</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332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1950754</v>
      </c>
      <c r="CS42" s="621"/>
      <c r="CT42" s="621"/>
      <c r="CU42" s="621"/>
      <c r="CV42" s="621"/>
      <c r="CW42" s="621"/>
      <c r="CX42" s="621"/>
      <c r="CY42" s="622"/>
      <c r="CZ42" s="623">
        <v>16.7</v>
      </c>
      <c r="DA42" s="624"/>
      <c r="DB42" s="624"/>
      <c r="DC42" s="625"/>
      <c r="DD42" s="626">
        <v>397193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289</v>
      </c>
      <c r="CE44" s="634"/>
      <c r="CF44" s="617" t="s">
        <v>339</v>
      </c>
      <c r="CG44" s="618"/>
      <c r="CH44" s="618"/>
      <c r="CI44" s="618"/>
      <c r="CJ44" s="618"/>
      <c r="CK44" s="618"/>
      <c r="CL44" s="618"/>
      <c r="CM44" s="618"/>
      <c r="CN44" s="618"/>
      <c r="CO44" s="618"/>
      <c r="CP44" s="618"/>
      <c r="CQ44" s="619"/>
      <c r="CR44" s="620">
        <v>1942796</v>
      </c>
      <c r="CS44" s="621"/>
      <c r="CT44" s="621"/>
      <c r="CU44" s="621"/>
      <c r="CV44" s="621"/>
      <c r="CW44" s="621"/>
      <c r="CX44" s="621"/>
      <c r="CY44" s="622"/>
      <c r="CZ44" s="623">
        <v>16.600000000000001</v>
      </c>
      <c r="DA44" s="624"/>
      <c r="DB44" s="624"/>
      <c r="DC44" s="625"/>
      <c r="DD44" s="626">
        <v>389235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788359</v>
      </c>
      <c r="CS45" s="639"/>
      <c r="CT45" s="639"/>
      <c r="CU45" s="639"/>
      <c r="CV45" s="639"/>
      <c r="CW45" s="639"/>
      <c r="CX45" s="639"/>
      <c r="CY45" s="640"/>
      <c r="CZ45" s="623">
        <v>6.8</v>
      </c>
      <c r="DA45" s="641"/>
      <c r="DB45" s="641"/>
      <c r="DC45" s="642"/>
      <c r="DD45" s="626">
        <v>120118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1074349</v>
      </c>
      <c r="CS46" s="621"/>
      <c r="CT46" s="621"/>
      <c r="CU46" s="621"/>
      <c r="CV46" s="621"/>
      <c r="CW46" s="621"/>
      <c r="CX46" s="621"/>
      <c r="CY46" s="622"/>
      <c r="CZ46" s="623">
        <v>9.1999999999999993</v>
      </c>
      <c r="DA46" s="624"/>
      <c r="DB46" s="624"/>
      <c r="DC46" s="625"/>
      <c r="DD46" s="626">
        <v>225058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7958</v>
      </c>
      <c r="CS47" s="639"/>
      <c r="CT47" s="639"/>
      <c r="CU47" s="639"/>
      <c r="CV47" s="639"/>
      <c r="CW47" s="639"/>
      <c r="CX47" s="639"/>
      <c r="CY47" s="640"/>
      <c r="CZ47" s="623">
        <v>0.1</v>
      </c>
      <c r="DA47" s="641"/>
      <c r="DB47" s="641"/>
      <c r="DC47" s="642"/>
      <c r="DD47" s="626">
        <v>7958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11671283</v>
      </c>
      <c r="CS49" s="605"/>
      <c r="CT49" s="605"/>
      <c r="CU49" s="605"/>
      <c r="CV49" s="605"/>
      <c r="CW49" s="605"/>
      <c r="CX49" s="605"/>
      <c r="CY49" s="606"/>
      <c r="CZ49" s="607">
        <v>100</v>
      </c>
      <c r="DA49" s="608"/>
      <c r="DB49" s="608"/>
      <c r="DC49" s="609"/>
      <c r="DD49" s="610">
        <v>8017254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11812</v>
      </c>
      <c r="R7" s="1134"/>
      <c r="S7" s="1134"/>
      <c r="T7" s="1134"/>
      <c r="U7" s="1134"/>
      <c r="V7" s="1134">
        <v>11639</v>
      </c>
      <c r="W7" s="1134"/>
      <c r="X7" s="1134"/>
      <c r="Y7" s="1134"/>
      <c r="Z7" s="1134"/>
      <c r="AA7" s="1134">
        <v>173</v>
      </c>
      <c r="AB7" s="1134"/>
      <c r="AC7" s="1134"/>
      <c r="AD7" s="1134"/>
      <c r="AE7" s="1135"/>
      <c r="AF7" s="1136">
        <v>119</v>
      </c>
      <c r="AG7" s="1137"/>
      <c r="AH7" s="1137"/>
      <c r="AI7" s="1137"/>
      <c r="AJ7" s="1138"/>
      <c r="AK7" s="1120">
        <v>4</v>
      </c>
      <c r="AL7" s="1121"/>
      <c r="AM7" s="1121"/>
      <c r="AN7" s="1121"/>
      <c r="AO7" s="1121"/>
      <c r="AP7" s="1121">
        <v>12817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0</v>
      </c>
      <c r="CI7" s="1118"/>
      <c r="CJ7" s="1118"/>
      <c r="CK7" s="1118"/>
      <c r="CL7" s="1119"/>
      <c r="CM7" s="1117">
        <v>6</v>
      </c>
      <c r="CN7" s="1118"/>
      <c r="CO7" s="1118"/>
      <c r="CP7" s="1118"/>
      <c r="CQ7" s="1119"/>
      <c r="CR7" s="1117">
        <v>6</v>
      </c>
      <c r="CS7" s="1118"/>
      <c r="CT7" s="1118"/>
      <c r="CU7" s="1118"/>
      <c r="CV7" s="1119"/>
      <c r="CW7" s="1117" t="s">
        <v>481</v>
      </c>
      <c r="CX7" s="1118"/>
      <c r="CY7" s="1118"/>
      <c r="CZ7" s="1118"/>
      <c r="DA7" s="1119"/>
      <c r="DB7" s="1117" t="s">
        <v>481</v>
      </c>
      <c r="DC7" s="1118"/>
      <c r="DD7" s="1118"/>
      <c r="DE7" s="1118"/>
      <c r="DF7" s="1119"/>
      <c r="DG7" s="1117" t="s">
        <v>481</v>
      </c>
      <c r="DH7" s="1118"/>
      <c r="DI7" s="1118"/>
      <c r="DJ7" s="1118"/>
      <c r="DK7" s="1119"/>
      <c r="DL7" s="1117" t="s">
        <v>481</v>
      </c>
      <c r="DM7" s="1118"/>
      <c r="DN7" s="1118"/>
      <c r="DO7" s="1118"/>
      <c r="DP7" s="1119"/>
      <c r="DQ7" s="1117" t="s">
        <v>481</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547</v>
      </c>
      <c r="BT8" s="1044"/>
      <c r="BU8" s="1044"/>
      <c r="BV8" s="1044"/>
      <c r="BW8" s="1044"/>
      <c r="BX8" s="1044"/>
      <c r="BY8" s="1044"/>
      <c r="BZ8" s="1044"/>
      <c r="CA8" s="1044"/>
      <c r="CB8" s="1044"/>
      <c r="CC8" s="1044"/>
      <c r="CD8" s="1044"/>
      <c r="CE8" s="1044"/>
      <c r="CF8" s="1044"/>
      <c r="CG8" s="1045"/>
      <c r="CH8" s="1018">
        <v>3</v>
      </c>
      <c r="CI8" s="1019"/>
      <c r="CJ8" s="1019"/>
      <c r="CK8" s="1019"/>
      <c r="CL8" s="1020"/>
      <c r="CM8" s="1018">
        <v>-31</v>
      </c>
      <c r="CN8" s="1019"/>
      <c r="CO8" s="1019"/>
      <c r="CP8" s="1019"/>
      <c r="CQ8" s="1020"/>
      <c r="CR8" s="1018">
        <v>40</v>
      </c>
      <c r="CS8" s="1019"/>
      <c r="CT8" s="1019"/>
      <c r="CU8" s="1019"/>
      <c r="CV8" s="1020"/>
      <c r="CW8" s="1018">
        <v>24</v>
      </c>
      <c r="CX8" s="1019"/>
      <c r="CY8" s="1019"/>
      <c r="CZ8" s="1019"/>
      <c r="DA8" s="1020"/>
      <c r="DB8" s="1018">
        <v>65</v>
      </c>
      <c r="DC8" s="1019"/>
      <c r="DD8" s="1019"/>
      <c r="DE8" s="1019"/>
      <c r="DF8" s="1020"/>
      <c r="DG8" s="1018" t="s">
        <v>481</v>
      </c>
      <c r="DH8" s="1019"/>
      <c r="DI8" s="1019"/>
      <c r="DJ8" s="1019"/>
      <c r="DK8" s="1020"/>
      <c r="DL8" s="1018" t="s">
        <v>481</v>
      </c>
      <c r="DM8" s="1019"/>
      <c r="DN8" s="1019"/>
      <c r="DO8" s="1019"/>
      <c r="DP8" s="1020"/>
      <c r="DQ8" s="1018" t="s">
        <v>481</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548</v>
      </c>
      <c r="BT9" s="1044"/>
      <c r="BU9" s="1044"/>
      <c r="BV9" s="1044"/>
      <c r="BW9" s="1044"/>
      <c r="BX9" s="1044"/>
      <c r="BY9" s="1044"/>
      <c r="BZ9" s="1044"/>
      <c r="CA9" s="1044"/>
      <c r="CB9" s="1044"/>
      <c r="CC9" s="1044"/>
      <c r="CD9" s="1044"/>
      <c r="CE9" s="1044"/>
      <c r="CF9" s="1044"/>
      <c r="CG9" s="1045"/>
      <c r="CH9" s="1018">
        <v>0</v>
      </c>
      <c r="CI9" s="1019"/>
      <c r="CJ9" s="1019"/>
      <c r="CK9" s="1019"/>
      <c r="CL9" s="1020"/>
      <c r="CM9" s="1018">
        <v>9</v>
      </c>
      <c r="CN9" s="1019"/>
      <c r="CO9" s="1019"/>
      <c r="CP9" s="1019"/>
      <c r="CQ9" s="1020"/>
      <c r="CR9" s="1018">
        <v>5</v>
      </c>
      <c r="CS9" s="1019"/>
      <c r="CT9" s="1019"/>
      <c r="CU9" s="1019"/>
      <c r="CV9" s="1020"/>
      <c r="CW9" s="1018" t="s">
        <v>481</v>
      </c>
      <c r="CX9" s="1019"/>
      <c r="CY9" s="1019"/>
      <c r="CZ9" s="1019"/>
      <c r="DA9" s="1020"/>
      <c r="DB9" s="1018" t="s">
        <v>481</v>
      </c>
      <c r="DC9" s="1019"/>
      <c r="DD9" s="1019"/>
      <c r="DE9" s="1019"/>
      <c r="DF9" s="1020"/>
      <c r="DG9" s="1018" t="s">
        <v>481</v>
      </c>
      <c r="DH9" s="1019"/>
      <c r="DI9" s="1019"/>
      <c r="DJ9" s="1019"/>
      <c r="DK9" s="1020"/>
      <c r="DL9" s="1018" t="s">
        <v>481</v>
      </c>
      <c r="DM9" s="1019"/>
      <c r="DN9" s="1019"/>
      <c r="DO9" s="1019"/>
      <c r="DP9" s="1020"/>
      <c r="DQ9" s="1018" t="s">
        <v>481</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11812</v>
      </c>
      <c r="R23" s="1098"/>
      <c r="S23" s="1098"/>
      <c r="T23" s="1098"/>
      <c r="U23" s="1098"/>
      <c r="V23" s="1098">
        <v>11639</v>
      </c>
      <c r="W23" s="1098"/>
      <c r="X23" s="1098"/>
      <c r="Y23" s="1098"/>
      <c r="Z23" s="1098"/>
      <c r="AA23" s="1098">
        <v>173</v>
      </c>
      <c r="AB23" s="1098"/>
      <c r="AC23" s="1098"/>
      <c r="AD23" s="1098"/>
      <c r="AE23" s="1099"/>
      <c r="AF23" s="1100">
        <v>119</v>
      </c>
      <c r="AG23" s="1098"/>
      <c r="AH23" s="1098"/>
      <c r="AI23" s="1098"/>
      <c r="AJ23" s="1101"/>
      <c r="AK23" s="1102"/>
      <c r="AL23" s="1103"/>
      <c r="AM23" s="1103"/>
      <c r="AN23" s="1103"/>
      <c r="AO23" s="1103"/>
      <c r="AP23" s="1098">
        <v>12817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2247</v>
      </c>
      <c r="R28" s="1083"/>
      <c r="S28" s="1083"/>
      <c r="T28" s="1083"/>
      <c r="U28" s="1083"/>
      <c r="V28" s="1083">
        <v>2189</v>
      </c>
      <c r="W28" s="1083"/>
      <c r="X28" s="1083"/>
      <c r="Y28" s="1083"/>
      <c r="Z28" s="1083"/>
      <c r="AA28" s="1083">
        <v>58</v>
      </c>
      <c r="AB28" s="1083"/>
      <c r="AC28" s="1083"/>
      <c r="AD28" s="1083"/>
      <c r="AE28" s="1084"/>
      <c r="AF28" s="1085">
        <v>58</v>
      </c>
      <c r="AG28" s="1083"/>
      <c r="AH28" s="1083"/>
      <c r="AI28" s="1083"/>
      <c r="AJ28" s="1086"/>
      <c r="AK28" s="1087">
        <v>150</v>
      </c>
      <c r="AL28" s="1075"/>
      <c r="AM28" s="1075"/>
      <c r="AN28" s="1075"/>
      <c r="AO28" s="1075"/>
      <c r="AP28" s="1075" t="s">
        <v>549</v>
      </c>
      <c r="AQ28" s="1075"/>
      <c r="AR28" s="1075"/>
      <c r="AS28" s="1075"/>
      <c r="AT28" s="1075"/>
      <c r="AU28" s="1075" t="s">
        <v>549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2672</v>
      </c>
      <c r="R29" s="1073"/>
      <c r="S29" s="1073"/>
      <c r="T29" s="1073"/>
      <c r="U29" s="1073"/>
      <c r="V29" s="1073">
        <v>2665</v>
      </c>
      <c r="W29" s="1073"/>
      <c r="X29" s="1073"/>
      <c r="Y29" s="1073"/>
      <c r="Z29" s="1073"/>
      <c r="AA29" s="1073">
        <v>7</v>
      </c>
      <c r="AB29" s="1073"/>
      <c r="AC29" s="1073"/>
      <c r="AD29" s="1073"/>
      <c r="AE29" s="1074"/>
      <c r="AF29" s="1048">
        <v>7</v>
      </c>
      <c r="AG29" s="1049"/>
      <c r="AH29" s="1049"/>
      <c r="AI29" s="1049"/>
      <c r="AJ29" s="1050"/>
      <c r="AK29" s="1009">
        <v>377</v>
      </c>
      <c r="AL29" s="1000"/>
      <c r="AM29" s="1000"/>
      <c r="AN29" s="1000"/>
      <c r="AO29" s="1000"/>
      <c r="AP29" s="1000" t="s">
        <v>549</v>
      </c>
      <c r="AQ29" s="1000"/>
      <c r="AR29" s="1000"/>
      <c r="AS29" s="1000"/>
      <c r="AT29" s="1000"/>
      <c r="AU29" s="1000" t="s">
        <v>549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270</v>
      </c>
      <c r="R30" s="1073"/>
      <c r="S30" s="1073"/>
      <c r="T30" s="1073"/>
      <c r="U30" s="1073"/>
      <c r="V30" s="1073">
        <v>270</v>
      </c>
      <c r="W30" s="1073"/>
      <c r="X30" s="1073"/>
      <c r="Y30" s="1073"/>
      <c r="Z30" s="1073"/>
      <c r="AA30" s="1073">
        <v>0</v>
      </c>
      <c r="AB30" s="1073"/>
      <c r="AC30" s="1073"/>
      <c r="AD30" s="1073"/>
      <c r="AE30" s="1074"/>
      <c r="AF30" s="1048" t="s">
        <v>112</v>
      </c>
      <c r="AG30" s="1049"/>
      <c r="AH30" s="1049"/>
      <c r="AI30" s="1049"/>
      <c r="AJ30" s="1050"/>
      <c r="AK30" s="1009">
        <v>107</v>
      </c>
      <c r="AL30" s="1000"/>
      <c r="AM30" s="1000"/>
      <c r="AN30" s="1000"/>
      <c r="AO30" s="1000"/>
      <c r="AP30" s="1000" t="s">
        <v>549</v>
      </c>
      <c r="AQ30" s="1000"/>
      <c r="AR30" s="1000"/>
      <c r="AS30" s="1000"/>
      <c r="AT30" s="1000"/>
      <c r="AU30" s="1000" t="s">
        <v>549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32</v>
      </c>
      <c r="R31" s="1073"/>
      <c r="S31" s="1073"/>
      <c r="T31" s="1073"/>
      <c r="U31" s="1073"/>
      <c r="V31" s="1073">
        <v>32</v>
      </c>
      <c r="W31" s="1073"/>
      <c r="X31" s="1073"/>
      <c r="Y31" s="1073"/>
      <c r="Z31" s="1073"/>
      <c r="AA31" s="1073">
        <v>0</v>
      </c>
      <c r="AB31" s="1073"/>
      <c r="AC31" s="1073"/>
      <c r="AD31" s="1073"/>
      <c r="AE31" s="1074"/>
      <c r="AF31" s="1048" t="s">
        <v>112</v>
      </c>
      <c r="AG31" s="1049"/>
      <c r="AH31" s="1049"/>
      <c r="AI31" s="1049"/>
      <c r="AJ31" s="1050"/>
      <c r="AK31" s="1009">
        <v>0</v>
      </c>
      <c r="AL31" s="1000"/>
      <c r="AM31" s="1000"/>
      <c r="AN31" s="1000"/>
      <c r="AO31" s="1000"/>
      <c r="AP31" s="1000" t="s">
        <v>549</v>
      </c>
      <c r="AQ31" s="1000"/>
      <c r="AR31" s="1000"/>
      <c r="AS31" s="1000"/>
      <c r="AT31" s="1000"/>
      <c r="AU31" s="1000" t="s">
        <v>549</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3947</v>
      </c>
      <c r="R32" s="1073"/>
      <c r="S32" s="1073"/>
      <c r="T32" s="1073"/>
      <c r="U32" s="1073"/>
      <c r="V32" s="1073">
        <v>4084</v>
      </c>
      <c r="W32" s="1073"/>
      <c r="X32" s="1073"/>
      <c r="Y32" s="1073"/>
      <c r="Z32" s="1073"/>
      <c r="AA32" s="1073">
        <v>-137</v>
      </c>
      <c r="AB32" s="1073"/>
      <c r="AC32" s="1073"/>
      <c r="AD32" s="1073"/>
      <c r="AE32" s="1074"/>
      <c r="AF32" s="1048">
        <v>1966</v>
      </c>
      <c r="AG32" s="1049"/>
      <c r="AH32" s="1049"/>
      <c r="AI32" s="1049"/>
      <c r="AJ32" s="1050"/>
      <c r="AK32" s="1009">
        <v>501</v>
      </c>
      <c r="AL32" s="1000"/>
      <c r="AM32" s="1000"/>
      <c r="AN32" s="1000"/>
      <c r="AO32" s="1000"/>
      <c r="AP32" s="1000">
        <v>3867</v>
      </c>
      <c r="AQ32" s="1000"/>
      <c r="AR32" s="1000"/>
      <c r="AS32" s="1000"/>
      <c r="AT32" s="1000"/>
      <c r="AU32" s="1000">
        <v>2556</v>
      </c>
      <c r="AV32" s="1000"/>
      <c r="AW32" s="1000"/>
      <c r="AX32" s="1000"/>
      <c r="AY32" s="1000"/>
      <c r="AZ32" s="1071"/>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683</v>
      </c>
      <c r="R33" s="1073"/>
      <c r="S33" s="1073"/>
      <c r="T33" s="1073"/>
      <c r="U33" s="1073"/>
      <c r="V33" s="1073">
        <v>586</v>
      </c>
      <c r="W33" s="1073"/>
      <c r="X33" s="1073"/>
      <c r="Y33" s="1073"/>
      <c r="Z33" s="1073"/>
      <c r="AA33" s="1073">
        <v>97</v>
      </c>
      <c r="AB33" s="1073"/>
      <c r="AC33" s="1073"/>
      <c r="AD33" s="1073"/>
      <c r="AE33" s="1074"/>
      <c r="AF33" s="1048">
        <v>1549</v>
      </c>
      <c r="AG33" s="1049"/>
      <c r="AH33" s="1049"/>
      <c r="AI33" s="1049"/>
      <c r="AJ33" s="1050"/>
      <c r="AK33" s="1009">
        <v>227</v>
      </c>
      <c r="AL33" s="1000"/>
      <c r="AM33" s="1000"/>
      <c r="AN33" s="1000"/>
      <c r="AO33" s="1000"/>
      <c r="AP33" s="1000">
        <v>3062</v>
      </c>
      <c r="AQ33" s="1000"/>
      <c r="AR33" s="1000"/>
      <c r="AS33" s="1000"/>
      <c r="AT33" s="1000"/>
      <c r="AU33" s="1000">
        <v>2073</v>
      </c>
      <c r="AV33" s="1000"/>
      <c r="AW33" s="1000"/>
      <c r="AX33" s="1000"/>
      <c r="AY33" s="1000"/>
      <c r="AZ33" s="1071"/>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1246</v>
      </c>
      <c r="R34" s="1073"/>
      <c r="S34" s="1073"/>
      <c r="T34" s="1073"/>
      <c r="U34" s="1073"/>
      <c r="V34" s="1073">
        <v>1246</v>
      </c>
      <c r="W34" s="1073"/>
      <c r="X34" s="1073"/>
      <c r="Y34" s="1073"/>
      <c r="Z34" s="1073"/>
      <c r="AA34" s="1073">
        <v>0</v>
      </c>
      <c r="AB34" s="1073"/>
      <c r="AC34" s="1073"/>
      <c r="AD34" s="1073"/>
      <c r="AE34" s="1074"/>
      <c r="AF34" s="1048" t="s">
        <v>112</v>
      </c>
      <c r="AG34" s="1049"/>
      <c r="AH34" s="1049"/>
      <c r="AI34" s="1049"/>
      <c r="AJ34" s="1050"/>
      <c r="AK34" s="1009">
        <v>482</v>
      </c>
      <c r="AL34" s="1000"/>
      <c r="AM34" s="1000"/>
      <c r="AN34" s="1000"/>
      <c r="AO34" s="1000"/>
      <c r="AP34" s="1000">
        <v>6714</v>
      </c>
      <c r="AQ34" s="1000"/>
      <c r="AR34" s="1000"/>
      <c r="AS34" s="1000"/>
      <c r="AT34" s="1000"/>
      <c r="AU34" s="1000">
        <v>6338</v>
      </c>
      <c r="AV34" s="1000"/>
      <c r="AW34" s="1000"/>
      <c r="AX34" s="1000"/>
      <c r="AY34" s="1000"/>
      <c r="AZ34" s="1071"/>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3580</v>
      </c>
      <c r="AG63" s="988"/>
      <c r="AH63" s="988"/>
      <c r="AI63" s="988"/>
      <c r="AJ63" s="1059"/>
      <c r="AK63" s="1060"/>
      <c r="AL63" s="992"/>
      <c r="AM63" s="992"/>
      <c r="AN63" s="992"/>
      <c r="AO63" s="992"/>
      <c r="AP63" s="988">
        <v>13643</v>
      </c>
      <c r="AQ63" s="988"/>
      <c r="AR63" s="988"/>
      <c r="AS63" s="988"/>
      <c r="AT63" s="988"/>
      <c r="AU63" s="988">
        <v>10967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539</v>
      </c>
      <c r="C68" s="1015"/>
      <c r="D68" s="1015"/>
      <c r="E68" s="1015"/>
      <c r="F68" s="1015"/>
      <c r="G68" s="1015"/>
      <c r="H68" s="1015"/>
      <c r="I68" s="1015"/>
      <c r="J68" s="1015"/>
      <c r="K68" s="1015"/>
      <c r="L68" s="1015"/>
      <c r="M68" s="1015"/>
      <c r="N68" s="1015"/>
      <c r="O68" s="1015"/>
      <c r="P68" s="1016"/>
      <c r="Q68" s="1017">
        <v>920</v>
      </c>
      <c r="R68" s="1011"/>
      <c r="S68" s="1011"/>
      <c r="T68" s="1011"/>
      <c r="U68" s="1011"/>
      <c r="V68" s="1011">
        <v>902</v>
      </c>
      <c r="W68" s="1011"/>
      <c r="X68" s="1011"/>
      <c r="Y68" s="1011"/>
      <c r="Z68" s="1011"/>
      <c r="AA68" s="1011">
        <v>18</v>
      </c>
      <c r="AB68" s="1011"/>
      <c r="AC68" s="1011"/>
      <c r="AD68" s="1011"/>
      <c r="AE68" s="1011"/>
      <c r="AF68" s="1011">
        <v>18</v>
      </c>
      <c r="AG68" s="1011"/>
      <c r="AH68" s="1011"/>
      <c r="AI68" s="1011"/>
      <c r="AJ68" s="1011"/>
      <c r="AK68" s="1011" t="s">
        <v>549</v>
      </c>
      <c r="AL68" s="1011"/>
      <c r="AM68" s="1011"/>
      <c r="AN68" s="1011"/>
      <c r="AO68" s="1011"/>
      <c r="AP68" s="1011">
        <v>309</v>
      </c>
      <c r="AQ68" s="1011"/>
      <c r="AR68" s="1011"/>
      <c r="AS68" s="1011"/>
      <c r="AT68" s="1011"/>
      <c r="AU68" s="1011">
        <v>137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1886</v>
      </c>
      <c r="R69" s="1000"/>
      <c r="S69" s="1000"/>
      <c r="T69" s="1000"/>
      <c r="U69" s="1000"/>
      <c r="V69" s="1000">
        <v>1840</v>
      </c>
      <c r="W69" s="1000"/>
      <c r="X69" s="1000"/>
      <c r="Y69" s="1000"/>
      <c r="Z69" s="1000"/>
      <c r="AA69" s="1000">
        <v>46</v>
      </c>
      <c r="AB69" s="1000"/>
      <c r="AC69" s="1000"/>
      <c r="AD69" s="1000"/>
      <c r="AE69" s="1000"/>
      <c r="AF69" s="1000">
        <v>31</v>
      </c>
      <c r="AG69" s="1000"/>
      <c r="AH69" s="1000"/>
      <c r="AI69" s="1000"/>
      <c r="AJ69" s="1000"/>
      <c r="AK69" s="1000">
        <v>3</v>
      </c>
      <c r="AL69" s="1000"/>
      <c r="AM69" s="1000"/>
      <c r="AN69" s="1000"/>
      <c r="AO69" s="1000"/>
      <c r="AP69" s="1000">
        <v>1680</v>
      </c>
      <c r="AQ69" s="1000"/>
      <c r="AR69" s="1000"/>
      <c r="AS69" s="1000"/>
      <c r="AT69" s="1000"/>
      <c r="AU69" s="1000">
        <v>392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452</v>
      </c>
      <c r="R70" s="1000"/>
      <c r="S70" s="1000"/>
      <c r="T70" s="1000"/>
      <c r="U70" s="1000"/>
      <c r="V70" s="1000">
        <v>448</v>
      </c>
      <c r="W70" s="1000"/>
      <c r="X70" s="1000"/>
      <c r="Y70" s="1000"/>
      <c r="Z70" s="1000"/>
      <c r="AA70" s="1000">
        <v>4</v>
      </c>
      <c r="AB70" s="1000"/>
      <c r="AC70" s="1000"/>
      <c r="AD70" s="1000"/>
      <c r="AE70" s="1000"/>
      <c r="AF70" s="1000">
        <v>4</v>
      </c>
      <c r="AG70" s="1000"/>
      <c r="AH70" s="1000"/>
      <c r="AI70" s="1000"/>
      <c r="AJ70" s="1000"/>
      <c r="AK70" s="1000" t="s">
        <v>549</v>
      </c>
      <c r="AL70" s="1000"/>
      <c r="AM70" s="1000"/>
      <c r="AN70" s="1000"/>
      <c r="AO70" s="1000"/>
      <c r="AP70" s="1000" t="s">
        <v>549</v>
      </c>
      <c r="AQ70" s="1000"/>
      <c r="AR70" s="1000"/>
      <c r="AS70" s="1000"/>
      <c r="AT70" s="1000"/>
      <c r="AU70" s="1000" t="s">
        <v>549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150502</v>
      </c>
      <c r="R71" s="1000"/>
      <c r="S71" s="1000"/>
      <c r="T71" s="1000"/>
      <c r="U71" s="1000"/>
      <c r="V71" s="1000">
        <v>147713</v>
      </c>
      <c r="W71" s="1000"/>
      <c r="X71" s="1000"/>
      <c r="Y71" s="1000"/>
      <c r="Z71" s="1000"/>
      <c r="AA71" s="1000">
        <v>2789</v>
      </c>
      <c r="AB71" s="1000"/>
      <c r="AC71" s="1000"/>
      <c r="AD71" s="1000"/>
      <c r="AE71" s="1000"/>
      <c r="AF71" s="1000">
        <v>2789</v>
      </c>
      <c r="AG71" s="1000"/>
      <c r="AH71" s="1000"/>
      <c r="AI71" s="1000"/>
      <c r="AJ71" s="1000"/>
      <c r="AK71" s="1000">
        <v>287</v>
      </c>
      <c r="AL71" s="1000"/>
      <c r="AM71" s="1000"/>
      <c r="AN71" s="1000"/>
      <c r="AO71" s="1000"/>
      <c r="AP71" s="1000" t="s">
        <v>549</v>
      </c>
      <c r="AQ71" s="1000"/>
      <c r="AR71" s="1000"/>
      <c r="AS71" s="1000"/>
      <c r="AT71" s="1000"/>
      <c r="AU71" s="1000" t="s">
        <v>549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543</v>
      </c>
      <c r="C72" s="1004"/>
      <c r="D72" s="1004"/>
      <c r="E72" s="1004"/>
      <c r="F72" s="1004"/>
      <c r="G72" s="1004"/>
      <c r="H72" s="1004"/>
      <c r="I72" s="1004"/>
      <c r="J72" s="1004"/>
      <c r="K72" s="1004"/>
      <c r="L72" s="1004"/>
      <c r="M72" s="1004"/>
      <c r="N72" s="1004"/>
      <c r="O72" s="1004"/>
      <c r="P72" s="1005"/>
      <c r="Q72" s="1006">
        <v>185</v>
      </c>
      <c r="R72" s="1000"/>
      <c r="S72" s="1000"/>
      <c r="T72" s="1000"/>
      <c r="U72" s="1000"/>
      <c r="V72" s="1000">
        <v>182</v>
      </c>
      <c r="W72" s="1000"/>
      <c r="X72" s="1000"/>
      <c r="Y72" s="1000"/>
      <c r="Z72" s="1000"/>
      <c r="AA72" s="1000">
        <v>3</v>
      </c>
      <c r="AB72" s="1000"/>
      <c r="AC72" s="1000"/>
      <c r="AD72" s="1000"/>
      <c r="AE72" s="1000"/>
      <c r="AF72" s="1000">
        <v>3</v>
      </c>
      <c r="AG72" s="1000"/>
      <c r="AH72" s="1000"/>
      <c r="AI72" s="1000"/>
      <c r="AJ72" s="1000"/>
      <c r="AK72" s="1000" t="s">
        <v>549</v>
      </c>
      <c r="AL72" s="1000"/>
      <c r="AM72" s="1000"/>
      <c r="AN72" s="1000"/>
      <c r="AO72" s="1000"/>
      <c r="AP72" s="1000" t="s">
        <v>549</v>
      </c>
      <c r="AQ72" s="1000"/>
      <c r="AR72" s="1000"/>
      <c r="AS72" s="1000"/>
      <c r="AT72" s="1000"/>
      <c r="AU72" s="1000" t="s">
        <v>549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544</v>
      </c>
      <c r="C73" s="1004"/>
      <c r="D73" s="1004"/>
      <c r="E73" s="1004"/>
      <c r="F73" s="1004"/>
      <c r="G73" s="1004"/>
      <c r="H73" s="1004"/>
      <c r="I73" s="1004"/>
      <c r="J73" s="1004"/>
      <c r="K73" s="1004"/>
      <c r="L73" s="1004"/>
      <c r="M73" s="1004"/>
      <c r="N73" s="1004"/>
      <c r="O73" s="1004"/>
      <c r="P73" s="1005"/>
      <c r="Q73" s="1006">
        <v>7</v>
      </c>
      <c r="R73" s="1000"/>
      <c r="S73" s="1000"/>
      <c r="T73" s="1000"/>
      <c r="U73" s="1000"/>
      <c r="V73" s="1000">
        <v>2</v>
      </c>
      <c r="W73" s="1000"/>
      <c r="X73" s="1000"/>
      <c r="Y73" s="1000"/>
      <c r="Z73" s="1000"/>
      <c r="AA73" s="1000">
        <v>5</v>
      </c>
      <c r="AB73" s="1000"/>
      <c r="AC73" s="1000"/>
      <c r="AD73" s="1000"/>
      <c r="AE73" s="1000"/>
      <c r="AF73" s="1000">
        <v>5</v>
      </c>
      <c r="AG73" s="1000"/>
      <c r="AH73" s="1000"/>
      <c r="AI73" s="1000"/>
      <c r="AJ73" s="1000"/>
      <c r="AK73" s="1000" t="s">
        <v>549</v>
      </c>
      <c r="AL73" s="1000"/>
      <c r="AM73" s="1000"/>
      <c r="AN73" s="1000"/>
      <c r="AO73" s="1000"/>
      <c r="AP73" s="1000" t="s">
        <v>549</v>
      </c>
      <c r="AQ73" s="1000"/>
      <c r="AR73" s="1000"/>
      <c r="AS73" s="1000"/>
      <c r="AT73" s="1000"/>
      <c r="AU73" s="1000" t="s">
        <v>549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545</v>
      </c>
      <c r="C74" s="1004"/>
      <c r="D74" s="1004"/>
      <c r="E74" s="1004"/>
      <c r="F74" s="1004"/>
      <c r="G74" s="1004"/>
      <c r="H74" s="1004"/>
      <c r="I74" s="1004"/>
      <c r="J74" s="1004"/>
      <c r="K74" s="1004"/>
      <c r="L74" s="1004"/>
      <c r="M74" s="1004"/>
      <c r="N74" s="1004"/>
      <c r="O74" s="1004"/>
      <c r="P74" s="1005"/>
      <c r="Q74" s="1006">
        <v>91</v>
      </c>
      <c r="R74" s="1000"/>
      <c r="S74" s="1000"/>
      <c r="T74" s="1000"/>
      <c r="U74" s="1000"/>
      <c r="V74" s="1000">
        <v>91</v>
      </c>
      <c r="W74" s="1000"/>
      <c r="X74" s="1000"/>
      <c r="Y74" s="1000"/>
      <c r="Z74" s="1000"/>
      <c r="AA74" s="1000">
        <v>0</v>
      </c>
      <c r="AB74" s="1000"/>
      <c r="AC74" s="1000"/>
      <c r="AD74" s="1000"/>
      <c r="AE74" s="1000"/>
      <c r="AF74" s="1000">
        <v>0</v>
      </c>
      <c r="AG74" s="1000"/>
      <c r="AH74" s="1000"/>
      <c r="AI74" s="1000"/>
      <c r="AJ74" s="1000"/>
      <c r="AK74" s="1000">
        <v>64</v>
      </c>
      <c r="AL74" s="1000"/>
      <c r="AM74" s="1000"/>
      <c r="AN74" s="1000"/>
      <c r="AO74" s="1000"/>
      <c r="AP74" s="1000" t="s">
        <v>549</v>
      </c>
      <c r="AQ74" s="1000"/>
      <c r="AR74" s="1000"/>
      <c r="AS74" s="1000"/>
      <c r="AT74" s="1000"/>
      <c r="AU74" s="1000" t="s">
        <v>549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2850</v>
      </c>
      <c r="AG88" s="988"/>
      <c r="AH88" s="988"/>
      <c r="AI88" s="988"/>
      <c r="AJ88" s="988"/>
      <c r="AK88" s="992"/>
      <c r="AL88" s="992"/>
      <c r="AM88" s="992"/>
      <c r="AN88" s="992"/>
      <c r="AO88" s="992"/>
      <c r="AP88" s="988">
        <v>1989</v>
      </c>
      <c r="AQ88" s="988"/>
      <c r="AR88" s="988"/>
      <c r="AS88" s="988"/>
      <c r="AT88" s="988"/>
      <c r="AU88" s="988">
        <v>529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51</v>
      </c>
      <c r="CS102" s="980"/>
      <c r="CT102" s="980"/>
      <c r="CU102" s="980"/>
      <c r="CV102" s="981"/>
      <c r="CW102" s="979">
        <v>24</v>
      </c>
      <c r="CX102" s="980"/>
      <c r="CY102" s="980"/>
      <c r="CZ102" s="980"/>
      <c r="DA102" s="981"/>
      <c r="DB102" s="979">
        <v>65</v>
      </c>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1497952</v>
      </c>
      <c r="AB110" s="916"/>
      <c r="AC110" s="916"/>
      <c r="AD110" s="916"/>
      <c r="AE110" s="917"/>
      <c r="AF110" s="918">
        <v>1483970</v>
      </c>
      <c r="AG110" s="916"/>
      <c r="AH110" s="916"/>
      <c r="AI110" s="916"/>
      <c r="AJ110" s="917"/>
      <c r="AK110" s="918">
        <v>1466451</v>
      </c>
      <c r="AL110" s="916"/>
      <c r="AM110" s="916"/>
      <c r="AN110" s="916"/>
      <c r="AO110" s="917"/>
      <c r="AP110" s="919">
        <v>27.9</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12082803</v>
      </c>
      <c r="BR110" s="863"/>
      <c r="BS110" s="863"/>
      <c r="BT110" s="863"/>
      <c r="BU110" s="863"/>
      <c r="BV110" s="863">
        <v>12835366</v>
      </c>
      <c r="BW110" s="863"/>
      <c r="BX110" s="863"/>
      <c r="BY110" s="863"/>
      <c r="BZ110" s="863"/>
      <c r="CA110" s="863">
        <v>12816392</v>
      </c>
      <c r="CB110" s="863"/>
      <c r="CC110" s="863"/>
      <c r="CD110" s="863"/>
      <c r="CE110" s="863"/>
      <c r="CF110" s="887">
        <v>244.1</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3667</v>
      </c>
      <c r="AB112" s="798"/>
      <c r="AC112" s="798"/>
      <c r="AD112" s="798"/>
      <c r="AE112" s="799"/>
      <c r="AF112" s="800">
        <v>3667</v>
      </c>
      <c r="AG112" s="798"/>
      <c r="AH112" s="798"/>
      <c r="AI112" s="798"/>
      <c r="AJ112" s="799"/>
      <c r="AK112" s="800">
        <v>3667</v>
      </c>
      <c r="AL112" s="798"/>
      <c r="AM112" s="798"/>
      <c r="AN112" s="798"/>
      <c r="AO112" s="799"/>
      <c r="AP112" s="845">
        <v>0.1</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11554684</v>
      </c>
      <c r="BR112" s="835"/>
      <c r="BS112" s="835"/>
      <c r="BT112" s="835"/>
      <c r="BU112" s="835"/>
      <c r="BV112" s="835">
        <v>11228209</v>
      </c>
      <c r="BW112" s="835"/>
      <c r="BX112" s="835"/>
      <c r="BY112" s="835"/>
      <c r="BZ112" s="835"/>
      <c r="CA112" s="835">
        <v>10966285</v>
      </c>
      <c r="CB112" s="835"/>
      <c r="CC112" s="835"/>
      <c r="CD112" s="835"/>
      <c r="CE112" s="835"/>
      <c r="CF112" s="896">
        <v>208.9</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848108</v>
      </c>
      <c r="AB113" s="944"/>
      <c r="AC113" s="944"/>
      <c r="AD113" s="944"/>
      <c r="AE113" s="945"/>
      <c r="AF113" s="946">
        <v>860381</v>
      </c>
      <c r="AG113" s="944"/>
      <c r="AH113" s="944"/>
      <c r="AI113" s="944"/>
      <c r="AJ113" s="945"/>
      <c r="AK113" s="946">
        <v>895399</v>
      </c>
      <c r="AL113" s="944"/>
      <c r="AM113" s="944"/>
      <c r="AN113" s="944"/>
      <c r="AO113" s="945"/>
      <c r="AP113" s="947">
        <v>17.100000000000001</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807369</v>
      </c>
      <c r="BR113" s="835"/>
      <c r="BS113" s="835"/>
      <c r="BT113" s="835"/>
      <c r="BU113" s="835"/>
      <c r="BV113" s="835">
        <v>734330</v>
      </c>
      <c r="BW113" s="835"/>
      <c r="BX113" s="835"/>
      <c r="BY113" s="835"/>
      <c r="BZ113" s="835"/>
      <c r="CA113" s="835">
        <v>527945</v>
      </c>
      <c r="CB113" s="835"/>
      <c r="CC113" s="835"/>
      <c r="CD113" s="835"/>
      <c r="CE113" s="835"/>
      <c r="CF113" s="896">
        <v>10.1</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192883</v>
      </c>
      <c r="AB114" s="798"/>
      <c r="AC114" s="798"/>
      <c r="AD114" s="798"/>
      <c r="AE114" s="799"/>
      <c r="AF114" s="800">
        <v>207308</v>
      </c>
      <c r="AG114" s="798"/>
      <c r="AH114" s="798"/>
      <c r="AI114" s="798"/>
      <c r="AJ114" s="799"/>
      <c r="AK114" s="800">
        <v>206531</v>
      </c>
      <c r="AL114" s="798"/>
      <c r="AM114" s="798"/>
      <c r="AN114" s="798"/>
      <c r="AO114" s="799"/>
      <c r="AP114" s="845">
        <v>3.9</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1429988</v>
      </c>
      <c r="BR114" s="835"/>
      <c r="BS114" s="835"/>
      <c r="BT114" s="835"/>
      <c r="BU114" s="835"/>
      <c r="BV114" s="835">
        <v>1412438</v>
      </c>
      <c r="BW114" s="835"/>
      <c r="BX114" s="835"/>
      <c r="BY114" s="835"/>
      <c r="BZ114" s="835"/>
      <c r="CA114" s="835">
        <v>1406532</v>
      </c>
      <c r="CB114" s="835"/>
      <c r="CC114" s="835"/>
      <c r="CD114" s="835"/>
      <c r="CE114" s="835"/>
      <c r="CF114" s="896">
        <v>26.8</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360</v>
      </c>
      <c r="AB115" s="944"/>
      <c r="AC115" s="944"/>
      <c r="AD115" s="944"/>
      <c r="AE115" s="945"/>
      <c r="AF115" s="946">
        <v>120</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757</v>
      </c>
      <c r="AB116" s="798"/>
      <c r="AC116" s="798"/>
      <c r="AD116" s="798"/>
      <c r="AE116" s="799"/>
      <c r="AF116" s="800">
        <v>532</v>
      </c>
      <c r="AG116" s="798"/>
      <c r="AH116" s="798"/>
      <c r="AI116" s="798"/>
      <c r="AJ116" s="799"/>
      <c r="AK116" s="800">
        <v>308</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2543727</v>
      </c>
      <c r="AB117" s="930"/>
      <c r="AC117" s="930"/>
      <c r="AD117" s="930"/>
      <c r="AE117" s="931"/>
      <c r="AF117" s="932">
        <v>2555978</v>
      </c>
      <c r="AG117" s="930"/>
      <c r="AH117" s="930"/>
      <c r="AI117" s="930"/>
      <c r="AJ117" s="931"/>
      <c r="AK117" s="932">
        <v>2572356</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25874844</v>
      </c>
      <c r="BR119" s="866"/>
      <c r="BS119" s="866"/>
      <c r="BT119" s="866"/>
      <c r="BU119" s="866"/>
      <c r="BV119" s="866">
        <v>26210343</v>
      </c>
      <c r="BW119" s="866"/>
      <c r="BX119" s="866"/>
      <c r="BY119" s="866"/>
      <c r="BZ119" s="866"/>
      <c r="CA119" s="866">
        <v>25717154</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5833876</v>
      </c>
      <c r="BR120" s="863"/>
      <c r="BS120" s="863"/>
      <c r="BT120" s="863"/>
      <c r="BU120" s="863"/>
      <c r="BV120" s="863">
        <v>5798919</v>
      </c>
      <c r="BW120" s="863"/>
      <c r="BX120" s="863"/>
      <c r="BY120" s="863"/>
      <c r="BZ120" s="863"/>
      <c r="CA120" s="863">
        <v>6152289</v>
      </c>
      <c r="CB120" s="863"/>
      <c r="CC120" s="863"/>
      <c r="CD120" s="863"/>
      <c r="CE120" s="863"/>
      <c r="CF120" s="887">
        <v>117.2</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5680492</v>
      </c>
      <c r="DH120" s="863"/>
      <c r="DI120" s="863"/>
      <c r="DJ120" s="863"/>
      <c r="DK120" s="863"/>
      <c r="DL120" s="863">
        <v>5555712</v>
      </c>
      <c r="DM120" s="863"/>
      <c r="DN120" s="863"/>
      <c r="DO120" s="863"/>
      <c r="DP120" s="863"/>
      <c r="DQ120" s="863">
        <v>6337985</v>
      </c>
      <c r="DR120" s="863"/>
      <c r="DS120" s="863"/>
      <c r="DT120" s="863"/>
      <c r="DU120" s="863"/>
      <c r="DV120" s="864">
        <v>120.7</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1631935</v>
      </c>
      <c r="BR121" s="835"/>
      <c r="BS121" s="835"/>
      <c r="BT121" s="835"/>
      <c r="BU121" s="835"/>
      <c r="BV121" s="835">
        <v>1430963</v>
      </c>
      <c r="BW121" s="835"/>
      <c r="BX121" s="835"/>
      <c r="BY121" s="835"/>
      <c r="BZ121" s="835"/>
      <c r="CA121" s="835">
        <v>1358504</v>
      </c>
      <c r="CB121" s="835"/>
      <c r="CC121" s="835"/>
      <c r="CD121" s="835"/>
      <c r="CE121" s="835"/>
      <c r="CF121" s="896">
        <v>25.9</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3005066</v>
      </c>
      <c r="DH121" s="835"/>
      <c r="DI121" s="835"/>
      <c r="DJ121" s="835"/>
      <c r="DK121" s="835"/>
      <c r="DL121" s="835">
        <v>2784706</v>
      </c>
      <c r="DM121" s="835"/>
      <c r="DN121" s="835"/>
      <c r="DO121" s="835"/>
      <c r="DP121" s="835"/>
      <c r="DQ121" s="835">
        <v>2555595</v>
      </c>
      <c r="DR121" s="835"/>
      <c r="DS121" s="835"/>
      <c r="DT121" s="835"/>
      <c r="DU121" s="835"/>
      <c r="DV121" s="812">
        <v>48.7</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15528228</v>
      </c>
      <c r="BR122" s="866"/>
      <c r="BS122" s="866"/>
      <c r="BT122" s="866"/>
      <c r="BU122" s="866"/>
      <c r="BV122" s="866">
        <v>15571205</v>
      </c>
      <c r="BW122" s="866"/>
      <c r="BX122" s="866"/>
      <c r="BY122" s="866"/>
      <c r="BZ122" s="866"/>
      <c r="CA122" s="866">
        <v>15537098</v>
      </c>
      <c r="CB122" s="866"/>
      <c r="CC122" s="866"/>
      <c r="CD122" s="866"/>
      <c r="CE122" s="866"/>
      <c r="CF122" s="867">
        <v>295.89999999999998</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2008443</v>
      </c>
      <c r="DH122" s="835"/>
      <c r="DI122" s="835"/>
      <c r="DJ122" s="835"/>
      <c r="DK122" s="835"/>
      <c r="DL122" s="835">
        <v>2060585</v>
      </c>
      <c r="DM122" s="835"/>
      <c r="DN122" s="835"/>
      <c r="DO122" s="835"/>
      <c r="DP122" s="835"/>
      <c r="DQ122" s="835">
        <v>2072705</v>
      </c>
      <c r="DR122" s="835"/>
      <c r="DS122" s="835"/>
      <c r="DT122" s="835"/>
      <c r="DU122" s="835"/>
      <c r="DV122" s="812">
        <v>39.5</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22994039</v>
      </c>
      <c r="BR123" s="854"/>
      <c r="BS123" s="854"/>
      <c r="BT123" s="854"/>
      <c r="BU123" s="854"/>
      <c r="BV123" s="854">
        <v>22801087</v>
      </c>
      <c r="BW123" s="854"/>
      <c r="BX123" s="854"/>
      <c r="BY123" s="854"/>
      <c r="BZ123" s="854"/>
      <c r="CA123" s="854">
        <v>23047891</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55.3</v>
      </c>
      <c r="BR124" s="852"/>
      <c r="BS124" s="852"/>
      <c r="BT124" s="852"/>
      <c r="BU124" s="852"/>
      <c r="BV124" s="852">
        <v>63.7</v>
      </c>
      <c r="BW124" s="852"/>
      <c r="BX124" s="852"/>
      <c r="BY124" s="852"/>
      <c r="BZ124" s="852"/>
      <c r="CA124" s="852">
        <v>50.8</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v>860683</v>
      </c>
      <c r="DH124" s="781"/>
      <c r="DI124" s="781"/>
      <c r="DJ124" s="781"/>
      <c r="DK124" s="782"/>
      <c r="DL124" s="783">
        <v>827206</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360</v>
      </c>
      <c r="AB127" s="798"/>
      <c r="AC127" s="798"/>
      <c r="AD127" s="798"/>
      <c r="AE127" s="799"/>
      <c r="AF127" s="800">
        <v>120</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135431</v>
      </c>
      <c r="AB128" s="819"/>
      <c r="AC128" s="819"/>
      <c r="AD128" s="819"/>
      <c r="AE128" s="820"/>
      <c r="AF128" s="821">
        <v>123803</v>
      </c>
      <c r="AG128" s="819"/>
      <c r="AH128" s="819"/>
      <c r="AI128" s="819"/>
      <c r="AJ128" s="820"/>
      <c r="AK128" s="821">
        <v>233011</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14.07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6934238</v>
      </c>
      <c r="AB129" s="798"/>
      <c r="AC129" s="798"/>
      <c r="AD129" s="798"/>
      <c r="AE129" s="799"/>
      <c r="AF129" s="800">
        <v>7080455</v>
      </c>
      <c r="AG129" s="798"/>
      <c r="AH129" s="798"/>
      <c r="AI129" s="798"/>
      <c r="AJ129" s="799"/>
      <c r="AK129" s="800">
        <v>6927044</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19.07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1733597</v>
      </c>
      <c r="AB130" s="798"/>
      <c r="AC130" s="798"/>
      <c r="AD130" s="798"/>
      <c r="AE130" s="799"/>
      <c r="AF130" s="800">
        <v>1731285</v>
      </c>
      <c r="AG130" s="798"/>
      <c r="AH130" s="798"/>
      <c r="AI130" s="798"/>
      <c r="AJ130" s="799"/>
      <c r="AK130" s="800">
        <v>1676416</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12.9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5200641</v>
      </c>
      <c r="AB131" s="781"/>
      <c r="AC131" s="781"/>
      <c r="AD131" s="781"/>
      <c r="AE131" s="782"/>
      <c r="AF131" s="783">
        <v>5349170</v>
      </c>
      <c r="AG131" s="781"/>
      <c r="AH131" s="781"/>
      <c r="AI131" s="781"/>
      <c r="AJ131" s="782"/>
      <c r="AK131" s="783">
        <v>5250628</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50.8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12.973381549999999</v>
      </c>
      <c r="AB132" s="761"/>
      <c r="AC132" s="761"/>
      <c r="AD132" s="761"/>
      <c r="AE132" s="762"/>
      <c r="AF132" s="763">
        <v>13.102780429999999</v>
      </c>
      <c r="AG132" s="761"/>
      <c r="AH132" s="761"/>
      <c r="AI132" s="761"/>
      <c r="AJ132" s="762"/>
      <c r="AK132" s="763">
        <v>12.625708769999999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13.4</v>
      </c>
      <c r="AB133" s="740"/>
      <c r="AC133" s="740"/>
      <c r="AD133" s="740"/>
      <c r="AE133" s="741"/>
      <c r="AF133" s="739">
        <v>13.2</v>
      </c>
      <c r="AG133" s="740"/>
      <c r="AH133" s="740"/>
      <c r="AI133" s="740"/>
      <c r="AJ133" s="741"/>
      <c r="AK133" s="739">
        <v>12.9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1514352</v>
      </c>
      <c r="L9" s="266">
        <v>99504</v>
      </c>
      <c r="M9" s="267">
        <v>88814</v>
      </c>
      <c r="N9" s="268">
        <v>12</v>
      </c>
    </row>
    <row r="10" spans="1:16" x14ac:dyDescent="0.15">
      <c r="A10" s="250"/>
      <c r="B10" s="246"/>
      <c r="C10" s="246"/>
      <c r="D10" s="246"/>
      <c r="E10" s="246"/>
      <c r="F10" s="246"/>
      <c r="G10" s="1166" t="s">
        <v>477</v>
      </c>
      <c r="H10" s="1167"/>
      <c r="I10" s="1167"/>
      <c r="J10" s="1168"/>
      <c r="K10" s="269">
        <v>232970</v>
      </c>
      <c r="L10" s="270">
        <v>15308</v>
      </c>
      <c r="M10" s="271">
        <v>7348</v>
      </c>
      <c r="N10" s="272">
        <v>108.3</v>
      </c>
    </row>
    <row r="11" spans="1:16" ht="13.5" customHeight="1" x14ac:dyDescent="0.15">
      <c r="A11" s="250"/>
      <c r="B11" s="246"/>
      <c r="C11" s="246"/>
      <c r="D11" s="246"/>
      <c r="E11" s="246"/>
      <c r="F11" s="246"/>
      <c r="G11" s="1166" t="s">
        <v>478</v>
      </c>
      <c r="H11" s="1167"/>
      <c r="I11" s="1167"/>
      <c r="J11" s="1168"/>
      <c r="K11" s="269">
        <v>354100</v>
      </c>
      <c r="L11" s="270">
        <v>23267</v>
      </c>
      <c r="M11" s="271">
        <v>9064</v>
      </c>
      <c r="N11" s="272">
        <v>156.69999999999999</v>
      </c>
    </row>
    <row r="12" spans="1:16" ht="13.5" customHeight="1" x14ac:dyDescent="0.15">
      <c r="A12" s="250"/>
      <c r="B12" s="246"/>
      <c r="C12" s="246"/>
      <c r="D12" s="246"/>
      <c r="E12" s="246"/>
      <c r="F12" s="246"/>
      <c r="G12" s="1166" t="s">
        <v>479</v>
      </c>
      <c r="H12" s="1167"/>
      <c r="I12" s="1167"/>
      <c r="J12" s="1168"/>
      <c r="K12" s="269">
        <v>43777</v>
      </c>
      <c r="L12" s="270">
        <v>2876</v>
      </c>
      <c r="M12" s="271">
        <v>917</v>
      </c>
      <c r="N12" s="272">
        <v>213.6</v>
      </c>
    </row>
    <row r="13" spans="1:16" ht="13.5" customHeight="1" x14ac:dyDescent="0.15">
      <c r="A13" s="250"/>
      <c r="B13" s="246"/>
      <c r="C13" s="246"/>
      <c r="D13" s="246"/>
      <c r="E13" s="246"/>
      <c r="F13" s="246"/>
      <c r="G13" s="1166" t="s">
        <v>480</v>
      </c>
      <c r="H13" s="1167"/>
      <c r="I13" s="1167"/>
      <c r="J13" s="1168"/>
      <c r="K13" s="269" t="s">
        <v>481</v>
      </c>
      <c r="L13" s="270" t="s">
        <v>481</v>
      </c>
      <c r="M13" s="271">
        <v>11</v>
      </c>
      <c r="N13" s="272" t="s">
        <v>481</v>
      </c>
    </row>
    <row r="14" spans="1:16" ht="13.5" customHeight="1" x14ac:dyDescent="0.15">
      <c r="A14" s="250"/>
      <c r="B14" s="246"/>
      <c r="C14" s="246"/>
      <c r="D14" s="246"/>
      <c r="E14" s="246"/>
      <c r="F14" s="246"/>
      <c r="G14" s="1166" t="s">
        <v>482</v>
      </c>
      <c r="H14" s="1167"/>
      <c r="I14" s="1167"/>
      <c r="J14" s="1168"/>
      <c r="K14" s="269">
        <v>52967</v>
      </c>
      <c r="L14" s="270">
        <v>3480</v>
      </c>
      <c r="M14" s="271">
        <v>3976</v>
      </c>
      <c r="N14" s="272">
        <v>-12.5</v>
      </c>
    </row>
    <row r="15" spans="1:16" ht="13.5" customHeight="1" x14ac:dyDescent="0.15">
      <c r="A15" s="250"/>
      <c r="B15" s="246"/>
      <c r="C15" s="246"/>
      <c r="D15" s="246"/>
      <c r="E15" s="246"/>
      <c r="F15" s="246"/>
      <c r="G15" s="1166" t="s">
        <v>483</v>
      </c>
      <c r="H15" s="1167"/>
      <c r="I15" s="1167"/>
      <c r="J15" s="1168"/>
      <c r="K15" s="269" t="s">
        <v>481</v>
      </c>
      <c r="L15" s="270" t="s">
        <v>481</v>
      </c>
      <c r="M15" s="271">
        <v>2094</v>
      </c>
      <c r="N15" s="272" t="s">
        <v>481</v>
      </c>
    </row>
    <row r="16" spans="1:16" x14ac:dyDescent="0.15">
      <c r="A16" s="250"/>
      <c r="B16" s="246"/>
      <c r="C16" s="246"/>
      <c r="D16" s="246"/>
      <c r="E16" s="246"/>
      <c r="F16" s="246"/>
      <c r="G16" s="1169" t="s">
        <v>484</v>
      </c>
      <c r="H16" s="1170"/>
      <c r="I16" s="1170"/>
      <c r="J16" s="1171"/>
      <c r="K16" s="270">
        <v>-128710</v>
      </c>
      <c r="L16" s="270">
        <v>-8457</v>
      </c>
      <c r="M16" s="271">
        <v>-9674</v>
      </c>
      <c r="N16" s="272">
        <v>-12.6</v>
      </c>
    </row>
    <row r="17" spans="1:16" x14ac:dyDescent="0.15">
      <c r="A17" s="250"/>
      <c r="B17" s="246"/>
      <c r="C17" s="246"/>
      <c r="D17" s="246"/>
      <c r="E17" s="246"/>
      <c r="F17" s="246"/>
      <c r="G17" s="1169" t="s">
        <v>171</v>
      </c>
      <c r="H17" s="1170"/>
      <c r="I17" s="1170"/>
      <c r="J17" s="1171"/>
      <c r="K17" s="270">
        <v>2069456</v>
      </c>
      <c r="L17" s="270">
        <v>135978</v>
      </c>
      <c r="M17" s="271">
        <v>102550</v>
      </c>
      <c r="N17" s="272">
        <v>32.6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13.34</v>
      </c>
      <c r="L21" s="283">
        <v>9.9600000000000009</v>
      </c>
      <c r="M21" s="284">
        <v>3.38</v>
      </c>
      <c r="N21" s="251"/>
      <c r="O21" s="285"/>
      <c r="P21" s="281"/>
    </row>
    <row r="22" spans="1:16" s="286" customFormat="1" x14ac:dyDescent="0.15">
      <c r="A22" s="281"/>
      <c r="B22" s="251"/>
      <c r="C22" s="251"/>
      <c r="D22" s="251"/>
      <c r="E22" s="251"/>
      <c r="F22" s="251"/>
      <c r="G22" s="1163" t="s">
        <v>490</v>
      </c>
      <c r="H22" s="1164"/>
      <c r="I22" s="1164"/>
      <c r="J22" s="1165"/>
      <c r="K22" s="287">
        <v>95.7</v>
      </c>
      <c r="L22" s="288">
        <v>97.8</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1466451</v>
      </c>
      <c r="L32" s="296">
        <v>96357</v>
      </c>
      <c r="M32" s="297">
        <v>68120</v>
      </c>
      <c r="N32" s="298">
        <v>41.5</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v>3667</v>
      </c>
      <c r="L34" s="296">
        <v>241</v>
      </c>
      <c r="M34" s="297">
        <v>13</v>
      </c>
      <c r="N34" s="298">
        <v>1753.8</v>
      </c>
    </row>
    <row r="35" spans="1:16" ht="27" customHeight="1" x14ac:dyDescent="0.15">
      <c r="A35" s="250"/>
      <c r="B35" s="246"/>
      <c r="C35" s="246"/>
      <c r="D35" s="246"/>
      <c r="E35" s="246"/>
      <c r="F35" s="246"/>
      <c r="G35" s="1154" t="s">
        <v>497</v>
      </c>
      <c r="H35" s="1155"/>
      <c r="I35" s="1155"/>
      <c r="J35" s="1156"/>
      <c r="K35" s="296">
        <v>895399</v>
      </c>
      <c r="L35" s="296">
        <v>58834</v>
      </c>
      <c r="M35" s="297">
        <v>17609</v>
      </c>
      <c r="N35" s="298">
        <v>234.1</v>
      </c>
    </row>
    <row r="36" spans="1:16" ht="27" customHeight="1" x14ac:dyDescent="0.15">
      <c r="A36" s="250"/>
      <c r="B36" s="246"/>
      <c r="C36" s="246"/>
      <c r="D36" s="246"/>
      <c r="E36" s="246"/>
      <c r="F36" s="246"/>
      <c r="G36" s="1154" t="s">
        <v>498</v>
      </c>
      <c r="H36" s="1155"/>
      <c r="I36" s="1155"/>
      <c r="J36" s="1156"/>
      <c r="K36" s="296">
        <v>206531</v>
      </c>
      <c r="L36" s="296">
        <v>13571</v>
      </c>
      <c r="M36" s="297">
        <v>2944</v>
      </c>
      <c r="N36" s="298">
        <v>361</v>
      </c>
    </row>
    <row r="37" spans="1:16" ht="13.5" customHeight="1" x14ac:dyDescent="0.15">
      <c r="A37" s="250"/>
      <c r="B37" s="246"/>
      <c r="C37" s="246"/>
      <c r="D37" s="246"/>
      <c r="E37" s="246"/>
      <c r="F37" s="246"/>
      <c r="G37" s="1154" t="s">
        <v>499</v>
      </c>
      <c r="H37" s="1155"/>
      <c r="I37" s="1155"/>
      <c r="J37" s="1156"/>
      <c r="K37" s="296" t="s">
        <v>481</v>
      </c>
      <c r="L37" s="296" t="s">
        <v>481</v>
      </c>
      <c r="M37" s="297">
        <v>1200</v>
      </c>
      <c r="N37" s="298" t="s">
        <v>481</v>
      </c>
    </row>
    <row r="38" spans="1:16" ht="27" customHeight="1" x14ac:dyDescent="0.15">
      <c r="A38" s="250"/>
      <c r="B38" s="246"/>
      <c r="C38" s="246"/>
      <c r="D38" s="246"/>
      <c r="E38" s="246"/>
      <c r="F38" s="246"/>
      <c r="G38" s="1157" t="s">
        <v>500</v>
      </c>
      <c r="H38" s="1158"/>
      <c r="I38" s="1158"/>
      <c r="J38" s="1159"/>
      <c r="K38" s="299">
        <v>308</v>
      </c>
      <c r="L38" s="299">
        <v>20</v>
      </c>
      <c r="M38" s="300">
        <v>5</v>
      </c>
      <c r="N38" s="301">
        <v>300</v>
      </c>
      <c r="O38" s="295"/>
    </row>
    <row r="39" spans="1:16" x14ac:dyDescent="0.15">
      <c r="A39" s="250"/>
      <c r="B39" s="246"/>
      <c r="C39" s="246"/>
      <c r="D39" s="246"/>
      <c r="E39" s="246"/>
      <c r="F39" s="246"/>
      <c r="G39" s="1157" t="s">
        <v>501</v>
      </c>
      <c r="H39" s="1158"/>
      <c r="I39" s="1158"/>
      <c r="J39" s="1159"/>
      <c r="K39" s="302">
        <v>-233011</v>
      </c>
      <c r="L39" s="302">
        <v>-15311</v>
      </c>
      <c r="M39" s="303">
        <v>-3946</v>
      </c>
      <c r="N39" s="304">
        <v>288</v>
      </c>
      <c r="O39" s="295"/>
    </row>
    <row r="40" spans="1:16" ht="27" customHeight="1" x14ac:dyDescent="0.15">
      <c r="A40" s="250"/>
      <c r="B40" s="246"/>
      <c r="C40" s="246"/>
      <c r="D40" s="246"/>
      <c r="E40" s="246"/>
      <c r="F40" s="246"/>
      <c r="G40" s="1154" t="s">
        <v>502</v>
      </c>
      <c r="H40" s="1155"/>
      <c r="I40" s="1155"/>
      <c r="J40" s="1156"/>
      <c r="K40" s="302">
        <v>-1676416</v>
      </c>
      <c r="L40" s="302">
        <v>-110153</v>
      </c>
      <c r="M40" s="303">
        <v>-59158</v>
      </c>
      <c r="N40" s="304">
        <v>86.2</v>
      </c>
      <c r="O40" s="295"/>
    </row>
    <row r="41" spans="1:16" x14ac:dyDescent="0.15">
      <c r="A41" s="250"/>
      <c r="B41" s="246"/>
      <c r="C41" s="246"/>
      <c r="D41" s="246"/>
      <c r="E41" s="246"/>
      <c r="F41" s="246"/>
      <c r="G41" s="1160" t="s">
        <v>282</v>
      </c>
      <c r="H41" s="1161"/>
      <c r="I41" s="1161"/>
      <c r="J41" s="1162"/>
      <c r="K41" s="296">
        <v>662929</v>
      </c>
      <c r="L41" s="302">
        <v>43559</v>
      </c>
      <c r="M41" s="303">
        <v>26787</v>
      </c>
      <c r="N41" s="304">
        <v>62.6</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1527079</v>
      </c>
      <c r="J51" s="322">
        <v>92500</v>
      </c>
      <c r="K51" s="323">
        <v>-18.8</v>
      </c>
      <c r="L51" s="324">
        <v>75709</v>
      </c>
      <c r="M51" s="325">
        <v>12.7</v>
      </c>
      <c r="N51" s="326">
        <v>-31.5</v>
      </c>
    </row>
    <row r="52" spans="1:14" x14ac:dyDescent="0.15">
      <c r="A52" s="250"/>
      <c r="B52" s="246"/>
      <c r="C52" s="246"/>
      <c r="D52" s="246"/>
      <c r="E52" s="246"/>
      <c r="F52" s="246"/>
      <c r="G52" s="327"/>
      <c r="H52" s="328" t="s">
        <v>513</v>
      </c>
      <c r="I52" s="329">
        <v>523163</v>
      </c>
      <c r="J52" s="330">
        <v>31690</v>
      </c>
      <c r="K52" s="331">
        <v>-6.7</v>
      </c>
      <c r="L52" s="332">
        <v>35212</v>
      </c>
      <c r="M52" s="333">
        <v>0</v>
      </c>
      <c r="N52" s="334">
        <v>-6.7</v>
      </c>
    </row>
    <row r="53" spans="1:14" x14ac:dyDescent="0.15">
      <c r="A53" s="250"/>
      <c r="B53" s="246"/>
      <c r="C53" s="246"/>
      <c r="D53" s="246"/>
      <c r="E53" s="246"/>
      <c r="F53" s="246"/>
      <c r="G53" s="312" t="s">
        <v>514</v>
      </c>
      <c r="H53" s="313"/>
      <c r="I53" s="321">
        <v>2021078</v>
      </c>
      <c r="J53" s="322">
        <v>124122</v>
      </c>
      <c r="K53" s="323">
        <v>34.200000000000003</v>
      </c>
      <c r="L53" s="324">
        <v>90961</v>
      </c>
      <c r="M53" s="325">
        <v>20.100000000000001</v>
      </c>
      <c r="N53" s="326">
        <v>14.1</v>
      </c>
    </row>
    <row r="54" spans="1:14" x14ac:dyDescent="0.15">
      <c r="A54" s="250"/>
      <c r="B54" s="246"/>
      <c r="C54" s="246"/>
      <c r="D54" s="246"/>
      <c r="E54" s="246"/>
      <c r="F54" s="246"/>
      <c r="G54" s="327"/>
      <c r="H54" s="328" t="s">
        <v>513</v>
      </c>
      <c r="I54" s="329">
        <v>968436</v>
      </c>
      <c r="J54" s="330">
        <v>59475</v>
      </c>
      <c r="K54" s="331">
        <v>87.7</v>
      </c>
      <c r="L54" s="332">
        <v>37720</v>
      </c>
      <c r="M54" s="333">
        <v>7.1</v>
      </c>
      <c r="N54" s="334">
        <v>80.599999999999994</v>
      </c>
    </row>
    <row r="55" spans="1:14" x14ac:dyDescent="0.15">
      <c r="A55" s="250"/>
      <c r="B55" s="246"/>
      <c r="C55" s="246"/>
      <c r="D55" s="246"/>
      <c r="E55" s="246"/>
      <c r="F55" s="246"/>
      <c r="G55" s="312" t="s">
        <v>515</v>
      </c>
      <c r="H55" s="313"/>
      <c r="I55" s="321">
        <v>2335643</v>
      </c>
      <c r="J55" s="322">
        <v>146426</v>
      </c>
      <c r="K55" s="323">
        <v>18</v>
      </c>
      <c r="L55" s="324">
        <v>106614</v>
      </c>
      <c r="M55" s="325">
        <v>17.2</v>
      </c>
      <c r="N55" s="326">
        <v>0.8</v>
      </c>
    </row>
    <row r="56" spans="1:14" x14ac:dyDescent="0.15">
      <c r="A56" s="250"/>
      <c r="B56" s="246"/>
      <c r="C56" s="246"/>
      <c r="D56" s="246"/>
      <c r="E56" s="246"/>
      <c r="F56" s="246"/>
      <c r="G56" s="327"/>
      <c r="H56" s="328" t="s">
        <v>513</v>
      </c>
      <c r="I56" s="329">
        <v>1357711</v>
      </c>
      <c r="J56" s="330">
        <v>85118</v>
      </c>
      <c r="K56" s="331">
        <v>43.1</v>
      </c>
      <c r="L56" s="332">
        <v>45545</v>
      </c>
      <c r="M56" s="333">
        <v>20.7</v>
      </c>
      <c r="N56" s="334">
        <v>22.4</v>
      </c>
    </row>
    <row r="57" spans="1:14" x14ac:dyDescent="0.15">
      <c r="A57" s="250"/>
      <c r="B57" s="246"/>
      <c r="C57" s="246"/>
      <c r="D57" s="246"/>
      <c r="E57" s="246"/>
      <c r="F57" s="246"/>
      <c r="G57" s="312" t="s">
        <v>516</v>
      </c>
      <c r="H57" s="313"/>
      <c r="I57" s="321">
        <v>3139796</v>
      </c>
      <c r="J57" s="322">
        <v>202124</v>
      </c>
      <c r="K57" s="323">
        <v>38</v>
      </c>
      <c r="L57" s="324">
        <v>85459</v>
      </c>
      <c r="M57" s="325">
        <v>-19.8</v>
      </c>
      <c r="N57" s="326">
        <v>57.8</v>
      </c>
    </row>
    <row r="58" spans="1:14" x14ac:dyDescent="0.15">
      <c r="A58" s="250"/>
      <c r="B58" s="246"/>
      <c r="C58" s="246"/>
      <c r="D58" s="246"/>
      <c r="E58" s="246"/>
      <c r="F58" s="246"/>
      <c r="G58" s="327"/>
      <c r="H58" s="328" t="s">
        <v>513</v>
      </c>
      <c r="I58" s="329">
        <v>1182537</v>
      </c>
      <c r="J58" s="330">
        <v>76126</v>
      </c>
      <c r="K58" s="331">
        <v>-10.6</v>
      </c>
      <c r="L58" s="332">
        <v>44378</v>
      </c>
      <c r="M58" s="333">
        <v>-2.6</v>
      </c>
      <c r="N58" s="334">
        <v>-8</v>
      </c>
    </row>
    <row r="59" spans="1:14" x14ac:dyDescent="0.15">
      <c r="A59" s="250"/>
      <c r="B59" s="246"/>
      <c r="C59" s="246"/>
      <c r="D59" s="246"/>
      <c r="E59" s="246"/>
      <c r="F59" s="246"/>
      <c r="G59" s="312" t="s">
        <v>517</v>
      </c>
      <c r="H59" s="313"/>
      <c r="I59" s="321">
        <v>1942796</v>
      </c>
      <c r="J59" s="322">
        <v>127656</v>
      </c>
      <c r="K59" s="323">
        <v>-36.799999999999997</v>
      </c>
      <c r="L59" s="324">
        <v>83280</v>
      </c>
      <c r="M59" s="325">
        <v>-2.5</v>
      </c>
      <c r="N59" s="326">
        <v>-34.299999999999997</v>
      </c>
    </row>
    <row r="60" spans="1:14" x14ac:dyDescent="0.15">
      <c r="A60" s="250"/>
      <c r="B60" s="246"/>
      <c r="C60" s="246"/>
      <c r="D60" s="246"/>
      <c r="E60" s="246"/>
      <c r="F60" s="246"/>
      <c r="G60" s="327"/>
      <c r="H60" s="328" t="s">
        <v>513</v>
      </c>
      <c r="I60" s="335">
        <v>1074349</v>
      </c>
      <c r="J60" s="330">
        <v>70593</v>
      </c>
      <c r="K60" s="331">
        <v>-7.3</v>
      </c>
      <c r="L60" s="332">
        <v>43123</v>
      </c>
      <c r="M60" s="333">
        <v>-2.8</v>
      </c>
      <c r="N60" s="334">
        <v>-4.5</v>
      </c>
    </row>
    <row r="61" spans="1:14" x14ac:dyDescent="0.15">
      <c r="A61" s="250"/>
      <c r="B61" s="246"/>
      <c r="C61" s="246"/>
      <c r="D61" s="246"/>
      <c r="E61" s="246"/>
      <c r="F61" s="246"/>
      <c r="G61" s="312" t="s">
        <v>518</v>
      </c>
      <c r="H61" s="336"/>
      <c r="I61" s="337">
        <v>2193278</v>
      </c>
      <c r="J61" s="338">
        <v>138566</v>
      </c>
      <c r="K61" s="339">
        <v>6.9</v>
      </c>
      <c r="L61" s="340">
        <v>88405</v>
      </c>
      <c r="M61" s="341">
        <v>5.5</v>
      </c>
      <c r="N61" s="326">
        <v>1.4</v>
      </c>
    </row>
    <row r="62" spans="1:14" x14ac:dyDescent="0.15">
      <c r="A62" s="250"/>
      <c r="B62" s="246"/>
      <c r="C62" s="246"/>
      <c r="D62" s="246"/>
      <c r="E62" s="246"/>
      <c r="F62" s="246"/>
      <c r="G62" s="327"/>
      <c r="H62" s="328" t="s">
        <v>513</v>
      </c>
      <c r="I62" s="329">
        <v>1021239</v>
      </c>
      <c r="J62" s="330">
        <v>64600</v>
      </c>
      <c r="K62" s="331">
        <v>21.2</v>
      </c>
      <c r="L62" s="332">
        <v>41196</v>
      </c>
      <c r="M62" s="333">
        <v>4.5</v>
      </c>
      <c r="N62" s="334">
        <v>16.7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F0"/>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27.26</v>
      </c>
      <c r="G47" s="12">
        <v>30.08</v>
      </c>
      <c r="H47" s="12">
        <v>31.9</v>
      </c>
      <c r="I47" s="12">
        <v>32.630000000000003</v>
      </c>
      <c r="J47" s="13">
        <v>35.729999999999997</v>
      </c>
    </row>
    <row r="48" spans="2:10" ht="57.75" customHeight="1" x14ac:dyDescent="0.15">
      <c r="B48" s="14"/>
      <c r="C48" s="1174" t="s">
        <v>4</v>
      </c>
      <c r="D48" s="1174"/>
      <c r="E48" s="1175"/>
      <c r="F48" s="15">
        <v>5.46</v>
      </c>
      <c r="G48" s="16">
        <v>3.02</v>
      </c>
      <c r="H48" s="16">
        <v>2.66</v>
      </c>
      <c r="I48" s="16">
        <v>4.47</v>
      </c>
      <c r="J48" s="17">
        <v>1.71</v>
      </c>
    </row>
    <row r="49" spans="2:10" ht="57.75" customHeight="1" thickBot="1" x14ac:dyDescent="0.2">
      <c r="B49" s="18"/>
      <c r="C49" s="1176" t="s">
        <v>5</v>
      </c>
      <c r="D49" s="1176"/>
      <c r="E49" s="1177"/>
      <c r="F49" s="19" t="s">
        <v>525</v>
      </c>
      <c r="G49" s="20" t="s">
        <v>526</v>
      </c>
      <c r="H49" s="20" t="s">
        <v>527</v>
      </c>
      <c r="I49" s="20">
        <v>1.94</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2018-10-31T08:13:47Z</cp:lastPrinted>
  <dcterms:created xsi:type="dcterms:W3CDTF">2018-01-24T04:45:56Z</dcterms:created>
  <dcterms:modified xsi:type="dcterms:W3CDTF">2018-10-31T08:20:08Z</dcterms:modified>
  <cp:category/>
</cp:coreProperties>
</file>