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2" l="1"/>
  <c r="AA23" i="12"/>
  <c r="Q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U35" i="10"/>
  <c r="U36" i="10" s="1"/>
  <c r="C35" i="10"/>
  <c r="BW34" i="10"/>
  <c r="BW35" i="10" s="1"/>
  <c r="BW36" i="10" s="1"/>
  <c r="BW37" i="10" s="1"/>
  <c r="BW38" i="10" s="1"/>
  <c r="BW39" i="10" s="1"/>
  <c r="BW40" i="10" s="1"/>
  <c r="U34" i="10"/>
  <c r="C34" i="10"/>
  <c r="AM34" i="10" l="1"/>
  <c r="AM35" i="10" s="1"/>
  <c r="BE34" i="10"/>
  <c r="CO34" i="10" s="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<sst xmlns="http://schemas.openxmlformats.org/spreadsheetml/2006/main" count="1118" uniqueCount="612">
  <si>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</si>
  <si>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</si>
  <si>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</si>
  <si>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</si>
  <si>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</si>
  <si>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</si>
  <si>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</si>
  <si>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</si>
  <si>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</si>
  <si>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</si>
  <si>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</si>
  <si>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</si>
  <si>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</si>
  <si>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</si>
  <si>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</si>
  <si>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</si>
  <si>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</si>
  <si>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</si>
  <si>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</si>
  <si>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</si>
  <si>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</si>
  <si>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</si>
  <si>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</si>
  <si>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</si>
  <si>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</si>
  <si>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</si>
  <si>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</si>
  <si>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</si>
  <si>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</si>
  <si>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</si>
  <si>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</si>
  <si>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</si>
  <si>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</si>
  <si>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</si>
  <si>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</si>
  <si>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</si>
  <si>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</si>
  <si>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</si>
  <si>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</si>
  <si>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</si>
  <si>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</si>
  <si>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</si>
  <si>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</si>
  <si>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</si>
  <si>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</si>
  <si>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</si>
  <si>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</si>
  <si>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</si>
  <si>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</si>
  <si>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</si>
  <si>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</si>
  <si>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</si>
  <si>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</si>
  <si>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</si>
  <si>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</si>
  <si>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</si>
  <si>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</si>
  <si>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</si>
  <si>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</si>
  <si>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</si>
  <si>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</si>
  <si>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</si>
  <si>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</si>
  <si>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</si>
  <si>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</si>
  <si>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</si>
  <si>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</si>
  <si>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</si>
  <si>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</si>
  <si>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</si>
  <si>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</si>
  <si>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</si>
  <si>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</si>
  <si>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</si>
  <si>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</si>
  <si>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</si>
  <si>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</si>
  <si>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</si>
  <si>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</si>
  <si>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</si>
  <si>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</si>
  <si>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</si>
  <si>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</si>
  <si>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</si>
  <si>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</si>
  <si>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</si>
  <si>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</si>
  <si>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</si>
  <si>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</si>
  <si>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</si>
  <si>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</si>
  <si>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</si>
  <si>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</si>
  <si>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</si>
  <si>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</si>
  <si>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</si>
  <si>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</si>
  <si>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珠洲市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</si>
  <si>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</si>
  <si>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</si>
  <si>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</si>
  <si>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</si>
  <si>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</si>
  <si>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</si>
  <si>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</si>
  <si>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</si>
  <si>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</si>
  <si>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</si>
  <si>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</si>
  <si>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</si>
  <si>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</si>
  <si>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</si>
  <si>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</si>
  <si>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</si>
  <si>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</si>
  <si>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</si>
  <si>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</si>
  <si>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</si>
  <si>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</si>
  <si>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</si>
  <si>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</si>
  <si>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</si>
  <si>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</si>
  <si>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</si>
  <si>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</si>
  <si>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</si>
  <si>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</si>
  <si>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</si>
  <si>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</si>
  <si>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</si>
  <si>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</si>
  <si>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</si>
  <si>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</si>
  <si>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</si>
  <si>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</si>
  <si>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</si>
  <si>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</si>
  <si>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</si>
  <si>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</si>
  <si>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</si>
  <si>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</si>
  <si>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</si>
  <si>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</si>
  <si>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</si>
  <si>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</si>
  <si>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</si>
  <si>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</si>
  <si>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</si>
  <si>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</si>
  <si>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</si>
  <si>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</si>
  <si>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</si>
  <si>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</si>
  <si>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</si>
  <si>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</si>
  <si>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</si>
  <si>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</si>
  <si>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</si>
  <si>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</si>
  <si>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</si>
  <si>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</si>
  <si>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</si>
  <si>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</si>
  <si>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</si>
  <si>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</si>
  <si>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</si>
  <si>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</si>
  <si>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</si>
  <si>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</si>
  <si>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</si>
  <si>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</si>
  <si>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</si>
  <si>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</si>
  <si>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</si>
  <si>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</si>
  <si>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</si>
  <si>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</si>
  <si>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</si>
  <si>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</si>
  <si>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</si>
  <si>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</si>
  <si>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</si>
  <si>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</si>
  <si>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</si>
  <si>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</si>
  <si>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</si>
  <si>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</si>
  <si>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</si>
  <si>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</si>
  <si>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</si>
  <si>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</si>
  <si>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</si>
  <si>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</si>
  <si>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</si>
  <si>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</si>
  <si>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</si>
  <si>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</si>
  <si>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</si>
  <si>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</si>
  <si>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</si>
  <si>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</si>
  <si>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</si>
  <si>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</si>
  <si>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</si>
  <si>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</si>
  <si>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</si>
  <si>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</si>
  <si>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</si>
  <si>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</si>
  <si>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</si>
  <si>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</si>
  <si>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石川県珠洲市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</si>
  <si>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</si>
  <si>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</si>
  <si>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</si>
  <si>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</si>
  <si>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</si>
  <si>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</si>
  <si>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</si>
  <si>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</si>
  <si>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</si>
  <si>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</si>
  <si>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</si>
  <si>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</si>
  <si>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</si>
  <si>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</si>
  <si>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</si>
  <si>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</si>
  <si>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</si>
  <si>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</si>
  <si>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</si>
  <si>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</si>
  <si>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</si>
  <si>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</si>
  <si>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</si>
  <si>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</si>
  <si>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</si>
  <si>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</si>
  <si>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</si>
  <si>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</si>
  <si>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</si>
  <si>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</si>
  <si>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</si>
  <si>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</si>
  <si>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</si>
  <si>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</si>
  <si>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</si>
  <si>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</si>
  <si>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</si>
  <si>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</si>
  <si>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</si>
  <si>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</si>
  <si>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</si>
  <si>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</si>
  <si>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</si>
  <si>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</si>
  <si>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</si>
  <si>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</si>
  <si>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</si>
  <si>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</si>
  <si>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</si>
  <si>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</si>
  <si>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</si>
  <si>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</si>
  <si>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</si>
  <si>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</si>
  <si>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</si>
  <si>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</si>
  <si>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</si>
  <si>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</si>
  <si>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</si>
  <si>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</si>
  <si>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</si>
  <si>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</si>
  <si>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</si>
  <si>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</si>
  <si>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</si>
  <si>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</si>
  <si>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</si>
  <si>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</si>
  <si>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</si>
  <si>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</si>
  <si>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</si>
  <si>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</si>
  <si>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</si>
  <si>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</si>
  <si>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</si>
  <si>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</si>
  <si>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</si>
  <si>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</si>
  <si>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</si>
  <si>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</si>
  <si>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</si>
  <si>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</si>
  <si>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</si>
  <si>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</si>
  <si>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</si>
  <si>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</si>
  <si>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</si>
  <si>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</si>
  <si>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</si>
  <si>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</si>
  <si>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</si>
  <si>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</si>
  <si>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</si>
  <si>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</si>
  <si>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</si>
  <si>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</si>
  <si>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</si>
  <si>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</si>
  <si>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</si>
  <si>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</si>
  <si>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</si>
  <si>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</si>
  <si>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</si>
  <si>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</si>
  <si>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</si>
  <si>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</si>
  <si>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</si>
  <si>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</si>
  <si>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</si>
  <si>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</si>
  <si>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</si>
  <si>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</si>
  <si>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</si>
  <si>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</si>
  <si>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</si>
  <si>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</si>
  <si>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</si>
  <si>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</si>
  <si>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</si>
  <si>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</si>
  <si>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</si>
  <si>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</si>
  <si>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</si>
  <si>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</si>
  <si>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</si>
  <si>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</si>
  <si>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</si>
  <si>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</si>
  <si>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</si>
  <si>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</si>
  <si>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</si>
  <si>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</si>
  <si>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</si>
  <si>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</si>
  <si>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</si>
  <si>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</si>
  <si>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</si>
  <si>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</si>
  <si>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</si>
  <si>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</si>
  <si>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</si>
  <si>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</si>
  <si>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</si>
  <si>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</si>
  <si>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</si>
  <si>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</si>
  <si>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</si>
  <si>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</si>
  <si>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</si>
  <si>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石川県珠洲市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</si>
  <si>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</si>
  <si>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</si>
  <si>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</si>
  <si>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</si>
  <si>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</si>
  <si>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</si>
  <si>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</si>
  <si>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</si>
  <si>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</si>
  <si>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</si>
  <si>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</si>
  <si>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</si>
  <si>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</si>
  <si>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</si>
  <si>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</si>
  <si>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</si>
  <si>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</si>
  <si>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</si>
  <si>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</si>
  <si>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</si>
  <si>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珠洲市賃貸住宅事業特別会計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</si>
  <si>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</si>
  <si>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</si>
  <si>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</si>
  <si>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</si>
  <si>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</si>
  <si>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</si>
  <si>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</si>
  <si>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</si>
  <si>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</si>
  <si>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</si>
  <si>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</si>
  <si>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</si>
  <si>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</si>
  <si>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</si>
  <si>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珠洲市国民健康保険特別会計</t>
    <phoneticPr fontId="5"/>
  </si>
  <si>
    <t>-</t>
    <phoneticPr fontId="5"/>
  </si>
  <si>
    <t>珠洲市後期高齢者医療特別会計</t>
    <phoneticPr fontId="5"/>
  </si>
  <si>
    <t>珠洲市病院事業会計</t>
    <phoneticPr fontId="5"/>
  </si>
  <si>
    <t>法適用企業</t>
    <phoneticPr fontId="5"/>
  </si>
  <si>
    <t>珠洲市水道事業会計</t>
    <phoneticPr fontId="5"/>
  </si>
  <si>
    <t>珠洲市下水道事業特別会計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</si>
  <si>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</si>
  <si>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</si>
  <si>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</si>
  <si>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</si>
  <si>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</si>
  <si>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</si>
  <si>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</si>
  <si>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</si>
  <si>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</si>
  <si>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</si>
  <si>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</si>
  <si>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</si>
  <si>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</si>
  <si>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</si>
  <si>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</si>
  <si>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</si>
  <si>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</si>
  <si>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</si>
  <si>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</si>
  <si>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</si>
  <si>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</si>
  <si>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</si>
  <si>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</si>
  <si>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</si>
  <si>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</si>
  <si>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</si>
  <si>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</si>
  <si>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</si>
  <si>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</si>
  <si>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</si>
  <si>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</si>
  <si>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</si>
  <si>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</si>
  <si>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</si>
  <si>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</si>
  <si>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</si>
  <si>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</si>
  <si>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</si>
  <si>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</si>
  <si>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</si>
  <si>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</si>
  <si>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</si>
  <si>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</si>
  <si>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</si>
  <si>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</si>
  <si>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</si>
  <si>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</si>
  <si>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</si>
  <si>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</si>
  <si>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</si>
  <si>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</si>
  <si>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</si>
  <si>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</si>
  <si>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</si>
  <si>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</si>
  <si>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</si>
  <si>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</si>
  <si>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</si>
  <si>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</si>
  <si>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</si>
  <si>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</si>
  <si>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</si>
  <si>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珠洲市下水道事業特別会計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</si>
  <si>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</si>
  <si>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</si>
  <si>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珠洲市病院事業会計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</si>
  <si>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</si>
  <si>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珠洲市水道事業会計</t>
    <phoneticPr fontId="5"/>
  </si>
  <si>
    <t>(Ｆ)</t>
    <phoneticPr fontId="5"/>
  </si>
  <si>
    <t>珠洲市介護保険特別会計（保険勘定・サービス勘定）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</si>
  <si>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</si>
  <si>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</si>
  <si>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</si>
  <si>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</si>
  <si>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</si>
  <si>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</si>
  <si>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</si>
  <si>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</si>
  <si>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</si>
  <si>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</si>
  <si>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</si>
  <si>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</si>
  <si>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</si>
  <si>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</si>
  <si>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</si>
  <si>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</si>
  <si>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</si>
  <si>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</si>
  <si>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</si>
  <si>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</si>
  <si>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</si>
  <si>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</si>
  <si>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</si>
  <si>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</si>
  <si>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</si>
  <si>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</si>
  <si>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</si>
  <si>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</si>
  <si>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</si>
  <si>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</si>
  <si>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</si>
  <si>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</si>
  <si>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</si>
  <si>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</si>
  <si>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</si>
  <si>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</si>
  <si>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</si>
  <si>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</si>
  <si>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</si>
  <si>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</si>
  <si>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</si>
  <si>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</si>
  <si>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</si>
  <si>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</si>
  <si>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</si>
  <si>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</si>
  <si>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</si>
  <si>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</si>
  <si>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</si>
  <si>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</si>
  <si>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</si>
  <si>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</si>
  <si>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</si>
  <si>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</si>
  <si>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</si>
  <si>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</si>
  <si>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</si>
  <si>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</si>
  <si>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</si>
  <si>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</si>
  <si>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</si>
  <si>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</si>
  <si>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</si>
  <si>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</si>
  <si>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</si>
  <si>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</si>
  <si>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</si>
  <si>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</si>
  <si>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</si>
  <si>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</si>
  <si>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</si>
  <si>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</si>
  <si>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</si>
  <si>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</si>
  <si>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</si>
  <si>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</si>
  <si>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</si>
  <si>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</si>
  <si>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</si>
  <si>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</si>
  <si>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</si>
  <si>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</si>
  <si>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</si>
  <si>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</si>
  <si>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</si>
  <si>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0.25</t>
  </si>
  <si>
    <t>▲ 2.79</t>
  </si>
  <si>
    <t>▲ 0.94</t>
  </si>
  <si>
    <t>珠洲市病院事業会計</t>
  </si>
  <si>
    <t>珠洲市水道事業会計</t>
  </si>
  <si>
    <t>一般会計</t>
  </si>
  <si>
    <t>珠洲市介護保険特別会計（保険勘定・サービス勘定）</t>
  </si>
  <si>
    <t>珠洲市下水道事業特別会計</t>
  </si>
  <si>
    <t>珠洲市賃貸住宅事業特別会計</t>
  </si>
  <si>
    <t>珠洲市国民健康保険特別会計</t>
  </si>
  <si>
    <t>珠洲市後期高齢者医療特別会計</t>
  </si>
  <si>
    <t>その他会計（赤字）</t>
  </si>
  <si>
    <t>その他会計（黒字）</t>
  </si>
  <si>
    <t>H25末</t>
    <phoneticPr fontId="5"/>
  </si>
  <si>
    <t>H26末</t>
    <phoneticPr fontId="5"/>
  </si>
  <si>
    <t>H27末</t>
    <phoneticPr fontId="5"/>
  </si>
  <si>
    <t>H28末</t>
    <phoneticPr fontId="5"/>
  </si>
  <si>
    <t>H29末</t>
    <phoneticPr fontId="5"/>
  </si>
  <si>
    <t>（財）鉢ヶ崎リゾート振興協会</t>
    <rPh sb="1" eb="2">
      <t>ザイ</t>
    </rPh>
    <rPh sb="3" eb="6">
      <t>ハチガサキ</t>
    </rPh>
    <rPh sb="10" eb="14">
      <t>シンコウキョウカイ</t>
    </rPh>
    <phoneticPr fontId="6"/>
  </si>
  <si>
    <t>珠洲鉢ヶ崎ホテル株式会社</t>
    <rPh sb="0" eb="5">
      <t>スズハチガサキ</t>
    </rPh>
    <rPh sb="8" eb="12">
      <t>カブシキカイシャ</t>
    </rPh>
    <phoneticPr fontId="6"/>
  </si>
  <si>
    <t>珠洲土地開発公社</t>
    <rPh sb="0" eb="8">
      <t>スズトチカイハツコウシャ</t>
    </rPh>
    <phoneticPr fontId="6"/>
  </si>
  <si>
    <t>珠洲市介護保険特別会計</t>
    <phoneticPr fontId="5"/>
  </si>
  <si>
    <t>奥能登クリーン組合</t>
    <rPh sb="0" eb="3">
      <t>オクノト</t>
    </rPh>
    <rPh sb="7" eb="9">
      <t>クミアイ</t>
    </rPh>
    <phoneticPr fontId="6"/>
  </si>
  <si>
    <t>奥能登広域圏事務組合</t>
    <rPh sb="0" eb="10">
      <t>オクノトコウイキケンジムクミアイ</t>
    </rPh>
    <phoneticPr fontId="6"/>
  </si>
  <si>
    <t>石川県後期高齢者医療広域連合（一般会計）</t>
    <rPh sb="0" eb="3">
      <t>イシカワケン</t>
    </rPh>
    <rPh sb="3" eb="8">
      <t>コウキコウレイシャ</t>
    </rPh>
    <rPh sb="8" eb="10">
      <t>イリョウ</t>
    </rPh>
    <rPh sb="10" eb="14">
      <t>コウイキレンゴウ</t>
    </rPh>
    <rPh sb="15" eb="19">
      <t>イッパンカイケイ</t>
    </rPh>
    <phoneticPr fontId="6"/>
  </si>
  <si>
    <t>石川県後期高齢者医療広域連合（後期高齢者医療特別会計）</t>
    <rPh sb="0" eb="3">
      <t>イシカワケン</t>
    </rPh>
    <rPh sb="3" eb="8">
      <t>コウキコウレイシャ</t>
    </rPh>
    <rPh sb="8" eb="10">
      <t>イリョウ</t>
    </rPh>
    <rPh sb="10" eb="14">
      <t>コウイキレンゴウ</t>
    </rPh>
    <rPh sb="15" eb="20">
      <t>コウキコウレイシャ</t>
    </rPh>
    <rPh sb="20" eb="22">
      <t>イリョウ</t>
    </rPh>
    <rPh sb="22" eb="26">
      <t>トクベツカイケイ</t>
    </rPh>
    <phoneticPr fontId="6"/>
  </si>
  <si>
    <t>石川県市町村消防団員等公務災害補償等組合</t>
    <rPh sb="0" eb="3">
      <t>イシカワケン</t>
    </rPh>
    <rPh sb="3" eb="6">
      <t>シチョウソン</t>
    </rPh>
    <rPh sb="6" eb="11">
      <t>ショウボウダンイントウ</t>
    </rPh>
    <rPh sb="11" eb="15">
      <t>コウムサイガイ</t>
    </rPh>
    <rPh sb="15" eb="18">
      <t>ホショウトウ</t>
    </rPh>
    <rPh sb="18" eb="20">
      <t>クミアイ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</si>
  <si>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</si>
  <si>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のと鉄道運営助成基金事務組合</t>
    <rPh sb="2" eb="4">
      <t>テツドウ</t>
    </rPh>
    <rPh sb="4" eb="10">
      <t>ウンエイジョセイキキン</t>
    </rPh>
    <rPh sb="10" eb="14">
      <t>ジムクミアイ</t>
    </rPh>
    <phoneticPr fontId="6"/>
  </si>
  <si>
    <t>-</t>
    <phoneticPr fontId="2"/>
  </si>
  <si>
    <t>-</t>
    <phoneticPr fontId="2"/>
  </si>
  <si>
    <t>地域振興基金</t>
  </si>
  <si>
    <t>多目的ホール施設管理等基金</t>
  </si>
  <si>
    <t>珠洲市立図書館建設等基金</t>
    <rPh sb="0" eb="4">
      <t>スズシリツ</t>
    </rPh>
    <phoneticPr fontId="3"/>
  </si>
  <si>
    <t>地域福祉推進基金</t>
  </si>
  <si>
    <t>賃貸住宅事業基金</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</si>
  <si>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</si>
  <si>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</si>
  <si>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</si>
  <si>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</si>
  <si>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</si>
  <si>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</si>
  <si>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</si>
  <si>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は年々減少傾向にあったが、H30は3.6ポイント増加した。これは地方債残高が増加したことが主な要因である。今後も地方債残高の増加、充当可能基金の減少が見込まれるため、引き続き財政の健全化に努力する。
　有形固定資産減価償却率は類似団体平均をやや下回っている。施設は古くなってきているため、珠洲市公共施設等総合管理計画を策定し、今後予想される大規模施設更新事業に備える。</t>
    <rPh sb="38" eb="40">
      <t>チホウ</t>
    </rPh>
    <rPh sb="40" eb="41">
      <t>サイ</t>
    </rPh>
    <rPh sb="41" eb="43">
      <t>ザンダカ</t>
    </rPh>
    <rPh sb="44" eb="46">
      <t>ゾウカ</t>
    </rPh>
    <rPh sb="51" eb="52">
      <t>オモ</t>
    </rPh>
    <rPh sb="53" eb="55">
      <t>ヨウイン</t>
    </rPh>
    <rPh sb="62" eb="64">
      <t>チホウ</t>
    </rPh>
    <rPh sb="64" eb="65">
      <t>サイ</t>
    </rPh>
    <rPh sb="65" eb="67">
      <t>ザンダカ</t>
    </rPh>
    <rPh sb="68" eb="70">
      <t>ゾウカ</t>
    </rPh>
    <rPh sb="71" eb="73">
      <t>ジュウトウ</t>
    </rPh>
    <rPh sb="73" eb="75">
      <t>カノウ</t>
    </rPh>
    <rPh sb="75" eb="77">
      <t>キキン</t>
    </rPh>
    <rPh sb="78" eb="80">
      <t>ゲンショウ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</si>
  <si>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</si>
  <si>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</si>
  <si>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</si>
  <si>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</si>
  <si>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</si>
  <si>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</si>
  <si>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将来負担比率は、ほぼ横ばいで推移しているが、今後は地方債残高の増加、充当可能基金の減少が見込まれることから、過疎債等有利な地方債を借入れ将来負担の抑制に努めたい。
　実質公債費比率は、交付税措置の有利な地方債を選択する等の財政運営を行ってきたことにより、近年は減少傾向にあったが、今後は増加が見込まれる。引き続き有利な地方債を選択し、健全な財政運営に努めたい。</t>
    <rPh sb="11" eb="12">
      <t>ヨコ</t>
    </rPh>
    <rPh sb="15" eb="17">
      <t>スイイ</t>
    </rPh>
    <rPh sb="26" eb="28">
      <t>チホウ</t>
    </rPh>
    <rPh sb="28" eb="29">
      <t>サイ</t>
    </rPh>
    <rPh sb="29" eb="31">
      <t>ザンダカ</t>
    </rPh>
    <rPh sb="32" eb="34">
      <t>ゾウカ</t>
    </rPh>
    <rPh sb="55" eb="57">
      <t>カソ</t>
    </rPh>
    <rPh sb="57" eb="58">
      <t>サイ</t>
    </rPh>
    <rPh sb="58" eb="59">
      <t>ナド</t>
    </rPh>
    <rPh sb="59" eb="61">
      <t>ユウリ</t>
    </rPh>
    <rPh sb="62" eb="65">
      <t>チホウサイ</t>
    </rPh>
    <rPh sb="66" eb="68">
      <t>カリイレ</t>
    </rPh>
    <rPh sb="69" eb="71">
      <t>ショウライ</t>
    </rPh>
    <rPh sb="71" eb="73">
      <t>フタン</t>
    </rPh>
    <rPh sb="74" eb="76">
      <t>ヨクセイ</t>
    </rPh>
    <rPh sb="77" eb="78">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</si>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</sst>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0E43-441E-86CC-0D71DE2BB4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146426</c:v>
                </c:pt>
                <c:pt idx="1">
                  <c:v>202124</c:v>
                </c:pt>
                <c:pt idx="2">
                  <c:v>127656</c:v>
                </c:pt>
                <c:pt idx="3">
                  <c:v>91265</c:v>
                </c:pt>
                <c:pt idx="4">
                  <c:v>162955</c:v>
                </c:pt>
              </c:numCache>
            </c:numRef>
          </c:val>
          <c:smooth val="0"/>
          <c:extLst>
            <c:ext xmlns:c16="http://schemas.microsoft.com/office/drawing/2014/chart" uri="{C3380CC4-5D6E-409C-BE32-E72D297353CC}">
              <c16:uniqueId val="{00000001-0E43-441E-86CC-0D71DE2BB432}"/>
            </c:ext>
          </c:extLst>
        </c:ser>
        <c:dLbls>
          <c:showLegendKey val="0"/>
          <c:showVal val="0"/>
          <c:showCatName val="0"/>
          <c:showSerName val="0"/>
          <c:showPercent val="0"/>
          <c:showBubbleSize val="0"/>
        </c:dLbls>
        <c:marker val="1"/>
        <c:smooth val="0"/>
        <c:axId val="406346840"/>
        <c:axId val="406347224"/>
      </c:lineChart>
      <c:catAx>
        <c:axId val="406346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347224"/>
        <c:crosses val="autoZero"/>
        <c:auto val="1"/>
        <c:lblAlgn val="ctr"/>
        <c:lblOffset val="100"/>
        <c:tickLblSkip val="1"/>
        <c:tickMarkSkip val="1"/>
        <c:noMultiLvlLbl val="0"/>
      </c:catAx>
      <c:valAx>
        <c:axId val="4063472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346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2.66</c:v>
                </c:pt>
                <c:pt idx="1">
                  <c:v>4.47</c:v>
                </c:pt>
                <c:pt idx="2">
                  <c:v>1.71</c:v>
                </c:pt>
                <c:pt idx="3">
                  <c:v>2.39</c:v>
                </c:pt>
                <c:pt idx="4">
                  <c:v>1.43</c:v>
                </c:pt>
              </c:numCache>
            </c:numRef>
          </c:val>
          <c:extLst>
            <c:ext xmlns:c16="http://schemas.microsoft.com/office/drawing/2014/chart" uri="{C3380CC4-5D6E-409C-BE32-E72D297353CC}">
              <c16:uniqueId val="{00000000-BA76-4B24-857D-69BBDB183D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31.9</c:v>
                </c:pt>
                <c:pt idx="1">
                  <c:v>32.630000000000003</c:v>
                </c:pt>
                <c:pt idx="2">
                  <c:v>35.729999999999997</c:v>
                </c:pt>
                <c:pt idx="3">
                  <c:v>37.340000000000003</c:v>
                </c:pt>
                <c:pt idx="4">
                  <c:v>39.74</c:v>
                </c:pt>
              </c:numCache>
            </c:numRef>
          </c:val>
          <c:extLst>
            <c:ext xmlns:c16="http://schemas.microsoft.com/office/drawing/2014/chart" uri="{C3380CC4-5D6E-409C-BE32-E72D297353CC}">
              <c16:uniqueId val="{00000001-BA76-4B24-857D-69BBDB183DB1}"/>
            </c:ext>
          </c:extLst>
        </c:ser>
        <c:dLbls>
          <c:showLegendKey val="0"/>
          <c:showVal val="0"/>
          <c:showCatName val="0"/>
          <c:showSerName val="0"/>
          <c:showPercent val="0"/>
          <c:showBubbleSize val="0"/>
        </c:dLbls>
        <c:gapWidth val="250"/>
        <c:overlap val="100"/>
        <c:axId val="373154224"/>
        <c:axId val="373154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-0.25</c:v>
                </c:pt>
                <c:pt idx="1">
                  <c:v>1.94</c:v>
                </c:pt>
                <c:pt idx="2">
                  <c:v>-2.79</c:v>
                </c:pt>
                <c:pt idx="3">
                  <c:v>0.73</c:v>
                </c:pt>
                <c:pt idx="4">
                  <c:v>-0.94</c:v>
                </c:pt>
              </c:numCache>
            </c:numRef>
          </c:val>
          <c:smooth val="0"/>
          <c:extLst>
            <c:ext xmlns:c16="http://schemas.microsoft.com/office/drawing/2014/chart" uri="{C3380CC4-5D6E-409C-BE32-E72D297353CC}">
              <c16:uniqueId val="{00000002-BA76-4B24-857D-69BBDB183DB1}"/>
            </c:ext>
          </c:extLst>
        </c:ser>
        <c:dLbls>
          <c:showLegendKey val="0"/>
          <c:showVal val="0"/>
          <c:showCatName val="0"/>
          <c:showSerName val="0"/>
          <c:showPercent val="0"/>
          <c:showBubbleSize val="0"/>
        </c:dLbls>
        <c:marker val="1"/>
        <c:smooth val="0"/>
        <c:axId val="373154224"/>
        <c:axId val="373154608"/>
      </c:lineChart>
      <c:catAx>
        <c:axId val="37315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3154608"/>
        <c:crosses val="autoZero"/>
        <c:auto val="1"/>
        <c:lblAlgn val="ctr"/>
        <c:lblOffset val="100"/>
        <c:tickLblSkip val="1"/>
        <c:tickMarkSkip val="1"/>
        <c:noMultiLvlLbl val="0"/>
      </c:catAx>
      <c:valAx>
        <c:axId val="37315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15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C9-44DD-B1DF-9B001EB240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C9-44DD-B1DF-9B001EB240C8}"/>
            </c:ext>
          </c:extLst>
        </c:ser>
        <c:ser>
          <c:idx val="2"/>
          <c:order val="2"/>
          <c:tx>
            <c:strRef>
              <c:f>データシート!$A$29</c:f>
              <c:strCache>
                <c:ptCount val="1"/>
                <c:pt idx="0">
                  <c:v>珠洲市後期高齢者医療特別会計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8C9-44DD-B1DF-9B001EB240C8}"/>
            </c:ext>
          </c:extLst>
        </c:ser>
        <c:ser>
          <c:idx val="3"/>
          <c:order val="3"/>
          <c:tx>
            <c:strRef>
              <c:f>データシート!$A$30</c:f>
              <c:strCache>
                <c:ptCount val="1"/>
                <c:pt idx="0">
                  <c:v>珠洲市国民健康保険特別会計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c:v>
                </c:pt>
                <c:pt idx="2">
                  <c:v>#N/A</c:v>
                </c:pt>
                <c:pt idx="3">
                  <c:v>0.77</c:v>
                </c:pt>
                <c:pt idx="4">
                  <c:v>#N/A</c:v>
                </c:pt>
                <c:pt idx="5">
                  <c:v>0.84</c:v>
                </c:pt>
                <c:pt idx="6">
                  <c:v>#N/A</c:v>
                </c:pt>
                <c:pt idx="7">
                  <c:v>0</c:v>
                </c:pt>
                <c:pt idx="8">
                  <c:v>#N/A</c:v>
                </c:pt>
                <c:pt idx="9">
                  <c:v>0</c:v>
                </c:pt>
              </c:numCache>
            </c:numRef>
          </c:val>
          <c:extLst>
            <c:ext xmlns:c16="http://schemas.microsoft.com/office/drawing/2014/chart" uri="{C3380CC4-5D6E-409C-BE32-E72D297353CC}">
              <c16:uniqueId val="{00000003-08C9-44DD-B1DF-9B001EB240C8}"/>
            </c:ext>
          </c:extLst>
        </c:ser>
        <c:ser>
          <c:idx val="4"/>
          <c:order val="4"/>
          <c:tx>
            <c:strRef>
              <c:f>データシート!$A$31</c:f>
              <c:strCache>
                <c:ptCount val="1"/>
                <c:pt idx="0">
                  <c:v>珠洲市賃貸住宅事業特別会計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8C9-44DD-B1DF-9B001EB240C8}"/>
            </c:ext>
          </c:extLst>
        </c:ser>
        <c:ser>
          <c:idx val="5"/>
          <c:order val="5"/>
          <c:tx>
            <c:strRef>
              <c:f>データシート!$A$32</c:f>
              <c:strCache>
                <c:ptCount val="1"/>
                <c:pt idx="0">
                  <c:v>珠洲市下水道事業特別会計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5-08C9-44DD-B1DF-9B001EB240C8}"/>
            </c:ext>
          </c:extLst>
        </c:ser>
        <c:ser>
          <c:idx val="6"/>
          <c:order val="6"/>
          <c:tx>
            <c:strRef>
              <c:f>データシート!$A$33</c:f>
              <c:strCache>
                <c:ptCount val="1"/>
                <c:pt idx="0">
                  <c:v>珠洲市介護保険特別会計（保険勘定・サービス勘定）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0.09</c:v>
                </c:pt>
                <c:pt idx="4">
                  <c:v>#N/A</c:v>
                </c:pt>
                <c:pt idx="5">
                  <c:v>0.09</c:v>
                </c:pt>
                <c:pt idx="6">
                  <c:v>#N/A</c:v>
                </c:pt>
                <c:pt idx="7">
                  <c:v>0.47</c:v>
                </c:pt>
                <c:pt idx="8">
                  <c:v>#N/A</c:v>
                </c:pt>
                <c:pt idx="9">
                  <c:v>0.47</c:v>
                </c:pt>
              </c:numCache>
            </c:numRef>
          </c:val>
          <c:extLst>
            <c:ext xmlns:c16="http://schemas.microsoft.com/office/drawing/2014/chart" uri="{C3380CC4-5D6E-409C-BE32-E72D297353CC}">
              <c16:uniqueId val="{00000006-08C9-44DD-B1DF-9B001EB240C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2.66</c:v>
                </c:pt>
                <c:pt idx="2">
                  <c:v>#N/A</c:v>
                </c:pt>
                <c:pt idx="3">
                  <c:v>4.47</c:v>
                </c:pt>
                <c:pt idx="4">
                  <c:v>#N/A</c:v>
                </c:pt>
                <c:pt idx="5">
                  <c:v>1.71</c:v>
                </c:pt>
                <c:pt idx="6">
                  <c:v>#N/A</c:v>
                </c:pt>
                <c:pt idx="7">
                  <c:v>2.39</c:v>
                </c:pt>
                <c:pt idx="8">
                  <c:v>#N/A</c:v>
                </c:pt>
                <c:pt idx="9">
                  <c:v>1.43</c:v>
                </c:pt>
              </c:numCache>
            </c:numRef>
          </c:val>
          <c:extLst>
            <c:ext xmlns:c16="http://schemas.microsoft.com/office/drawing/2014/chart" uri="{C3380CC4-5D6E-409C-BE32-E72D297353CC}">
              <c16:uniqueId val="{00000007-08C9-44DD-B1DF-9B001EB240C8}"/>
            </c:ext>
          </c:extLst>
        </c:ser>
        <c:ser>
          <c:idx val="8"/>
          <c:order val="8"/>
          <c:tx>
            <c:strRef>
              <c:f>データシート!$A$35</c:f>
              <c:strCache>
                <c:ptCount val="1"/>
                <c:pt idx="0">
                  <c:v>珠洲市水道事業会計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20.22</c:v>
                </c:pt>
                <c:pt idx="2">
                  <c:v>#N/A</c:v>
                </c:pt>
                <c:pt idx="3">
                  <c:v>20.5</c:v>
                </c:pt>
                <c:pt idx="4">
                  <c:v>#N/A</c:v>
                </c:pt>
                <c:pt idx="5">
                  <c:v>22.36</c:v>
                </c:pt>
                <c:pt idx="6">
                  <c:v>#N/A</c:v>
                </c:pt>
                <c:pt idx="7">
                  <c:v>23.74</c:v>
                </c:pt>
                <c:pt idx="8">
                  <c:v>#N/A</c:v>
                </c:pt>
                <c:pt idx="9">
                  <c:v>23.6</c:v>
                </c:pt>
              </c:numCache>
            </c:numRef>
          </c:val>
          <c:extLst>
            <c:ext xmlns:c16="http://schemas.microsoft.com/office/drawing/2014/chart" uri="{C3380CC4-5D6E-409C-BE32-E72D297353CC}">
              <c16:uniqueId val="{00000008-08C9-44DD-B1DF-9B001EB240C8}"/>
            </c:ext>
          </c:extLst>
        </c:ser>
        <c:ser>
          <c:idx val="9"/>
          <c:order val="9"/>
          <c:tx>
            <c:strRef>
              <c:f>データシート!$A$36</c:f>
              <c:strCache>
                <c:ptCount val="1"/>
                <c:pt idx="0">
                  <c:v>珠洲市病院事業会計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27.95</c:v>
                </c:pt>
                <c:pt idx="2">
                  <c:v>#N/A</c:v>
                </c:pt>
                <c:pt idx="3">
                  <c:v>26.62</c:v>
                </c:pt>
                <c:pt idx="4">
                  <c:v>#N/A</c:v>
                </c:pt>
                <c:pt idx="5">
                  <c:v>28.38</c:v>
                </c:pt>
                <c:pt idx="6">
                  <c:v>#N/A</c:v>
                </c:pt>
                <c:pt idx="7">
                  <c:v>26.81</c:v>
                </c:pt>
                <c:pt idx="8">
                  <c:v>#N/A</c:v>
                </c:pt>
                <c:pt idx="9">
                  <c:v>25.45</c:v>
                </c:pt>
              </c:numCache>
            </c:numRef>
          </c:val>
          <c:extLst>
            <c:ext xmlns:c16="http://schemas.microsoft.com/office/drawing/2014/chart" uri="{C3380CC4-5D6E-409C-BE32-E72D297353CC}">
              <c16:uniqueId val="{00000009-08C9-44DD-B1DF-9B001EB240C8}"/>
            </c:ext>
          </c:extLst>
        </c:ser>
        <c:dLbls>
          <c:showLegendKey val="0"/>
          <c:showVal val="0"/>
          <c:showCatName val="0"/>
          <c:showSerName val="0"/>
          <c:showPercent val="0"/>
          <c:showBubbleSize val="0"/>
        </c:dLbls>
        <c:gapWidth val="150"/>
        <c:overlap val="100"/>
        <c:axId val="417885704"/>
        <c:axId val="412311560"/>
      </c:barChart>
      <c:catAx>
        <c:axId val="41788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311560"/>
        <c:crosses val="autoZero"/>
        <c:auto val="1"/>
        <c:lblAlgn val="ctr"/>
        <c:lblOffset val="100"/>
        <c:tickLblSkip val="1"/>
        <c:tickMarkSkip val="1"/>
        <c:noMultiLvlLbl val="0"/>
      </c:catAx>
      <c:valAx>
        <c:axId val="412311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885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1868</c:v>
                </c:pt>
                <c:pt idx="5">
                  <c:v>1856</c:v>
                </c:pt>
                <c:pt idx="8">
                  <c:v>1909</c:v>
                </c:pt>
                <c:pt idx="11">
                  <c:v>1755</c:v>
                </c:pt>
                <c:pt idx="14">
                  <c:v>1609</c:v>
                </c:pt>
              </c:numCache>
            </c:numRef>
          </c:val>
          <c:extLst>
            <c:ext xmlns:c16="http://schemas.microsoft.com/office/drawing/2014/chart" uri="{C3380CC4-5D6E-409C-BE32-E72D297353CC}">
              <c16:uniqueId val="{00000000-8E22-4C2E-AA75-95B5A3E6E8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8E22-4C2E-AA75-95B5A3E6E8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E22-4C2E-AA75-95B5A3E6E8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193</c:v>
                </c:pt>
                <c:pt idx="3">
                  <c:v>207</c:v>
                </c:pt>
                <c:pt idx="6">
                  <c:v>207</c:v>
                </c:pt>
                <c:pt idx="9">
                  <c:v>168</c:v>
                </c:pt>
                <c:pt idx="12">
                  <c:v>71</c:v>
                </c:pt>
              </c:numCache>
            </c:numRef>
          </c:val>
          <c:extLst>
            <c:ext xmlns:c16="http://schemas.microsoft.com/office/drawing/2014/chart" uri="{C3380CC4-5D6E-409C-BE32-E72D297353CC}">
              <c16:uniqueId val="{00000003-8E22-4C2E-AA75-95B5A3E6E8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848</c:v>
                </c:pt>
                <c:pt idx="3">
                  <c:v>860</c:v>
                </c:pt>
                <c:pt idx="6">
                  <c:v>895</c:v>
                </c:pt>
                <c:pt idx="9">
                  <c:v>899</c:v>
                </c:pt>
                <c:pt idx="12">
                  <c:v>858</c:v>
                </c:pt>
              </c:numCache>
            </c:numRef>
          </c:val>
          <c:extLst>
            <c:ext xmlns:c16="http://schemas.microsoft.com/office/drawing/2014/chart" uri="{C3380CC4-5D6E-409C-BE32-E72D297353CC}">
              <c16:uniqueId val="{00000004-8E22-4C2E-AA75-95B5A3E6E8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c:v>
                </c:pt>
                <c:pt idx="3">
                  <c:v>4</c:v>
                </c:pt>
                <c:pt idx="6">
                  <c:v>4</c:v>
                </c:pt>
                <c:pt idx="9">
                  <c:v>5</c:v>
                </c:pt>
                <c:pt idx="12">
                  <c:v>5</c:v>
                </c:pt>
              </c:numCache>
            </c:numRef>
          </c:val>
          <c:extLst>
            <c:ext xmlns:c16="http://schemas.microsoft.com/office/drawing/2014/chart" uri="{C3380CC4-5D6E-409C-BE32-E72D297353CC}">
              <c16:uniqueId val="{00000005-8E22-4C2E-AA75-95B5A3E6E8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22-4C2E-AA75-95B5A3E6E8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1498</c:v>
                </c:pt>
                <c:pt idx="3">
                  <c:v>1484</c:v>
                </c:pt>
                <c:pt idx="6">
                  <c:v>1466</c:v>
                </c:pt>
                <c:pt idx="9">
                  <c:v>1439</c:v>
                </c:pt>
                <c:pt idx="12">
                  <c:v>1378</c:v>
                </c:pt>
              </c:numCache>
            </c:numRef>
          </c:val>
          <c:extLst>
            <c:ext xmlns:c16="http://schemas.microsoft.com/office/drawing/2014/chart" uri="{C3380CC4-5D6E-409C-BE32-E72D297353CC}">
              <c16:uniqueId val="{00000007-8E22-4C2E-AA75-95B5A3E6E89E}"/>
            </c:ext>
          </c:extLst>
        </c:ser>
        <c:dLbls>
          <c:showLegendKey val="0"/>
          <c:showVal val="0"/>
          <c:showCatName val="0"/>
          <c:showSerName val="0"/>
          <c:showPercent val="0"/>
          <c:showBubbleSize val="0"/>
        </c:dLbls>
        <c:gapWidth val="100"/>
        <c:overlap val="100"/>
        <c:axId val="416084856"/>
        <c:axId val="416085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676</c:v>
                </c:pt>
                <c:pt idx="2">
                  <c:v>#N/A</c:v>
                </c:pt>
                <c:pt idx="3">
                  <c:v>#N/A</c:v>
                </c:pt>
                <c:pt idx="4">
                  <c:v>700</c:v>
                </c:pt>
                <c:pt idx="5">
                  <c:v>#N/A</c:v>
                </c:pt>
                <c:pt idx="6">
                  <c:v>#N/A</c:v>
                </c:pt>
                <c:pt idx="7">
                  <c:v>663</c:v>
                </c:pt>
                <c:pt idx="8">
                  <c:v>#N/A</c:v>
                </c:pt>
                <c:pt idx="9">
                  <c:v>#N/A</c:v>
                </c:pt>
                <c:pt idx="10">
                  <c:v>756</c:v>
                </c:pt>
                <c:pt idx="11">
                  <c:v>#N/A</c:v>
                </c:pt>
                <c:pt idx="12">
                  <c:v>#N/A</c:v>
                </c:pt>
                <c:pt idx="13">
                  <c:v>703</c:v>
                </c:pt>
                <c:pt idx="14">
                  <c:v>#N/A</c:v>
                </c:pt>
              </c:numCache>
            </c:numRef>
          </c:val>
          <c:smooth val="0"/>
          <c:extLst>
            <c:ext xmlns:c16="http://schemas.microsoft.com/office/drawing/2014/chart" uri="{C3380CC4-5D6E-409C-BE32-E72D297353CC}">
              <c16:uniqueId val="{00000008-8E22-4C2E-AA75-95B5A3E6E89E}"/>
            </c:ext>
          </c:extLst>
        </c:ser>
        <c:dLbls>
          <c:showLegendKey val="0"/>
          <c:showVal val="0"/>
          <c:showCatName val="0"/>
          <c:showSerName val="0"/>
          <c:showPercent val="0"/>
          <c:showBubbleSize val="0"/>
        </c:dLbls>
        <c:marker val="1"/>
        <c:smooth val="0"/>
        <c:axId val="416084856"/>
        <c:axId val="416085240"/>
      </c:lineChart>
      <c:catAx>
        <c:axId val="416084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085240"/>
        <c:crosses val="autoZero"/>
        <c:auto val="1"/>
        <c:lblAlgn val="ctr"/>
        <c:lblOffset val="100"/>
        <c:tickLblSkip val="1"/>
        <c:tickMarkSkip val="1"/>
        <c:noMultiLvlLbl val="0"/>
      </c:catAx>
      <c:valAx>
        <c:axId val="416085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084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15528</c:v>
                </c:pt>
                <c:pt idx="5">
                  <c:v>15571</c:v>
                </c:pt>
                <c:pt idx="8">
                  <c:v>15537</c:v>
                </c:pt>
                <c:pt idx="11">
                  <c:v>14822</c:v>
                </c:pt>
                <c:pt idx="14">
                  <c:v>15077</c:v>
                </c:pt>
              </c:numCache>
            </c:numRef>
          </c:val>
          <c:extLst>
            <c:ext xmlns:c16="http://schemas.microsoft.com/office/drawing/2014/chart" uri="{C3380CC4-5D6E-409C-BE32-E72D297353CC}">
              <c16:uniqueId val="{00000000-8B73-41DF-A2B6-6CA102485C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1632</c:v>
                </c:pt>
                <c:pt idx="5">
                  <c:v>1431</c:v>
                </c:pt>
                <c:pt idx="8">
                  <c:v>1359</c:v>
                </c:pt>
                <c:pt idx="11">
                  <c:v>1304</c:v>
                </c:pt>
                <c:pt idx="14">
                  <c:v>1125</c:v>
                </c:pt>
              </c:numCache>
            </c:numRef>
          </c:val>
          <c:extLst>
            <c:ext xmlns:c16="http://schemas.microsoft.com/office/drawing/2014/chart" uri="{C3380CC4-5D6E-409C-BE32-E72D297353CC}">
              <c16:uniqueId val="{00000001-8B73-41DF-A2B6-6CA102485C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5834</c:v>
                </c:pt>
                <c:pt idx="5">
                  <c:v>5799</c:v>
                </c:pt>
                <c:pt idx="8">
                  <c:v>6152</c:v>
                </c:pt>
                <c:pt idx="11">
                  <c:v>6111</c:v>
                </c:pt>
                <c:pt idx="14">
                  <c:v>5941</c:v>
                </c:pt>
              </c:numCache>
            </c:numRef>
          </c:val>
          <c:extLst>
            <c:ext xmlns:c16="http://schemas.microsoft.com/office/drawing/2014/chart" uri="{C3380CC4-5D6E-409C-BE32-E72D297353CC}">
              <c16:uniqueId val="{00000002-8B73-41DF-A2B6-6CA102485C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73-41DF-A2B6-6CA102485C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73-41DF-A2B6-6CA102485C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73-41DF-A2B6-6CA102485C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1430</c:v>
                </c:pt>
                <c:pt idx="3">
                  <c:v>1412</c:v>
                </c:pt>
                <c:pt idx="6">
                  <c:v>1407</c:v>
                </c:pt>
                <c:pt idx="9">
                  <c:v>1409</c:v>
                </c:pt>
                <c:pt idx="12">
                  <c:v>1446</c:v>
                </c:pt>
              </c:numCache>
            </c:numRef>
          </c:val>
          <c:extLst>
            <c:ext xmlns:c16="http://schemas.microsoft.com/office/drawing/2014/chart" uri="{C3380CC4-5D6E-409C-BE32-E72D297353CC}">
              <c16:uniqueId val="{00000006-8B73-41DF-A2B6-6CA102485C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807</c:v>
                </c:pt>
                <c:pt idx="3">
                  <c:v>734</c:v>
                </c:pt>
                <c:pt idx="6">
                  <c:v>528</c:v>
                </c:pt>
                <c:pt idx="9">
                  <c:v>362</c:v>
                </c:pt>
                <c:pt idx="12">
                  <c:v>289</c:v>
                </c:pt>
              </c:numCache>
            </c:numRef>
          </c:val>
          <c:extLst>
            <c:ext xmlns:c16="http://schemas.microsoft.com/office/drawing/2014/chart" uri="{C3380CC4-5D6E-409C-BE32-E72D297353CC}">
              <c16:uniqueId val="{00000007-8B73-41DF-A2B6-6CA102485C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11555</c:v>
                </c:pt>
                <c:pt idx="3">
                  <c:v>11228</c:v>
                </c:pt>
                <c:pt idx="6">
                  <c:v>10966</c:v>
                </c:pt>
                <c:pt idx="9">
                  <c:v>10669</c:v>
                </c:pt>
                <c:pt idx="12">
                  <c:v>10064</c:v>
                </c:pt>
              </c:numCache>
            </c:numRef>
          </c:val>
          <c:extLst>
            <c:ext xmlns:c16="http://schemas.microsoft.com/office/drawing/2014/chart" uri="{C3380CC4-5D6E-409C-BE32-E72D297353CC}">
              <c16:uniqueId val="{00000008-8B73-41DF-A2B6-6CA102485C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B73-41DF-A2B6-6CA102485C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12083</c:v>
                </c:pt>
                <c:pt idx="3">
                  <c:v>12835</c:v>
                </c:pt>
                <c:pt idx="6">
                  <c:v>12816</c:v>
                </c:pt>
                <c:pt idx="9">
                  <c:v>12483</c:v>
                </c:pt>
                <c:pt idx="12">
                  <c:v>13172</c:v>
                </c:pt>
              </c:numCache>
            </c:numRef>
          </c:val>
          <c:extLst>
            <c:ext xmlns:c16="http://schemas.microsoft.com/office/drawing/2014/chart" uri="{C3380CC4-5D6E-409C-BE32-E72D297353CC}">
              <c16:uniqueId val="{0000000A-8B73-41DF-A2B6-6CA102485CFA}"/>
            </c:ext>
          </c:extLst>
        </c:ser>
        <c:dLbls>
          <c:showLegendKey val="0"/>
          <c:showVal val="0"/>
          <c:showCatName val="0"/>
          <c:showSerName val="0"/>
          <c:showPercent val="0"/>
          <c:showBubbleSize val="0"/>
        </c:dLbls>
        <c:gapWidth val="100"/>
        <c:overlap val="100"/>
        <c:axId val="408398256"/>
        <c:axId val="408398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2881</c:v>
                </c:pt>
                <c:pt idx="2">
                  <c:v>#N/A</c:v>
                </c:pt>
                <c:pt idx="3">
                  <c:v>#N/A</c:v>
                </c:pt>
                <c:pt idx="4">
                  <c:v>3409</c:v>
                </c:pt>
                <c:pt idx="5">
                  <c:v>#N/A</c:v>
                </c:pt>
                <c:pt idx="6">
                  <c:v>#N/A</c:v>
                </c:pt>
                <c:pt idx="7">
                  <c:v>2669</c:v>
                </c:pt>
                <c:pt idx="8">
                  <c:v>#N/A</c:v>
                </c:pt>
                <c:pt idx="9">
                  <c:v>#N/A</c:v>
                </c:pt>
                <c:pt idx="10">
                  <c:v>2687</c:v>
                </c:pt>
                <c:pt idx="11">
                  <c:v>#N/A</c:v>
                </c:pt>
                <c:pt idx="12">
                  <c:v>#N/A</c:v>
                </c:pt>
                <c:pt idx="13">
                  <c:v>2828</c:v>
                </c:pt>
                <c:pt idx="14">
                  <c:v>#N/A</c:v>
                </c:pt>
              </c:numCache>
            </c:numRef>
          </c:val>
          <c:smooth val="0"/>
          <c:extLst>
            <c:ext xmlns:c16="http://schemas.microsoft.com/office/drawing/2014/chart" uri="{C3380CC4-5D6E-409C-BE32-E72D297353CC}">
              <c16:uniqueId val="{0000000B-8B73-41DF-A2B6-6CA102485CFA}"/>
            </c:ext>
          </c:extLst>
        </c:ser>
        <c:dLbls>
          <c:showLegendKey val="0"/>
          <c:showVal val="0"/>
          <c:showCatName val="0"/>
          <c:showSerName val="0"/>
          <c:showPercent val="0"/>
          <c:showBubbleSize val="0"/>
        </c:dLbls>
        <c:marker val="1"/>
        <c:smooth val="0"/>
        <c:axId val="408398256"/>
        <c:axId val="408398640"/>
      </c:lineChart>
      <c:catAx>
        <c:axId val="40839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398640"/>
        <c:crosses val="autoZero"/>
        <c:auto val="1"/>
        <c:lblAlgn val="ctr"/>
        <c:lblOffset val="100"/>
        <c:tickLblSkip val="1"/>
        <c:tickMarkSkip val="1"/>
        <c:noMultiLvlLbl val="0"/>
      </c:catAx>
      <c:valAx>
        <c:axId val="40839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9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2475</c:v>
                </c:pt>
                <c:pt idx="1">
                  <c:v>2541</c:v>
                </c:pt>
                <c:pt idx="2">
                  <c:v>2628</c:v>
                </c:pt>
              </c:numCache>
            </c:numRef>
          </c:val>
          <c:extLst>
            <c:ext xmlns:c16="http://schemas.microsoft.com/office/drawing/2014/chart" uri="{C3380CC4-5D6E-409C-BE32-E72D297353CC}">
              <c16:uniqueId val="{00000000-A7AC-40FB-9D52-1DB28AC1C4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49</c:v>
                </c:pt>
                <c:pt idx="1">
                  <c:v>49</c:v>
                </c:pt>
                <c:pt idx="2">
                  <c:v>49</c:v>
                </c:pt>
              </c:numCache>
            </c:numRef>
          </c:val>
          <c:extLst>
            <c:ext xmlns:c16="http://schemas.microsoft.com/office/drawing/2014/chart" uri="{C3380CC4-5D6E-409C-BE32-E72D297353CC}">
              <c16:uniqueId val="{00000001-A7AC-40FB-9D52-1DB28AC1C4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2804</c:v>
                </c:pt>
                <c:pt idx="1">
                  <c:v>2732</c:v>
                </c:pt>
                <c:pt idx="2">
                  <c:v>2514</c:v>
                </c:pt>
              </c:numCache>
            </c:numRef>
          </c:val>
          <c:extLst>
            <c:ext xmlns:c16="http://schemas.microsoft.com/office/drawing/2014/chart" uri="{C3380CC4-5D6E-409C-BE32-E72D297353CC}">
              <c16:uniqueId val="{00000002-A7AC-40FB-9D52-1DB28AC1C4C2}"/>
            </c:ext>
          </c:extLst>
        </c:ser>
        <c:dLbls>
          <c:showLegendKey val="0"/>
          <c:showVal val="0"/>
          <c:showCatName val="0"/>
          <c:showSerName val="0"/>
          <c:showPercent val="0"/>
          <c:showBubbleSize val="0"/>
        </c:dLbls>
        <c:gapWidth val="120"/>
        <c:overlap val="100"/>
        <c:axId val="419146968"/>
        <c:axId val="419147352"/>
      </c:barChart>
      <c:catAx>
        <c:axId val="41914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9147352"/>
        <c:crosses val="autoZero"/>
        <c:auto val="1"/>
        <c:lblAlgn val="ctr"/>
        <c:lblOffset val="100"/>
        <c:tickLblSkip val="1"/>
        <c:tickMarkSkip val="1"/>
        <c:noMultiLvlLbl val="0"/>
      </c:catAx>
      <c:valAx>
        <c:axId val="419147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9146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{8E56A6AB-0DAC-415A-97F3-21EE4C9B504A}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2BC-4037-88E0-09E26DCCE8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{953391BF-6BA9-4C93-B0F5-8D3C39C2DC41}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BC-4037-88E0-09E26DCCE8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{6EE1DEC6-7133-42C4-B16E-A78D60E47564}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BC-4037-88E0-09E26DCCE8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{2EE63C5A-FF83-46B1-9E14-AB8F9931FAD4}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BC-4037-88E0-09E26DCCE8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{E1D38746-BAFB-4BE2-8E15-3DCBC4D54ED5}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BC-4037-88E0-09E26DCCE8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{F3BA5429-DF77-4577-96FA-4C9B488FAFAC}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2BC-4037-88E0-09E26DCCE8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{53B040A1-D353-4835-9541-9F895186FF1E}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2BC-4037-88E0-09E26DCCE8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{925F6AF0-5F9C-4F6D-A43F-839AF87D3992}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2BC-4037-88E0-09E26DCCE8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{B797556C-E269-4F7D-82E6-05608175B2DF}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2BC-4037-88E0-09E26DCCE8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51.4</c:v>
                </c:pt>
                <c:pt idx="16">
                  <c:v>54.3</c:v>
                </c:pt>
                <c:pt idx="24">
                  <c:v>55.5</c:v>
                </c:pt>
                <c:pt idx="32">
                  <c:v>55.5</c:v>
                </c:pt>
              </c:numCache>
            </c:numRef>
          </c:xVal>
          <c:yVal>
            <c:numRef>
              <c:f>公会計指標分析・財政指標組合せ分析表!$BP$51:$DC$51</c:f>
              <c:numCache>
                <c:formatCode>#,##0.0;"▲ "#,##0.0</c:formatCode>
                <c:ptCount val="40"/>
                <c:pt idx="8">
                  <c:v>63.7</c:v>
                </c:pt>
                <c:pt idx="16">
                  <c:v>50.8</c:v>
                </c:pt>
                <c:pt idx="24">
                  <c:v>52</c:v>
                </c:pt>
                <c:pt idx="32">
                  <c:v>55.6</c:v>
                </c:pt>
              </c:numCache>
            </c:numRef>
          </c:yVal>
          <c:smooth val="0"/>
          <c:extLst>
            <c:ext xmlns:c16="http://schemas.microsoft.com/office/drawing/2014/chart" uri="{C3380CC4-5D6E-409C-BE32-E72D297353CC}">
              <c16:uniqueId val="{00000009-92BC-4037-88E0-09E26DCCE8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{BABC2D0B-9A5F-4FBF-AD55-B9455B8C79C4}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2BC-4037-88E0-09E26DCCE8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{452C493B-73AA-4D86-9A4E-B86D3EF3F5F2}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BC-4037-88E0-09E26DCCE8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{DC082D38-5771-458E-B195-D155932D9D51}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BC-4037-88E0-09E26DCCE8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{462E7221-0121-4B79-95E3-A625D49C7B50}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BC-4037-88E0-09E26DCCE8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{8F2DB4EC-7948-4AEF-8C36-BE9FF00FAF60}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BC-4037-88E0-09E26DCCE8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{E756C56E-8AD5-440D-88E4-32082F91FB1D}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2BC-4037-88E0-09E26DCCE8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{CD76E884-A670-414B-8551-04A336587AEC}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2BC-4037-88E0-09E26DCCE8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{51883165-4DE5-4C12-9586-C80B06F64A82}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2BC-4037-88E0-09E26DCCE8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{B80CD68B-F562-452E-94C8-295B741DA1D8}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2BC-4037-88E0-09E26DCCE8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92BC-4037-88E0-09E26DCCE835}"/>
            </c:ext>
          </c:extLst>
        </c:ser>
        <c:dLbls>
          <c:showLegendKey val="0"/>
          <c:showVal val="1"/>
          <c:showCatName val="0"/>
          <c:showSerName val="0"/>
          <c:showPercent val="0"/>
          <c:showBubbleSize val="0"/>
        </c:dLbls>
        <c:axId val="419054408"/>
        <c:axId val="373752440"/>
      </c:scatterChart>
      <c:valAx>
        <c:axId val="419054408"/>
        <c:scaling>
          <c:orientation val="minMax"/>
          <c:max val="61.300000000000004"/>
          <c:min val="5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752440"/>
        <c:crosses val="autoZero"/>
        <c:crossBetween val="midCat"/>
      </c:valAx>
      <c:valAx>
        <c:axId val="373752440"/>
        <c:scaling>
          <c:orientation val="minMax"/>
          <c:max val="67"/>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054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{ECA8859E-B9C5-43FC-9AAA-D708D5097F44}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059-4876-A4EA-50EE75CA48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{2FDD74E4-1082-42A5-B9AD-A31B777B8C41}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59-4876-A4EA-50EE75CA48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{D3A8C137-EFF8-40F9-ADF3-1002F77B9184}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59-4876-A4EA-50EE75CA48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{F9ADDB17-B33C-4D2B-908C-9F7385148E55}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59-4876-A4EA-50EE75CA48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{84846B98-6296-4637-8655-35A09DBE5649}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59-4876-A4EA-50EE75CA489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{D21D3505-F68E-4054-9FFF-AE3108DFAB85}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059-4876-A4EA-50EE75CA489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{875A6958-EBE5-4A46-98EF-DCFAD2EC43D8}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059-4876-A4EA-50EE75CA489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{4A6AAD5E-4E5B-4183-AF86-6E85BCE8DD2B}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059-4876-A4EA-50EE75CA489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{D99743B7-FE72-417D-8EC4-8889380A2933}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059-4876-A4EA-50EE75CA48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13.2</c:v>
                </c:pt>
                <c:pt idx="16">
                  <c:v>12.9</c:v>
                </c:pt>
                <c:pt idx="24">
                  <c:v>13.4</c:v>
                </c:pt>
                <c:pt idx="32">
                  <c:v>13.6</c:v>
                </c:pt>
              </c:numCache>
            </c:numRef>
          </c:xVal>
          <c:yVal>
            <c:numRef>
              <c:f>公会計指標分析・財政指標組合せ分析表!$BP$73:$DC$73</c:f>
              <c:numCache>
                <c:formatCode>#,##0.0;"▲ "#,##0.0</c:formatCode>
                <c:ptCount val="40"/>
                <c:pt idx="0">
                  <c:v>55.3</c:v>
                </c:pt>
                <c:pt idx="8">
                  <c:v>63.7</c:v>
                </c:pt>
                <c:pt idx="16">
                  <c:v>50.8</c:v>
                </c:pt>
                <c:pt idx="24">
                  <c:v>52</c:v>
                </c:pt>
                <c:pt idx="32">
                  <c:v>55.6</c:v>
                </c:pt>
              </c:numCache>
            </c:numRef>
          </c:yVal>
          <c:smooth val="0"/>
          <c:extLst>
            <c:ext xmlns:c16="http://schemas.microsoft.com/office/drawing/2014/chart" uri="{C3380CC4-5D6E-409C-BE32-E72D297353CC}">
              <c16:uniqueId val="{00000009-7059-4876-A4EA-50EE75CA48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{929F6D1F-806E-4E29-B60E-F526A84FE3A4}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059-4876-A4EA-50EE75CA48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{FDBFF5E9-09EC-4A47-91D9-D90433568034}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59-4876-A4EA-50EE75CA48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{CC0713CA-7610-4A73-AD39-C6EA790F003D}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59-4876-A4EA-50EE75CA48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{E1D5A699-2809-4957-92CE-7567E9EA2D2E}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59-4876-A4EA-50EE75CA48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{73310E17-9BEC-4488-BDCE-1384C1512F99}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59-4876-A4EA-50EE75CA489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{C01EA342-5B66-49DF-B4B4-FDE5BBDFE8A4}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059-4876-A4EA-50EE75CA489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{035803DA-7266-4DC0-BAB7-9CBDC8154E5E}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059-4876-A4EA-50EE75CA489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{E1580778-71EF-4237-AB5D-2127930E7515}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059-4876-A4EA-50EE75CA489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{6BBC3CAD-B8A6-4C22-8212-22980A0E8DD3}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059-4876-A4EA-50EE75CA48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7059-4876-A4EA-50EE75CA489F}"/>
            </c:ext>
          </c:extLst>
        </c:ser>
        <c:dLbls>
          <c:showLegendKey val="0"/>
          <c:showVal val="1"/>
          <c:showCatName val="0"/>
          <c:showSerName val="0"/>
          <c:showPercent val="0"/>
          <c:showBubbleSize val="0"/>
        </c:dLbls>
        <c:axId val="373754008"/>
        <c:axId val="373752832"/>
      </c:scatterChart>
      <c:valAx>
        <c:axId val="373754008"/>
        <c:scaling>
          <c:orientation val="minMax"/>
          <c:max val="14"/>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752832"/>
        <c:crosses val="autoZero"/>
        <c:crossBetween val="midCat"/>
      </c:valAx>
      <c:valAx>
        <c:axId val="373752832"/>
        <c:scaling>
          <c:orientation val="minMax"/>
          <c:max val="67"/>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754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普通会計）についてはＨ２１をピークに減少傾向にある。Ｈ３０においては１，３７８百万円、前年度比△６１百万円と減少した。今後は、一般廃棄物処分場の整備が控えており、増加していくことが予想されるため、事業の優先順位を付けて年度間の平準化を図るなど、地方債残高の抑制に努める。</a:t>
          </a:r>
        </a:p>
        <a:p>
          <a:r>
            <a:rPr kumimoji="1" lang="ja-JP" altLang="en-US" sz="1400">
              <a:latin typeface="ＭＳ ゴシック" pitchFamily="49" charset="-128"/>
              <a:ea typeface="ＭＳ ゴシック" pitchFamily="49" charset="-128"/>
            </a:rPr>
            <a:t>　公営企業繰入金は減少した。水道事業会計△２３百万円が主な要因である。</a:t>
          </a:r>
        </a:p>
        <a:p>
          <a:r>
            <a:rPr kumimoji="1" lang="ja-JP" altLang="en-US" sz="1400">
              <a:latin typeface="ＭＳ ゴシック" pitchFamily="49" charset="-128"/>
              <a:ea typeface="ＭＳ ゴシック" pitchFamily="49" charset="-128"/>
            </a:rPr>
            <a:t>　引き続き交付税措置の有利な地方債を選択し、適正な財政運営に努める。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実績なし。</a:t>
          </a:r>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a:t>
          </a:r>
          <a:r>
            <a:rPr kumimoji="1" lang="ja-JP" altLang="en-US" sz="1400">
              <a:solidFill>
                <a:sysClr val="windowText" lastClr="000000"/>
              </a:solidFill>
              <a:latin typeface="ＭＳ ゴシック" pitchFamily="49" charset="-128"/>
              <a:ea typeface="ＭＳ ゴシック" pitchFamily="49" charset="-128"/>
            </a:rPr>
            <a:t>比</a:t>
          </a:r>
          <a:r>
            <a:rPr kumimoji="1" lang="ja-JP" altLang="en-US" sz="1400">
              <a:latin typeface="ＭＳ ゴシック" pitchFamily="49" charset="-128"/>
              <a:ea typeface="ＭＳ ゴシック" pitchFamily="49" charset="-128"/>
            </a:rPr>
            <a:t>率は年々減少傾向にあったが、Ｈ３０は３．６ポイント増加した。</a:t>
          </a:r>
        </a:p>
        <a:p>
          <a:r>
            <a:rPr kumimoji="1" lang="ja-JP" altLang="en-US" sz="1400">
              <a:latin typeface="ＭＳ ゴシック" pitchFamily="49" charset="-128"/>
              <a:ea typeface="ＭＳ ゴシック" pitchFamily="49" charset="-128"/>
            </a:rPr>
            <a:t>　これは、充当可能財源中、充当可能特定歳入の減少及び標準財政規模の減少並びに新図書館整備に伴う地方債残高の増加が大きな影響を与えた。</a:t>
          </a:r>
        </a:p>
        <a:p>
          <a:r>
            <a:rPr kumimoji="1" lang="ja-JP" altLang="en-US" sz="1400">
              <a:latin typeface="ＭＳ ゴシック" pitchFamily="49" charset="-128"/>
              <a:ea typeface="ＭＳ ゴシック" pitchFamily="49" charset="-128"/>
            </a:rPr>
            <a:t>　今後も一般廃棄物処分場の整備等の大型事業が予定されているため、出来る限り事業の平準化を図り、短期に負担が集中しないように努める。</a:t>
          </a:r>
        </a:p>
        <a:p>
          <a:r>
            <a:rPr kumimoji="1" lang="ja-JP" altLang="en-US" sz="1400">
              <a:latin typeface="ＭＳ ゴシック" pitchFamily="49" charset="-128"/>
              <a:ea typeface="ＭＳ ゴシック" pitchFamily="49" charset="-128"/>
            </a:rPr>
            <a:t>　また、大型事業の財源として、できる限り特定財源の確保に努め、地方債残高を注視しながら交付税参入率の高い地方債の借り入れを図る。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石川県珠洲市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除雪経費に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係る維持補修費の減額等により財政調整基金に８７百万円積み立てた一方、地域の活性化を促進する事業の経費の財源に充てるため、「地域振興基金」に６６百万円を積立て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、１７５百万円を取り崩したこと及び新図書館整備に伴い８３百万円を取り崩したことにより、基金全体としては１２９百万円の減となった。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１８年度以降、財政調整基金を取り崩すことなく基金残高を増加させてくることができたが、今後は人口減少や地価の下落により市税収入や地方交付税の減少が加速していくと予想される。このことから、できるだけ基金残高を減少させないよう適正な財政運営に努めた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特定目的基金についても、公共施設の維持管理費や地域の活性化を推進する事業として奥能登国際芸術祭２０２０の開催が予定されており、残高は減少していくものと予想されることから、補助金等の特定財源の確保やランニングコストの縮減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地域振興基金：本市の産業を振興し、地域の活性化を促進する事業の経費の財源に充てるもの。</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図書館建設等基金：図書館の建設等に要する経費の財源に充てるもの。</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地域振興基金：平成３０年度においては、６６百万円積み立て、８の事業に充当するため１７５百万円を取り崩したことにより１０９百万円減少した。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地域振興基金：今後も産業の振興、地域の活性化を促進する事業に充当するため取り崩しが予定されるため減少する見込み。</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図書館建設等基金：平成３０年度に新図書館が完成し、建設費に必要な額を取り崩した後、基金残高については、運営管理基金へ転換し、管理運営費に充当する予定。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除雪経費に係る維持補修費の減額等により財政調整基金に８７百万円積み立てることができた。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１８年度以降、財政調整基金を取り崩すことなく基金残高を増加させてくることができたが、今後は人口減少や地価の下落により市税収入や地方交付税の減少が加速していくと予想される。このことから、できるだけ基金残高を減少させないよう適正な財政運営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現在、繰上償還の予定はなく、利息の積立のみとなっている。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事業実施による地方債の借入予定額を踏まえながら、今後も基金残高について考慮していきたい。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14,400
14,320
247.20
11,535,938
11,338,874
94,799
6,614,006
13,171,799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当市では、類似団体と比較して、やや低くなっている。</a:t>
          </a:r>
        </a:p>
        <a:p>
          <a:r>
            <a:rPr kumimoji="1" lang="ja-JP" altLang="en-US" sz="1100">
              <a:latin typeface="ＭＳ Ｐゴシック" panose="020B0600070205080204" pitchFamily="50" charset="-128"/>
              <a:ea typeface="ＭＳ Ｐゴシック" panose="020B0600070205080204" pitchFamily="50" charset="-128"/>
            </a:rPr>
            <a:t>　資産が古くなってきているため、珠洲市公共施設等総合管理計画を策定し、今後予想される大規模施設更新事業に備える。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147638</xdr:rowOff>
    </xdr:from>
    <xdr:to>
      <xdr:col>23</xdr:col>
      <xdr:colOff>136525</xdr:colOff>
      <xdr:row>31</xdr:row>
      <xdr:rowOff>77788</xdr:rowOff>
    </xdr:to>
    <xdr:sp macro="" textlink="">
      <xdr:nvSpPr>
        <xdr:cNvPr id="79" name="楕円 78"/>
        <xdr:cNvSpPr/>
      </xdr:nvSpPr>
      <xdr:spPr>
        <a:xfrm>
          <a:off x="47117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126065</xdr:rowOff>
    </xdr:from>
    <xdr:ext cx="405111" cy="259045"/>
    <xdr:sp macro="" textlink="">
      <xdr:nvSpPr>
        <xdr:cNvPr id="80" name="有形固定資産減価償却率該当値テキスト"/>
        <xdr:cNvSpPr txBox="1"/>
      </xdr:nvSpPr>
      <xdr:spPr>
        <a:xfrm>
          <a:off x="4813300" y="604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147638</xdr:rowOff>
    </xdr:from>
    <xdr:to>
      <xdr:col>19</xdr:col>
      <xdr:colOff>187325</xdr:colOff>
      <xdr:row>31</xdr:row>
      <xdr:rowOff>77788</xdr:rowOff>
    </xdr:to>
    <xdr:sp macro="" textlink="">
      <xdr:nvSpPr>
        <xdr:cNvPr id="81" name="楕円 80"/>
        <xdr:cNvSpPr/>
      </xdr:nvSpPr>
      <xdr:spPr>
        <a:xfrm>
          <a:off x="40005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26988</xdr:rowOff>
    </xdr:from>
    <xdr:to>
      <xdr:col>23</xdr:col>
      <xdr:colOff>85725</xdr:colOff>
      <xdr:row>31</xdr:row>
      <xdr:rowOff>26988</xdr:rowOff>
    </xdr:to>
    <xdr:cxnSp macro="">
      <xdr:nvCxnSpPr>
        <xdr:cNvPr id="82" name="直線コネクタ 81"/>
        <xdr:cNvCxnSpPr/>
      </xdr:nvCxnSpPr>
      <xdr:spPr>
        <a:xfrm>
          <a:off x="4051300" y="611346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169228</xdr:rowOff>
    </xdr:from>
    <xdr:to>
      <xdr:col>15</xdr:col>
      <xdr:colOff>187325</xdr:colOff>
      <xdr:row>31</xdr:row>
      <xdr:rowOff>99378</xdr:rowOff>
    </xdr:to>
    <xdr:sp macro="" textlink="">
      <xdr:nvSpPr>
        <xdr:cNvPr id="83" name="楕円 82"/>
        <xdr:cNvSpPr/>
      </xdr:nvSpPr>
      <xdr:spPr>
        <a:xfrm>
          <a:off x="3238500" y="6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26988</xdr:rowOff>
    </xdr:from>
    <xdr:to>
      <xdr:col>19</xdr:col>
      <xdr:colOff>136525</xdr:colOff>
      <xdr:row>31</xdr:row>
      <xdr:rowOff>48578</xdr:rowOff>
    </xdr:to>
    <xdr:cxnSp macro="">
      <xdr:nvCxnSpPr>
        <xdr:cNvPr id="84" name="直線コネクタ 83"/>
        <xdr:cNvCxnSpPr/>
      </xdr:nvCxnSpPr>
      <xdr:spPr>
        <a:xfrm flipV="1">
          <a:off x="3289300" y="611346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49953</xdr:rowOff>
    </xdr:from>
    <xdr:to>
      <xdr:col>11</xdr:col>
      <xdr:colOff>187325</xdr:colOff>
      <xdr:row>31</xdr:row>
      <xdr:rowOff>151553</xdr:rowOff>
    </xdr:to>
    <xdr:sp macro="" textlink="">
      <xdr:nvSpPr>
        <xdr:cNvPr id="85" name="楕円 84"/>
        <xdr:cNvSpPr/>
      </xdr:nvSpPr>
      <xdr:spPr>
        <a:xfrm>
          <a:off x="2476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48578</xdr:rowOff>
    </xdr:from>
    <xdr:to>
      <xdr:col>15</xdr:col>
      <xdr:colOff>136525</xdr:colOff>
      <xdr:row>31</xdr:row>
      <xdr:rowOff>100753</xdr:rowOff>
    </xdr:to>
    <xdr:cxnSp macro="">
      <xdr:nvCxnSpPr>
        <xdr:cNvPr id="86" name="直線コネクタ 85"/>
        <xdr:cNvCxnSpPr/>
      </xdr:nvCxnSpPr>
      <xdr:spPr>
        <a:xfrm flipV="1">
          <a:off x="2527300" y="6135053"/>
          <a:ext cx="7620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9"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68915</xdr:rowOff>
    </xdr:from>
    <xdr:ext cx="405111" cy="259045"/>
    <xdr:sp macro="" textlink="">
      <xdr:nvSpPr>
        <xdr:cNvPr id="90" name="n_1mainValue有形固定資産減価償却率"/>
        <xdr:cNvSpPr txBox="1"/>
      </xdr:nvSpPr>
      <xdr:spPr>
        <a:xfrm>
          <a:off x="3836044" y="615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90505</xdr:rowOff>
    </xdr:from>
    <xdr:ext cx="405111" cy="259045"/>
    <xdr:sp macro="" textlink="">
      <xdr:nvSpPr>
        <xdr:cNvPr id="91" name="n_2mainValue有形固定資産減価償却率"/>
        <xdr:cNvSpPr txBox="1"/>
      </xdr:nvSpPr>
      <xdr:spPr>
        <a:xfrm>
          <a:off x="30867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142680</xdr:rowOff>
    </xdr:from>
    <xdr:ext cx="405111" cy="259045"/>
    <xdr:sp macro="" textlink="">
      <xdr:nvSpPr>
        <xdr:cNvPr id="92" name="n_3mainValue有形固定資産減価償却率"/>
        <xdr:cNvSpPr txBox="1"/>
      </xdr:nvSpPr>
      <xdr:spPr>
        <a:xfrm>
          <a:off x="23247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若干高くなっている。今後は大規模な施設更新事業が予想される。また、地方交付税の減少が予想されるので、債務償還可能年数は悪化すると見込まれる。有利な地方債の選択や歳出の抑制を図り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113145</xdr:rowOff>
    </xdr:from>
    <xdr:to>
      <xdr:col>76</xdr:col>
      <xdr:colOff>73025</xdr:colOff>
      <xdr:row>31</xdr:row>
      <xdr:rowOff>43295</xdr:rowOff>
    </xdr:to>
    <xdr:sp macro="" textlink="">
      <xdr:nvSpPr>
        <xdr:cNvPr id="136" name="楕円 135"/>
        <xdr:cNvSpPr/>
      </xdr:nvSpPr>
      <xdr:spPr>
        <a:xfrm>
          <a:off x="14744700" y="602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136022</xdr:rowOff>
    </xdr:from>
    <xdr:ext cx="469744" cy="259045"/>
    <xdr:sp macro="" textlink="">
      <xdr:nvSpPr>
        <xdr:cNvPr id="137" name="債務償還比率該当値テキスト"/>
        <xdr:cNvSpPr txBox="1"/>
      </xdr:nvSpPr>
      <xdr:spPr>
        <a:xfrm>
          <a:off x="14846300" y="587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17054</xdr:rowOff>
    </xdr:from>
    <xdr:to>
      <xdr:col>72</xdr:col>
      <xdr:colOff>123825</xdr:colOff>
      <xdr:row>31</xdr:row>
      <xdr:rowOff>118654</xdr:rowOff>
    </xdr:to>
    <xdr:sp macro="" textlink="">
      <xdr:nvSpPr>
        <xdr:cNvPr id="138" name="楕円 137"/>
        <xdr:cNvSpPr/>
      </xdr:nvSpPr>
      <xdr:spPr>
        <a:xfrm>
          <a:off x="14033500" y="61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163945</xdr:rowOff>
    </xdr:from>
    <xdr:to>
      <xdr:col>76</xdr:col>
      <xdr:colOff>22225</xdr:colOff>
      <xdr:row>31</xdr:row>
      <xdr:rowOff>67854</xdr:rowOff>
    </xdr:to>
    <xdr:cxnSp macro="">
      <xdr:nvCxnSpPr>
        <xdr:cNvPr id="139" name="直線コネクタ 138"/>
        <xdr:cNvCxnSpPr/>
      </xdr:nvCxnSpPr>
      <xdr:spPr>
        <a:xfrm flipV="1">
          <a:off x="14084300" y="6078970"/>
          <a:ext cx="711200" cy="7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109781</xdr:rowOff>
    </xdr:from>
    <xdr:ext cx="469744" cy="259045"/>
    <xdr:sp macro="" textlink="">
      <xdr:nvSpPr>
        <xdr:cNvPr id="141" name="n_1mainValue債務償還比率"/>
        <xdr:cNvSpPr txBox="1"/>
      </xdr:nvSpPr>
      <xdr:spPr>
        <a:xfrm>
          <a:off x="13836727" y="619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14,400
14,320
247.20
11,535,938
11,338,874
94,799
6,614,006
13,171,799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2" name="楕円 71"/>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129557</xdr:rowOff>
    </xdr:from>
    <xdr:ext cx="405111" cy="259045"/>
    <xdr:sp macro="" textlink="">
      <xdr:nvSpPr>
        <xdr:cNvPr id="73" name="【道路】&#10;有形固定資産減価償却率該当値テキスト"/>
        <xdr:cNvSpPr txBox="1"/>
      </xdr:nvSpPr>
      <xdr:spPr>
        <a:xfrm>
          <a:off x="4673600"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5806</xdr:rowOff>
    </xdr:from>
    <xdr:to>
      <xdr:col>20</xdr:col>
      <xdr:colOff>38100</xdr:colOff>
      <xdr:row>37</xdr:row>
      <xdr:rowOff>107406</xdr:rowOff>
    </xdr:to>
    <xdr:sp macro="" textlink="">
      <xdr:nvSpPr>
        <xdr:cNvPr id="74" name="楕円 73"/>
        <xdr:cNvSpPr/>
      </xdr:nvSpPr>
      <xdr:spPr>
        <a:xfrm>
          <a:off x="3746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56606</xdr:rowOff>
    </xdr:to>
    <xdr:cxnSp macro="">
      <xdr:nvCxnSpPr>
        <xdr:cNvPr id="75" name="直線コネクタ 74"/>
        <xdr:cNvCxnSpPr/>
      </xdr:nvCxnSpPr>
      <xdr:spPr>
        <a:xfrm flipV="1">
          <a:off x="3797300" y="63741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6" name="楕円 75"/>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56606</xdr:rowOff>
    </xdr:from>
    <xdr:to>
      <xdr:col>19</xdr:col>
      <xdr:colOff>177800</xdr:colOff>
      <xdr:row>37</xdr:row>
      <xdr:rowOff>87630</xdr:rowOff>
    </xdr:to>
    <xdr:cxnSp macro="">
      <xdr:nvCxnSpPr>
        <xdr:cNvPr id="77" name="直線コネクタ 76"/>
        <xdr:cNvCxnSpPr/>
      </xdr:nvCxnSpPr>
      <xdr:spPr>
        <a:xfrm flipV="1">
          <a:off x="2908300" y="64002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64589</xdr:rowOff>
    </xdr:from>
    <xdr:to>
      <xdr:col>10</xdr:col>
      <xdr:colOff>165100</xdr:colOff>
      <xdr:row>37</xdr:row>
      <xdr:rowOff>166188</xdr:rowOff>
    </xdr:to>
    <xdr:sp macro="" textlink="">
      <xdr:nvSpPr>
        <xdr:cNvPr id="78" name="楕円 77"/>
        <xdr:cNvSpPr/>
      </xdr:nvSpPr>
      <xdr:spPr>
        <a:xfrm>
          <a:off x="1968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115389</xdr:rowOff>
    </xdr:to>
    <xdr:cxnSp macro="">
      <xdr:nvCxnSpPr>
        <xdr:cNvPr id="79" name="直線コネクタ 78"/>
        <xdr:cNvCxnSpPr/>
      </xdr:nvCxnSpPr>
      <xdr:spPr>
        <a:xfrm flipV="1">
          <a:off x="2019300" y="643128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98533</xdr:rowOff>
    </xdr:from>
    <xdr:ext cx="405111" cy="259045"/>
    <xdr:sp macro="" textlink="">
      <xdr:nvSpPr>
        <xdr:cNvPr id="83" name="n_1mainValue【道路】&#10;有形固定資産減価償却率"/>
        <xdr:cNvSpPr txBox="1"/>
      </xdr:nvSpPr>
      <xdr:spPr>
        <a:xfrm>
          <a:off x="35820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4" name="n_2mainValue【道路】&#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5" name="n_3mainValue【道路】&#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37287</xdr:rowOff>
    </xdr:from>
    <xdr:to>
      <xdr:col>55</xdr:col>
      <xdr:colOff>50800</xdr:colOff>
      <xdr:row>34</xdr:row>
      <xdr:rowOff>138887</xdr:rowOff>
    </xdr:to>
    <xdr:sp macro="" textlink="">
      <xdr:nvSpPr>
        <xdr:cNvPr id="124" name="楕円 123"/>
        <xdr:cNvSpPr/>
      </xdr:nvSpPr>
      <xdr:spPr>
        <a:xfrm>
          <a:off x="10426700" y="58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161764</xdr:rowOff>
    </xdr:from>
    <xdr:ext cx="534377" cy="259045"/>
    <xdr:sp macro="" textlink="">
      <xdr:nvSpPr>
        <xdr:cNvPr id="125" name="【道路】&#10;一人当たり延長該当値テキスト"/>
        <xdr:cNvSpPr txBox="1"/>
      </xdr:nvSpPr>
      <xdr:spPr>
        <a:xfrm>
          <a:off x="10515600" y="581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68891</xdr:rowOff>
    </xdr:from>
    <xdr:to>
      <xdr:col>50</xdr:col>
      <xdr:colOff>165100</xdr:colOff>
      <xdr:row>34</xdr:row>
      <xdr:rowOff>170491</xdr:rowOff>
    </xdr:to>
    <xdr:sp macro="" textlink="">
      <xdr:nvSpPr>
        <xdr:cNvPr id="126" name="楕円 125"/>
        <xdr:cNvSpPr/>
      </xdr:nvSpPr>
      <xdr:spPr>
        <a:xfrm>
          <a:off x="9588500" y="58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88087</xdr:rowOff>
    </xdr:from>
    <xdr:to>
      <xdr:col>55</xdr:col>
      <xdr:colOff>0</xdr:colOff>
      <xdr:row>34</xdr:row>
      <xdr:rowOff>119691</xdr:rowOff>
    </xdr:to>
    <xdr:cxnSp macro="">
      <xdr:nvCxnSpPr>
        <xdr:cNvPr id="127" name="直線コネクタ 126"/>
        <xdr:cNvCxnSpPr/>
      </xdr:nvCxnSpPr>
      <xdr:spPr>
        <a:xfrm flipV="1">
          <a:off x="9639300" y="5917387"/>
          <a:ext cx="8382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101486</xdr:rowOff>
    </xdr:from>
    <xdr:to>
      <xdr:col>46</xdr:col>
      <xdr:colOff>38100</xdr:colOff>
      <xdr:row>35</xdr:row>
      <xdr:rowOff>31636</xdr:rowOff>
    </xdr:to>
    <xdr:sp macro="" textlink="">
      <xdr:nvSpPr>
        <xdr:cNvPr id="128" name="楕円 127"/>
        <xdr:cNvSpPr/>
      </xdr:nvSpPr>
      <xdr:spPr>
        <a:xfrm>
          <a:off x="8699500" y="593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119691</xdr:rowOff>
    </xdr:from>
    <xdr:to>
      <xdr:col>50</xdr:col>
      <xdr:colOff>114300</xdr:colOff>
      <xdr:row>34</xdr:row>
      <xdr:rowOff>152286</xdr:rowOff>
    </xdr:to>
    <xdr:cxnSp macro="">
      <xdr:nvCxnSpPr>
        <xdr:cNvPr id="129" name="直線コネクタ 128"/>
        <xdr:cNvCxnSpPr/>
      </xdr:nvCxnSpPr>
      <xdr:spPr>
        <a:xfrm flipV="1">
          <a:off x="8750300" y="5948991"/>
          <a:ext cx="889000" cy="3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1968</xdr:rowOff>
    </xdr:from>
    <xdr:to>
      <xdr:col>41</xdr:col>
      <xdr:colOff>101600</xdr:colOff>
      <xdr:row>37</xdr:row>
      <xdr:rowOff>103568</xdr:rowOff>
    </xdr:to>
    <xdr:sp macro="" textlink="">
      <xdr:nvSpPr>
        <xdr:cNvPr id="130" name="楕円 129"/>
        <xdr:cNvSpPr/>
      </xdr:nvSpPr>
      <xdr:spPr>
        <a:xfrm>
          <a:off x="7810500" y="63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152286</xdr:rowOff>
    </xdr:from>
    <xdr:to>
      <xdr:col>45</xdr:col>
      <xdr:colOff>177800</xdr:colOff>
      <xdr:row>37</xdr:row>
      <xdr:rowOff>52768</xdr:rowOff>
    </xdr:to>
    <xdr:cxnSp macro="">
      <xdr:nvCxnSpPr>
        <xdr:cNvPr id="131" name="直線コネクタ 130"/>
        <xdr:cNvCxnSpPr/>
      </xdr:nvCxnSpPr>
      <xdr:spPr>
        <a:xfrm flipV="1">
          <a:off x="7861300" y="5981586"/>
          <a:ext cx="889000" cy="4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15568</xdr:rowOff>
    </xdr:from>
    <xdr:ext cx="534377" cy="259045"/>
    <xdr:sp macro="" textlink="">
      <xdr:nvSpPr>
        <xdr:cNvPr id="135" name="n_1mainValue【道路】&#10;一人当たり延長"/>
        <xdr:cNvSpPr txBox="1"/>
      </xdr:nvSpPr>
      <xdr:spPr>
        <a:xfrm>
          <a:off x="9359411" y="567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48163</xdr:rowOff>
    </xdr:from>
    <xdr:ext cx="534377" cy="259045"/>
    <xdr:sp macro="" textlink="">
      <xdr:nvSpPr>
        <xdr:cNvPr id="136" name="n_2mainValue【道路】&#10;一人当たり延長"/>
        <xdr:cNvSpPr txBox="1"/>
      </xdr:nvSpPr>
      <xdr:spPr>
        <a:xfrm>
          <a:off x="8483111" y="570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120095</xdr:rowOff>
    </xdr:from>
    <xdr:ext cx="534377" cy="259045"/>
    <xdr:sp macro="" textlink="">
      <xdr:nvSpPr>
        <xdr:cNvPr id="137" name="n_3mainValue【道路】&#10;一人当たり延長"/>
        <xdr:cNvSpPr txBox="1"/>
      </xdr:nvSpPr>
      <xdr:spPr>
        <a:xfrm>
          <a:off x="7594111" y="61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78" name="楕円 177"/>
        <xdr:cNvSpPr/>
      </xdr:nvSpPr>
      <xdr:spPr>
        <a:xfrm>
          <a:off x="4584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151328</xdr:rowOff>
    </xdr:from>
    <xdr:ext cx="405111" cy="259045"/>
    <xdr:sp macro="" textlink="">
      <xdr:nvSpPr>
        <xdr:cNvPr id="179" name="【橋りょう・トンネル】&#10;有形固定資産減価償却率該当値テキスト"/>
        <xdr:cNvSpPr txBox="1"/>
      </xdr:nvSpPr>
      <xdr:spPr>
        <a:xfrm>
          <a:off x="4673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80" name="楕円 179"/>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52251</xdr:rowOff>
    </xdr:from>
    <xdr:to>
      <xdr:col>24</xdr:col>
      <xdr:colOff>63500</xdr:colOff>
      <xdr:row>60</xdr:row>
      <xdr:rowOff>70213</xdr:rowOff>
    </xdr:to>
    <xdr:cxnSp macro="">
      <xdr:nvCxnSpPr>
        <xdr:cNvPr id="181" name="直線コネクタ 180"/>
        <xdr:cNvCxnSpPr/>
      </xdr:nvCxnSpPr>
      <xdr:spPr>
        <a:xfrm flipV="1">
          <a:off x="3797300" y="1033925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182" name="楕円 181"/>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97972</xdr:rowOff>
    </xdr:to>
    <xdr:cxnSp macro="">
      <xdr:nvCxnSpPr>
        <xdr:cNvPr id="183" name="直線コネクタ 182"/>
        <xdr:cNvCxnSpPr/>
      </xdr:nvCxnSpPr>
      <xdr:spPr>
        <a:xfrm flipV="1">
          <a:off x="2908300" y="103572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84" name="楕円 183"/>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124097</xdr:rowOff>
    </xdr:to>
    <xdr:cxnSp macro="">
      <xdr:nvCxnSpPr>
        <xdr:cNvPr id="185" name="直線コネクタ 184"/>
        <xdr:cNvCxnSpPr/>
      </xdr:nvCxnSpPr>
      <xdr:spPr>
        <a:xfrm flipV="1">
          <a:off x="2019300" y="103849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112140</xdr:rowOff>
    </xdr:from>
    <xdr:ext cx="405111" cy="259045"/>
    <xdr:sp macro="" textlink="">
      <xdr:nvSpPr>
        <xdr:cNvPr id="189" name="n_1mainValue【橋りょう・トンネル】&#10;有形固定資産減価償却率"/>
        <xdr:cNvSpPr txBox="1"/>
      </xdr:nvSpPr>
      <xdr:spPr>
        <a:xfrm>
          <a:off x="3582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139899</xdr:rowOff>
    </xdr:from>
    <xdr:ext cx="405111" cy="259045"/>
    <xdr:sp macro="" textlink="">
      <xdr:nvSpPr>
        <xdr:cNvPr id="190" name="n_2mainValue【橋りょう・トンネル】&#10;有形固定資産減価償却率"/>
        <xdr:cNvSpPr txBox="1"/>
      </xdr:nvSpPr>
      <xdr:spPr>
        <a:xfrm>
          <a:off x="2705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166024</xdr:rowOff>
    </xdr:from>
    <xdr:ext cx="405111" cy="259045"/>
    <xdr:sp macro="" textlink="">
      <xdr:nvSpPr>
        <xdr:cNvPr id="191" name="n_3mainValue【橋りょう・トンネル】&#10;有形固定資産減価償却率"/>
        <xdr:cNvSpPr txBox="1"/>
      </xdr:nvSpPr>
      <xdr:spPr>
        <a:xfrm>
          <a:off x="1816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41060</xdr:rowOff>
    </xdr:from>
    <xdr:to>
      <xdr:col>55</xdr:col>
      <xdr:colOff>50800</xdr:colOff>
      <xdr:row>59</xdr:row>
      <xdr:rowOff>142660</xdr:rowOff>
    </xdr:to>
    <xdr:sp macro="" textlink="">
      <xdr:nvSpPr>
        <xdr:cNvPr id="228" name="楕円 227"/>
        <xdr:cNvSpPr/>
      </xdr:nvSpPr>
      <xdr:spPr>
        <a:xfrm>
          <a:off x="10426700" y="101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63937</xdr:rowOff>
    </xdr:from>
    <xdr:ext cx="599010" cy="259045"/>
    <xdr:sp macro="" textlink="">
      <xdr:nvSpPr>
        <xdr:cNvPr id="229" name="【橋りょう・トンネル】&#10;一人当たり有形固定資産（償却資産）額該当値テキスト"/>
        <xdr:cNvSpPr txBox="1"/>
      </xdr:nvSpPr>
      <xdr:spPr>
        <a:xfrm>
          <a:off x="10515600" y="1000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43746</xdr:rowOff>
    </xdr:from>
    <xdr:to>
      <xdr:col>50</xdr:col>
      <xdr:colOff>165100</xdr:colOff>
      <xdr:row>59</xdr:row>
      <xdr:rowOff>145346</xdr:rowOff>
    </xdr:to>
    <xdr:sp macro="" textlink="">
      <xdr:nvSpPr>
        <xdr:cNvPr id="230" name="楕円 229"/>
        <xdr:cNvSpPr/>
      </xdr:nvSpPr>
      <xdr:spPr>
        <a:xfrm>
          <a:off x="9588500" y="101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91860</xdr:rowOff>
    </xdr:from>
    <xdr:to>
      <xdr:col>55</xdr:col>
      <xdr:colOff>0</xdr:colOff>
      <xdr:row>59</xdr:row>
      <xdr:rowOff>94546</xdr:rowOff>
    </xdr:to>
    <xdr:cxnSp macro="">
      <xdr:nvCxnSpPr>
        <xdr:cNvPr id="231" name="直線コネクタ 230"/>
        <xdr:cNvCxnSpPr/>
      </xdr:nvCxnSpPr>
      <xdr:spPr>
        <a:xfrm flipV="1">
          <a:off x="9639300" y="10207410"/>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67360</xdr:rowOff>
    </xdr:from>
    <xdr:to>
      <xdr:col>46</xdr:col>
      <xdr:colOff>38100</xdr:colOff>
      <xdr:row>59</xdr:row>
      <xdr:rowOff>168960</xdr:rowOff>
    </xdr:to>
    <xdr:sp macro="" textlink="">
      <xdr:nvSpPr>
        <xdr:cNvPr id="232" name="楕円 231"/>
        <xdr:cNvSpPr/>
      </xdr:nvSpPr>
      <xdr:spPr>
        <a:xfrm>
          <a:off x="8699500" y="101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94546</xdr:rowOff>
    </xdr:from>
    <xdr:to>
      <xdr:col>50</xdr:col>
      <xdr:colOff>114300</xdr:colOff>
      <xdr:row>59</xdr:row>
      <xdr:rowOff>118160</xdr:rowOff>
    </xdr:to>
    <xdr:cxnSp macro="">
      <xdr:nvCxnSpPr>
        <xdr:cNvPr id="233" name="直線コネクタ 232"/>
        <xdr:cNvCxnSpPr/>
      </xdr:nvCxnSpPr>
      <xdr:spPr>
        <a:xfrm flipV="1">
          <a:off x="8750300" y="10210096"/>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82348</xdr:rowOff>
    </xdr:from>
    <xdr:to>
      <xdr:col>41</xdr:col>
      <xdr:colOff>101600</xdr:colOff>
      <xdr:row>60</xdr:row>
      <xdr:rowOff>12498</xdr:rowOff>
    </xdr:to>
    <xdr:sp macro="" textlink="">
      <xdr:nvSpPr>
        <xdr:cNvPr id="234" name="楕円 233"/>
        <xdr:cNvSpPr/>
      </xdr:nvSpPr>
      <xdr:spPr>
        <a:xfrm>
          <a:off x="7810500" y="101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118160</xdr:rowOff>
    </xdr:from>
    <xdr:to>
      <xdr:col>45</xdr:col>
      <xdr:colOff>177800</xdr:colOff>
      <xdr:row>59</xdr:row>
      <xdr:rowOff>133148</xdr:rowOff>
    </xdr:to>
    <xdr:cxnSp macro="">
      <xdr:nvCxnSpPr>
        <xdr:cNvPr id="235" name="直線コネクタ 234"/>
        <xdr:cNvCxnSpPr/>
      </xdr:nvCxnSpPr>
      <xdr:spPr>
        <a:xfrm flipV="1">
          <a:off x="7861300" y="10233710"/>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161873</xdr:rowOff>
    </xdr:from>
    <xdr:ext cx="599010" cy="259045"/>
    <xdr:sp macro="" textlink="">
      <xdr:nvSpPr>
        <xdr:cNvPr id="239" name="n_1mainValue【橋りょう・トンネル】&#10;一人当たり有形固定資産（償却資産）額"/>
        <xdr:cNvSpPr txBox="1"/>
      </xdr:nvSpPr>
      <xdr:spPr>
        <a:xfrm>
          <a:off x="9327095" y="993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14037</xdr:rowOff>
    </xdr:from>
    <xdr:ext cx="599010" cy="259045"/>
    <xdr:sp macro="" textlink="">
      <xdr:nvSpPr>
        <xdr:cNvPr id="240" name="n_2mainValue【橋りょう・トンネル】&#10;一人当たり有形固定資産（償却資産）額"/>
        <xdr:cNvSpPr txBox="1"/>
      </xdr:nvSpPr>
      <xdr:spPr>
        <a:xfrm>
          <a:off x="8450795" y="995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29025</xdr:rowOff>
    </xdr:from>
    <xdr:ext cx="599010" cy="259045"/>
    <xdr:sp macro="" textlink="">
      <xdr:nvSpPr>
        <xdr:cNvPr id="241" name="n_3mainValue【橋りょう・トンネル】&#10;一人当たり有形固定資産（償却資産）額"/>
        <xdr:cNvSpPr txBox="1"/>
      </xdr:nvSpPr>
      <xdr:spPr>
        <a:xfrm>
          <a:off x="7561795" y="99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57786</xdr:rowOff>
    </xdr:from>
    <xdr:to>
      <xdr:col>24</xdr:col>
      <xdr:colOff>114300</xdr:colOff>
      <xdr:row>84</xdr:row>
      <xdr:rowOff>159386</xdr:rowOff>
    </xdr:to>
    <xdr:sp macro="" textlink="">
      <xdr:nvSpPr>
        <xdr:cNvPr id="281" name="楕円 280"/>
        <xdr:cNvSpPr/>
      </xdr:nvSpPr>
      <xdr:spPr>
        <a:xfrm>
          <a:off x="4584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36213</xdr:rowOff>
    </xdr:from>
    <xdr:ext cx="405111" cy="259045"/>
    <xdr:sp macro="" textlink="">
      <xdr:nvSpPr>
        <xdr:cNvPr id="282" name="【公営住宅】&#10;有形固定資産減価償却率該当値テキスト"/>
        <xdr:cNvSpPr txBox="1"/>
      </xdr:nvSpPr>
      <xdr:spPr>
        <a:xfrm>
          <a:off x="4673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283" name="楕円 282"/>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108586</xdr:rowOff>
    </xdr:from>
    <xdr:to>
      <xdr:col>24</xdr:col>
      <xdr:colOff>63500</xdr:colOff>
      <xdr:row>84</xdr:row>
      <xdr:rowOff>152400</xdr:rowOff>
    </xdr:to>
    <xdr:cxnSp macro="">
      <xdr:nvCxnSpPr>
        <xdr:cNvPr id="284" name="直線コネクタ 283"/>
        <xdr:cNvCxnSpPr/>
      </xdr:nvCxnSpPr>
      <xdr:spPr>
        <a:xfrm flipV="1">
          <a:off x="3797300" y="145103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151130</xdr:rowOff>
    </xdr:from>
    <xdr:to>
      <xdr:col>15</xdr:col>
      <xdr:colOff>101600</xdr:colOff>
      <xdr:row>85</xdr:row>
      <xdr:rowOff>81280</xdr:rowOff>
    </xdr:to>
    <xdr:sp macro="" textlink="">
      <xdr:nvSpPr>
        <xdr:cNvPr id="285" name="楕円 284"/>
        <xdr:cNvSpPr/>
      </xdr:nvSpPr>
      <xdr:spPr>
        <a:xfrm>
          <a:off x="2857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30480</xdr:rowOff>
    </xdr:to>
    <xdr:cxnSp macro="">
      <xdr:nvCxnSpPr>
        <xdr:cNvPr id="286" name="直線コネクタ 285"/>
        <xdr:cNvCxnSpPr/>
      </xdr:nvCxnSpPr>
      <xdr:spPr>
        <a:xfrm flipV="1">
          <a:off x="2908300" y="14554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xdr:rowOff>
    </xdr:from>
    <xdr:to>
      <xdr:col>10</xdr:col>
      <xdr:colOff>165100</xdr:colOff>
      <xdr:row>85</xdr:row>
      <xdr:rowOff>117475</xdr:rowOff>
    </xdr:to>
    <xdr:sp macro="" textlink="">
      <xdr:nvSpPr>
        <xdr:cNvPr id="287" name="楕円 286"/>
        <xdr:cNvSpPr/>
      </xdr:nvSpPr>
      <xdr:spPr>
        <a:xfrm>
          <a:off x="1968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30480</xdr:rowOff>
    </xdr:from>
    <xdr:to>
      <xdr:col>15</xdr:col>
      <xdr:colOff>50800</xdr:colOff>
      <xdr:row>85</xdr:row>
      <xdr:rowOff>66675</xdr:rowOff>
    </xdr:to>
    <xdr:cxnSp macro="">
      <xdr:nvCxnSpPr>
        <xdr:cNvPr id="288" name="直線コネクタ 287"/>
        <xdr:cNvCxnSpPr/>
      </xdr:nvCxnSpPr>
      <xdr:spPr>
        <a:xfrm flipV="1">
          <a:off x="2019300" y="14603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292" name="n_1mainValue【公営住宅】&#10;有形固定資産減価償却率"/>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72407</xdr:rowOff>
    </xdr:from>
    <xdr:ext cx="405111" cy="259045"/>
    <xdr:sp macro="" textlink="">
      <xdr:nvSpPr>
        <xdr:cNvPr id="293" name="n_2mainValue【公営住宅】&#10;有形固定資産減価償却率"/>
        <xdr:cNvSpPr txBox="1"/>
      </xdr:nvSpPr>
      <xdr:spPr>
        <a:xfrm>
          <a:off x="2705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108602</xdr:rowOff>
    </xdr:from>
    <xdr:ext cx="405111" cy="259045"/>
    <xdr:sp macro="" textlink="">
      <xdr:nvSpPr>
        <xdr:cNvPr id="294" name="n_3mainValue【公営住宅】&#10;有形固定資産減価償却率"/>
        <xdr:cNvSpPr txBox="1"/>
      </xdr:nvSpPr>
      <xdr:spPr>
        <a:xfrm>
          <a:off x="1816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17835</xdr:rowOff>
    </xdr:from>
    <xdr:to>
      <xdr:col>55</xdr:col>
      <xdr:colOff>50800</xdr:colOff>
      <xdr:row>86</xdr:row>
      <xdr:rowOff>119435</xdr:rowOff>
    </xdr:to>
    <xdr:sp macro="" textlink="">
      <xdr:nvSpPr>
        <xdr:cNvPr id="335" name="楕円 334"/>
        <xdr:cNvSpPr/>
      </xdr:nvSpPr>
      <xdr:spPr>
        <a:xfrm>
          <a:off x="10426700" y="147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104212</xdr:rowOff>
    </xdr:from>
    <xdr:ext cx="469744" cy="259045"/>
    <xdr:sp macro="" textlink="">
      <xdr:nvSpPr>
        <xdr:cNvPr id="336" name="【公営住宅】&#10;一人当たり面積該当値テキスト"/>
        <xdr:cNvSpPr txBox="1"/>
      </xdr:nvSpPr>
      <xdr:spPr>
        <a:xfrm>
          <a:off x="10515600" y="1467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20284</xdr:rowOff>
    </xdr:from>
    <xdr:to>
      <xdr:col>50</xdr:col>
      <xdr:colOff>165100</xdr:colOff>
      <xdr:row>86</xdr:row>
      <xdr:rowOff>121884</xdr:rowOff>
    </xdr:to>
    <xdr:sp macro="" textlink="">
      <xdr:nvSpPr>
        <xdr:cNvPr id="337" name="楕円 336"/>
        <xdr:cNvSpPr/>
      </xdr:nvSpPr>
      <xdr:spPr>
        <a:xfrm>
          <a:off x="9588500" y="1476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68635</xdr:rowOff>
    </xdr:from>
    <xdr:to>
      <xdr:col>55</xdr:col>
      <xdr:colOff>0</xdr:colOff>
      <xdr:row>86</xdr:row>
      <xdr:rowOff>71084</xdr:rowOff>
    </xdr:to>
    <xdr:cxnSp macro="">
      <xdr:nvCxnSpPr>
        <xdr:cNvPr id="338" name="直線コネクタ 337"/>
        <xdr:cNvCxnSpPr/>
      </xdr:nvCxnSpPr>
      <xdr:spPr>
        <a:xfrm flipV="1">
          <a:off x="9639300" y="14813335"/>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24366</xdr:rowOff>
    </xdr:from>
    <xdr:to>
      <xdr:col>46</xdr:col>
      <xdr:colOff>38100</xdr:colOff>
      <xdr:row>86</xdr:row>
      <xdr:rowOff>125966</xdr:rowOff>
    </xdr:to>
    <xdr:sp macro="" textlink="">
      <xdr:nvSpPr>
        <xdr:cNvPr id="339" name="楕円 338"/>
        <xdr:cNvSpPr/>
      </xdr:nvSpPr>
      <xdr:spPr>
        <a:xfrm>
          <a:off x="8699500" y="147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71084</xdr:rowOff>
    </xdr:from>
    <xdr:to>
      <xdr:col>50</xdr:col>
      <xdr:colOff>114300</xdr:colOff>
      <xdr:row>86</xdr:row>
      <xdr:rowOff>75166</xdr:rowOff>
    </xdr:to>
    <xdr:cxnSp macro="">
      <xdr:nvCxnSpPr>
        <xdr:cNvPr id="340" name="直線コネクタ 339"/>
        <xdr:cNvCxnSpPr/>
      </xdr:nvCxnSpPr>
      <xdr:spPr>
        <a:xfrm flipV="1">
          <a:off x="8750300" y="1481578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25183</xdr:rowOff>
    </xdr:from>
    <xdr:to>
      <xdr:col>41</xdr:col>
      <xdr:colOff>101600</xdr:colOff>
      <xdr:row>86</xdr:row>
      <xdr:rowOff>126783</xdr:rowOff>
    </xdr:to>
    <xdr:sp macro="" textlink="">
      <xdr:nvSpPr>
        <xdr:cNvPr id="341" name="楕円 340"/>
        <xdr:cNvSpPr/>
      </xdr:nvSpPr>
      <xdr:spPr>
        <a:xfrm>
          <a:off x="7810500" y="147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75166</xdr:rowOff>
    </xdr:from>
    <xdr:to>
      <xdr:col>45</xdr:col>
      <xdr:colOff>177800</xdr:colOff>
      <xdr:row>86</xdr:row>
      <xdr:rowOff>75983</xdr:rowOff>
    </xdr:to>
    <xdr:cxnSp macro="">
      <xdr:nvCxnSpPr>
        <xdr:cNvPr id="342" name="直線コネクタ 341"/>
        <xdr:cNvCxnSpPr/>
      </xdr:nvCxnSpPr>
      <xdr:spPr>
        <a:xfrm flipV="1">
          <a:off x="7861300" y="14819866"/>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113011</xdr:rowOff>
    </xdr:from>
    <xdr:ext cx="469744" cy="259045"/>
    <xdr:sp macro="" textlink="">
      <xdr:nvSpPr>
        <xdr:cNvPr id="346" name="n_1mainValue【公営住宅】&#10;一人当たり面積"/>
        <xdr:cNvSpPr txBox="1"/>
      </xdr:nvSpPr>
      <xdr:spPr>
        <a:xfrm>
          <a:off x="9391727" y="1485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117093</xdr:rowOff>
    </xdr:from>
    <xdr:ext cx="469744" cy="259045"/>
    <xdr:sp macro="" textlink="">
      <xdr:nvSpPr>
        <xdr:cNvPr id="347" name="n_2mainValue【公営住宅】&#10;一人当たり面積"/>
        <xdr:cNvSpPr txBox="1"/>
      </xdr:nvSpPr>
      <xdr:spPr>
        <a:xfrm>
          <a:off x="8515427" y="148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117910</xdr:rowOff>
    </xdr:from>
    <xdr:ext cx="469744" cy="259045"/>
    <xdr:sp macro="" textlink="">
      <xdr:nvSpPr>
        <xdr:cNvPr id="348" name="n_3mainValue【公営住宅】&#10;一人当たり面積"/>
        <xdr:cNvSpPr txBox="1"/>
      </xdr:nvSpPr>
      <xdr:spPr>
        <a:xfrm>
          <a:off x="7626427" y="1486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389" name="楕円 388"/>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38116</xdr:rowOff>
    </xdr:from>
    <xdr:ext cx="405111" cy="259045"/>
    <xdr:sp macro="" textlink="">
      <xdr:nvSpPr>
        <xdr:cNvPr id="390" name="【港湾・漁港】&#10;有形固定資産減価償却率該当値テキスト"/>
        <xdr:cNvSpPr txBox="1"/>
      </xdr:nvSpPr>
      <xdr:spPr>
        <a:xfrm>
          <a:off x="4673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92348</xdr:rowOff>
    </xdr:from>
    <xdr:to>
      <xdr:col>20</xdr:col>
      <xdr:colOff>38100</xdr:colOff>
      <xdr:row>105</xdr:row>
      <xdr:rowOff>22498</xdr:rowOff>
    </xdr:to>
    <xdr:sp macro="" textlink="">
      <xdr:nvSpPr>
        <xdr:cNvPr id="391" name="楕円 390"/>
        <xdr:cNvSpPr/>
      </xdr:nvSpPr>
      <xdr:spPr>
        <a:xfrm>
          <a:off x="3746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143148</xdr:rowOff>
    </xdr:to>
    <xdr:cxnSp macro="">
      <xdr:nvCxnSpPr>
        <xdr:cNvPr id="392" name="直線コネクタ 391"/>
        <xdr:cNvCxnSpPr/>
      </xdr:nvCxnSpPr>
      <xdr:spPr>
        <a:xfrm flipV="1">
          <a:off x="3797300" y="179412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125005</xdr:rowOff>
    </xdr:from>
    <xdr:to>
      <xdr:col>15</xdr:col>
      <xdr:colOff>101600</xdr:colOff>
      <xdr:row>105</xdr:row>
      <xdr:rowOff>55155</xdr:rowOff>
    </xdr:to>
    <xdr:sp macro="" textlink="">
      <xdr:nvSpPr>
        <xdr:cNvPr id="393" name="楕円 392"/>
        <xdr:cNvSpPr/>
      </xdr:nvSpPr>
      <xdr:spPr>
        <a:xfrm>
          <a:off x="2857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143148</xdr:rowOff>
    </xdr:from>
    <xdr:to>
      <xdr:col>19</xdr:col>
      <xdr:colOff>177800</xdr:colOff>
      <xdr:row>105</xdr:row>
      <xdr:rowOff>4355</xdr:rowOff>
    </xdr:to>
    <xdr:cxnSp macro="">
      <xdr:nvCxnSpPr>
        <xdr:cNvPr id="394" name="直線コネクタ 393"/>
        <xdr:cNvCxnSpPr/>
      </xdr:nvCxnSpPr>
      <xdr:spPr>
        <a:xfrm flipV="1">
          <a:off x="2908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149498</xdr:rowOff>
    </xdr:from>
    <xdr:to>
      <xdr:col>10</xdr:col>
      <xdr:colOff>165100</xdr:colOff>
      <xdr:row>105</xdr:row>
      <xdr:rowOff>79648</xdr:rowOff>
    </xdr:to>
    <xdr:sp macro="" textlink="">
      <xdr:nvSpPr>
        <xdr:cNvPr id="395" name="楕円 394"/>
        <xdr:cNvSpPr/>
      </xdr:nvSpPr>
      <xdr:spPr>
        <a:xfrm>
          <a:off x="1968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28848</xdr:rowOff>
    </xdr:to>
    <xdr:cxnSp macro="">
      <xdr:nvCxnSpPr>
        <xdr:cNvPr id="396" name="直線コネクタ 395"/>
        <xdr:cNvCxnSpPr/>
      </xdr:nvCxnSpPr>
      <xdr:spPr>
        <a:xfrm flipV="1">
          <a:off x="2019300" y="180066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13625</xdr:rowOff>
    </xdr:from>
    <xdr:ext cx="405111" cy="259045"/>
    <xdr:sp macro="" textlink="">
      <xdr:nvSpPr>
        <xdr:cNvPr id="400" name="n_1mainValue【港湾・漁港】&#10;有形固定資産減価償却率"/>
        <xdr:cNvSpPr txBox="1"/>
      </xdr:nvSpPr>
      <xdr:spPr>
        <a:xfrm>
          <a:off x="35820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46282</xdr:rowOff>
    </xdr:from>
    <xdr:ext cx="405111" cy="259045"/>
    <xdr:sp macro="" textlink="">
      <xdr:nvSpPr>
        <xdr:cNvPr id="401" name="n_2mainValue【港湾・漁港】&#10;有形固定資産減価償却率"/>
        <xdr:cNvSpPr txBox="1"/>
      </xdr:nvSpPr>
      <xdr:spPr>
        <a:xfrm>
          <a:off x="2705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70775</xdr:rowOff>
    </xdr:from>
    <xdr:ext cx="405111" cy="259045"/>
    <xdr:sp macro="" textlink="">
      <xdr:nvSpPr>
        <xdr:cNvPr id="402" name="n_3mainValue【港湾・漁港】&#10;有形固定資産減価償却率"/>
        <xdr:cNvSpPr txBox="1"/>
      </xdr:nvSpPr>
      <xdr:spPr>
        <a:xfrm>
          <a:off x="1816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61201</xdr:rowOff>
    </xdr:from>
    <xdr:to>
      <xdr:col>55</xdr:col>
      <xdr:colOff>50800</xdr:colOff>
      <xdr:row>107</xdr:row>
      <xdr:rowOff>162801</xdr:rowOff>
    </xdr:to>
    <xdr:sp macro="" textlink="">
      <xdr:nvSpPr>
        <xdr:cNvPr id="439" name="楕円 438"/>
        <xdr:cNvSpPr/>
      </xdr:nvSpPr>
      <xdr:spPr>
        <a:xfrm>
          <a:off x="10426700" y="184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39628</xdr:rowOff>
    </xdr:from>
    <xdr:ext cx="599010" cy="259045"/>
    <xdr:sp macro="" textlink="">
      <xdr:nvSpPr>
        <xdr:cNvPr id="440" name="【港湾・漁港】&#10;一人当たり有形固定資産（償却資産）額該当値テキスト"/>
        <xdr:cNvSpPr txBox="1"/>
      </xdr:nvSpPr>
      <xdr:spPr>
        <a:xfrm>
          <a:off x="10515600" y="183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64438</xdr:rowOff>
    </xdr:from>
    <xdr:to>
      <xdr:col>50</xdr:col>
      <xdr:colOff>165100</xdr:colOff>
      <xdr:row>107</xdr:row>
      <xdr:rowOff>166038</xdr:rowOff>
    </xdr:to>
    <xdr:sp macro="" textlink="">
      <xdr:nvSpPr>
        <xdr:cNvPr id="441" name="楕円 440"/>
        <xdr:cNvSpPr/>
      </xdr:nvSpPr>
      <xdr:spPr>
        <a:xfrm>
          <a:off x="9588500" y="184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112001</xdr:rowOff>
    </xdr:from>
    <xdr:to>
      <xdr:col>55</xdr:col>
      <xdr:colOff>0</xdr:colOff>
      <xdr:row>107</xdr:row>
      <xdr:rowOff>115238</xdr:rowOff>
    </xdr:to>
    <xdr:cxnSp macro="">
      <xdr:nvCxnSpPr>
        <xdr:cNvPr id="442" name="直線コネクタ 441"/>
        <xdr:cNvCxnSpPr/>
      </xdr:nvCxnSpPr>
      <xdr:spPr>
        <a:xfrm flipV="1">
          <a:off x="9639300" y="18457151"/>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68538</xdr:rowOff>
    </xdr:from>
    <xdr:to>
      <xdr:col>46</xdr:col>
      <xdr:colOff>38100</xdr:colOff>
      <xdr:row>107</xdr:row>
      <xdr:rowOff>170138</xdr:rowOff>
    </xdr:to>
    <xdr:sp macro="" textlink="">
      <xdr:nvSpPr>
        <xdr:cNvPr id="443" name="楕円 442"/>
        <xdr:cNvSpPr/>
      </xdr:nvSpPr>
      <xdr:spPr>
        <a:xfrm>
          <a:off x="8699500" y="184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115238</xdr:rowOff>
    </xdr:from>
    <xdr:to>
      <xdr:col>50</xdr:col>
      <xdr:colOff>114300</xdr:colOff>
      <xdr:row>107</xdr:row>
      <xdr:rowOff>119338</xdr:rowOff>
    </xdr:to>
    <xdr:cxnSp macro="">
      <xdr:nvCxnSpPr>
        <xdr:cNvPr id="444" name="直線コネクタ 443"/>
        <xdr:cNvCxnSpPr/>
      </xdr:nvCxnSpPr>
      <xdr:spPr>
        <a:xfrm flipV="1">
          <a:off x="8750300" y="18460388"/>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72473</xdr:rowOff>
    </xdr:from>
    <xdr:to>
      <xdr:col>41</xdr:col>
      <xdr:colOff>101600</xdr:colOff>
      <xdr:row>108</xdr:row>
      <xdr:rowOff>2623</xdr:rowOff>
    </xdr:to>
    <xdr:sp macro="" textlink="">
      <xdr:nvSpPr>
        <xdr:cNvPr id="445" name="楕円 444"/>
        <xdr:cNvSpPr/>
      </xdr:nvSpPr>
      <xdr:spPr>
        <a:xfrm>
          <a:off x="7810500" y="1841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119338</xdr:rowOff>
    </xdr:from>
    <xdr:to>
      <xdr:col>45</xdr:col>
      <xdr:colOff>177800</xdr:colOff>
      <xdr:row>107</xdr:row>
      <xdr:rowOff>123273</xdr:rowOff>
    </xdr:to>
    <xdr:cxnSp macro="">
      <xdr:nvCxnSpPr>
        <xdr:cNvPr id="446" name="直線コネクタ 445"/>
        <xdr:cNvCxnSpPr/>
      </xdr:nvCxnSpPr>
      <xdr:spPr>
        <a:xfrm flipV="1">
          <a:off x="7861300" y="18464488"/>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11555</xdr:rowOff>
    </xdr:from>
    <xdr:ext cx="599010" cy="259045"/>
    <xdr:sp macro="" textlink="">
      <xdr:nvSpPr>
        <xdr:cNvPr id="449" name="n_3aveValue【港湾・漁港】&#10;一人当たり有形固定資産（償却資産）額"/>
        <xdr:cNvSpPr txBox="1"/>
      </xdr:nvSpPr>
      <xdr:spPr>
        <a:xfrm>
          <a:off x="7561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157165</xdr:rowOff>
    </xdr:from>
    <xdr:ext cx="599010" cy="259045"/>
    <xdr:sp macro="" textlink="">
      <xdr:nvSpPr>
        <xdr:cNvPr id="450" name="n_1mainValue【港湾・漁港】&#10;一人当たり有形固定資産（償却資産）額"/>
        <xdr:cNvSpPr txBox="1"/>
      </xdr:nvSpPr>
      <xdr:spPr>
        <a:xfrm>
          <a:off x="9327095" y="1850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161265</xdr:rowOff>
    </xdr:from>
    <xdr:ext cx="599010" cy="259045"/>
    <xdr:sp macro="" textlink="">
      <xdr:nvSpPr>
        <xdr:cNvPr id="451" name="n_2mainValue【港湾・漁港】&#10;一人当たり有形固定資産（償却資産）額"/>
        <xdr:cNvSpPr txBox="1"/>
      </xdr:nvSpPr>
      <xdr:spPr>
        <a:xfrm>
          <a:off x="8450795" y="1850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19150</xdr:rowOff>
    </xdr:from>
    <xdr:ext cx="599010" cy="259045"/>
    <xdr:sp macro="" textlink="">
      <xdr:nvSpPr>
        <xdr:cNvPr id="452" name="n_3mainValue【港湾・漁港】&#10;一人当たり有形固定資産（償却資産）額"/>
        <xdr:cNvSpPr txBox="1"/>
      </xdr:nvSpPr>
      <xdr:spPr>
        <a:xfrm>
          <a:off x="7561795" y="1819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23767</xdr:rowOff>
    </xdr:from>
    <xdr:to>
      <xdr:col>85</xdr:col>
      <xdr:colOff>177800</xdr:colOff>
      <xdr:row>35</xdr:row>
      <xdr:rowOff>125367</xdr:rowOff>
    </xdr:to>
    <xdr:sp macro="" textlink="">
      <xdr:nvSpPr>
        <xdr:cNvPr id="493" name="楕円 492"/>
        <xdr:cNvSpPr/>
      </xdr:nvSpPr>
      <xdr:spPr>
        <a:xfrm>
          <a:off x="16268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46644</xdr:rowOff>
    </xdr:from>
    <xdr:ext cx="405111" cy="259045"/>
    <xdr:sp macro="" textlink="">
      <xdr:nvSpPr>
        <xdr:cNvPr id="494" name="【認定こども園・幼稚園・保育所】&#10;有形固定資産減価償却率該当値テキスト"/>
        <xdr:cNvSpPr txBox="1"/>
      </xdr:nvSpPr>
      <xdr:spPr>
        <a:xfrm>
          <a:off x="16357600" y="587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62956</xdr:rowOff>
    </xdr:from>
    <xdr:to>
      <xdr:col>81</xdr:col>
      <xdr:colOff>101600</xdr:colOff>
      <xdr:row>35</xdr:row>
      <xdr:rowOff>164556</xdr:rowOff>
    </xdr:to>
    <xdr:sp macro="" textlink="">
      <xdr:nvSpPr>
        <xdr:cNvPr id="495" name="楕円 494"/>
        <xdr:cNvSpPr/>
      </xdr:nvSpPr>
      <xdr:spPr>
        <a:xfrm>
          <a:off x="15430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74567</xdr:rowOff>
    </xdr:from>
    <xdr:to>
      <xdr:col>85</xdr:col>
      <xdr:colOff>127000</xdr:colOff>
      <xdr:row>35</xdr:row>
      <xdr:rowOff>113756</xdr:rowOff>
    </xdr:to>
    <xdr:cxnSp macro="">
      <xdr:nvCxnSpPr>
        <xdr:cNvPr id="496" name="直線コネクタ 495"/>
        <xdr:cNvCxnSpPr/>
      </xdr:nvCxnSpPr>
      <xdr:spPr>
        <a:xfrm flipV="1">
          <a:off x="15481300" y="60753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84183</xdr:rowOff>
    </xdr:from>
    <xdr:to>
      <xdr:col>76</xdr:col>
      <xdr:colOff>165100</xdr:colOff>
      <xdr:row>36</xdr:row>
      <xdr:rowOff>14333</xdr:rowOff>
    </xdr:to>
    <xdr:sp macro="" textlink="">
      <xdr:nvSpPr>
        <xdr:cNvPr id="497" name="楕円 496"/>
        <xdr:cNvSpPr/>
      </xdr:nvSpPr>
      <xdr:spPr>
        <a:xfrm>
          <a:off x="14541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113756</xdr:rowOff>
    </xdr:from>
    <xdr:to>
      <xdr:col>81</xdr:col>
      <xdr:colOff>50800</xdr:colOff>
      <xdr:row>35</xdr:row>
      <xdr:rowOff>134983</xdr:rowOff>
    </xdr:to>
    <xdr:cxnSp macro="">
      <xdr:nvCxnSpPr>
        <xdr:cNvPr id="498" name="直線コネクタ 497"/>
        <xdr:cNvCxnSpPr/>
      </xdr:nvCxnSpPr>
      <xdr:spPr>
        <a:xfrm flipV="1">
          <a:off x="14592300" y="61145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165826</xdr:rowOff>
    </xdr:from>
    <xdr:to>
      <xdr:col>72</xdr:col>
      <xdr:colOff>38100</xdr:colOff>
      <xdr:row>36</xdr:row>
      <xdr:rowOff>95976</xdr:rowOff>
    </xdr:to>
    <xdr:sp macro="" textlink="">
      <xdr:nvSpPr>
        <xdr:cNvPr id="499" name="楕円 498"/>
        <xdr:cNvSpPr/>
      </xdr:nvSpPr>
      <xdr:spPr>
        <a:xfrm>
          <a:off x="13652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134983</xdr:rowOff>
    </xdr:from>
    <xdr:to>
      <xdr:col>76</xdr:col>
      <xdr:colOff>114300</xdr:colOff>
      <xdr:row>36</xdr:row>
      <xdr:rowOff>45176</xdr:rowOff>
    </xdr:to>
    <xdr:cxnSp macro="">
      <xdr:nvCxnSpPr>
        <xdr:cNvPr id="500" name="直線コネクタ 499"/>
        <xdr:cNvCxnSpPr/>
      </xdr:nvCxnSpPr>
      <xdr:spPr>
        <a:xfrm flipV="1">
          <a:off x="13703300" y="613573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9633</xdr:rowOff>
    </xdr:from>
    <xdr:ext cx="405111" cy="259045"/>
    <xdr:sp macro="" textlink="">
      <xdr:nvSpPr>
        <xdr:cNvPr id="504" name="n_1mainValue【認定こども園・幼稚園・保育所】&#10;有形固定資産減価償却率"/>
        <xdr:cNvSpPr txBox="1"/>
      </xdr:nvSpPr>
      <xdr:spPr>
        <a:xfrm>
          <a:off x="152660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30860</xdr:rowOff>
    </xdr:from>
    <xdr:ext cx="405111" cy="259045"/>
    <xdr:sp macro="" textlink="">
      <xdr:nvSpPr>
        <xdr:cNvPr id="505" name="n_2mainValue【認定こども園・幼稚園・保育所】&#10;有形固定資産減価償却率"/>
        <xdr:cNvSpPr txBox="1"/>
      </xdr:nvSpPr>
      <xdr:spPr>
        <a:xfrm>
          <a:off x="14389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112503</xdr:rowOff>
    </xdr:from>
    <xdr:ext cx="405111" cy="259045"/>
    <xdr:sp macro="" textlink="">
      <xdr:nvSpPr>
        <xdr:cNvPr id="506" name="n_3mainValue【認定こども園・幼稚園・保育所】&#10;有形固定資産減価償却率"/>
        <xdr:cNvSpPr txBox="1"/>
      </xdr:nvSpPr>
      <xdr:spPr>
        <a:xfrm>
          <a:off x="13500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119126</xdr:rowOff>
    </xdr:from>
    <xdr:to>
      <xdr:col>116</xdr:col>
      <xdr:colOff>114300</xdr:colOff>
      <xdr:row>37</xdr:row>
      <xdr:rowOff>49276</xdr:rowOff>
    </xdr:to>
    <xdr:sp macro="" textlink="">
      <xdr:nvSpPr>
        <xdr:cNvPr id="543" name="楕円 542"/>
        <xdr:cNvSpPr/>
      </xdr:nvSpPr>
      <xdr:spPr>
        <a:xfrm>
          <a:off x="221107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142003</xdr:rowOff>
    </xdr:from>
    <xdr:ext cx="469744" cy="259045"/>
    <xdr:sp macro="" textlink="">
      <xdr:nvSpPr>
        <xdr:cNvPr id="544" name="【認定こども園・幼稚園・保育所】&#10;一人当たり面積該当値テキスト"/>
        <xdr:cNvSpPr txBox="1"/>
      </xdr:nvSpPr>
      <xdr:spPr>
        <a:xfrm>
          <a:off x="22199600" y="61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545" name="楕円 544"/>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169926</xdr:rowOff>
    </xdr:from>
    <xdr:to>
      <xdr:col>116</xdr:col>
      <xdr:colOff>63500</xdr:colOff>
      <xdr:row>37</xdr:row>
      <xdr:rowOff>19050</xdr:rowOff>
    </xdr:to>
    <xdr:cxnSp macro="">
      <xdr:nvCxnSpPr>
        <xdr:cNvPr id="546" name="直線コネクタ 545"/>
        <xdr:cNvCxnSpPr/>
      </xdr:nvCxnSpPr>
      <xdr:spPr>
        <a:xfrm flipV="1">
          <a:off x="21323300" y="634212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164846</xdr:rowOff>
    </xdr:from>
    <xdr:to>
      <xdr:col>107</xdr:col>
      <xdr:colOff>101600</xdr:colOff>
      <xdr:row>37</xdr:row>
      <xdr:rowOff>94996</xdr:rowOff>
    </xdr:to>
    <xdr:sp macro="" textlink="">
      <xdr:nvSpPr>
        <xdr:cNvPr id="547" name="楕円 546"/>
        <xdr:cNvSpPr/>
      </xdr:nvSpPr>
      <xdr:spPr>
        <a:xfrm>
          <a:off x="20383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44196</xdr:rowOff>
    </xdr:to>
    <xdr:cxnSp macro="">
      <xdr:nvCxnSpPr>
        <xdr:cNvPr id="548" name="直線コネクタ 547"/>
        <xdr:cNvCxnSpPr/>
      </xdr:nvCxnSpPr>
      <xdr:spPr>
        <a:xfrm flipV="1">
          <a:off x="20434300" y="63627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137414</xdr:rowOff>
    </xdr:from>
    <xdr:to>
      <xdr:col>102</xdr:col>
      <xdr:colOff>165100</xdr:colOff>
      <xdr:row>37</xdr:row>
      <xdr:rowOff>67564</xdr:rowOff>
    </xdr:to>
    <xdr:sp macro="" textlink="">
      <xdr:nvSpPr>
        <xdr:cNvPr id="549" name="楕円 548"/>
        <xdr:cNvSpPr/>
      </xdr:nvSpPr>
      <xdr:spPr>
        <a:xfrm>
          <a:off x="19494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16764</xdr:rowOff>
    </xdr:from>
    <xdr:to>
      <xdr:col>107</xdr:col>
      <xdr:colOff>50800</xdr:colOff>
      <xdr:row>37</xdr:row>
      <xdr:rowOff>44196</xdr:rowOff>
    </xdr:to>
    <xdr:cxnSp macro="">
      <xdr:nvCxnSpPr>
        <xdr:cNvPr id="550" name="直線コネクタ 549"/>
        <xdr:cNvCxnSpPr/>
      </xdr:nvCxnSpPr>
      <xdr:spPr>
        <a:xfrm>
          <a:off x="19545300" y="636041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554"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111523</xdr:rowOff>
    </xdr:from>
    <xdr:ext cx="469744" cy="259045"/>
    <xdr:sp macro="" textlink="">
      <xdr:nvSpPr>
        <xdr:cNvPr id="555" name="n_2mainValue【認定こども園・幼稚園・保育所】&#10;一人当たり面積"/>
        <xdr:cNvSpPr txBox="1"/>
      </xdr:nvSpPr>
      <xdr:spPr>
        <a:xfrm>
          <a:off x="2019942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84091</xdr:rowOff>
    </xdr:from>
    <xdr:ext cx="469744" cy="259045"/>
    <xdr:sp macro="" textlink="">
      <xdr:nvSpPr>
        <xdr:cNvPr id="556" name="n_3mainValue【認定こども園・幼稚園・保育所】&#10;一人当たり面積"/>
        <xdr:cNvSpPr txBox="1"/>
      </xdr:nvSpPr>
      <xdr:spPr>
        <a:xfrm>
          <a:off x="19310427"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596" name="楕円 595"/>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109237</xdr:rowOff>
    </xdr:from>
    <xdr:ext cx="405111" cy="259045"/>
    <xdr:sp macro="" textlink="">
      <xdr:nvSpPr>
        <xdr:cNvPr id="597" name="【学校施設】&#10;有形固定資産減価償却率該当値テキスト"/>
        <xdr:cNvSpPr txBox="1"/>
      </xdr:nvSpPr>
      <xdr:spPr>
        <a:xfrm>
          <a:off x="16357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151130</xdr:rowOff>
    </xdr:from>
    <xdr:to>
      <xdr:col>81</xdr:col>
      <xdr:colOff>101600</xdr:colOff>
      <xdr:row>56</xdr:row>
      <xdr:rowOff>81280</xdr:rowOff>
    </xdr:to>
    <xdr:sp macro="" textlink="">
      <xdr:nvSpPr>
        <xdr:cNvPr id="598" name="楕円 597"/>
        <xdr:cNvSpPr/>
      </xdr:nvSpPr>
      <xdr:spPr>
        <a:xfrm>
          <a:off x="15430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30480</xdr:rowOff>
    </xdr:from>
    <xdr:to>
      <xdr:col>85</xdr:col>
      <xdr:colOff>127000</xdr:colOff>
      <xdr:row>57</xdr:row>
      <xdr:rowOff>137160</xdr:rowOff>
    </xdr:to>
    <xdr:cxnSp macro="">
      <xdr:nvCxnSpPr>
        <xdr:cNvPr id="599" name="直線コネクタ 598"/>
        <xdr:cNvCxnSpPr/>
      </xdr:nvCxnSpPr>
      <xdr:spPr>
        <a:xfrm>
          <a:off x="15481300" y="9631680"/>
          <a:ext cx="8382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103505</xdr:rowOff>
    </xdr:from>
    <xdr:to>
      <xdr:col>76</xdr:col>
      <xdr:colOff>165100</xdr:colOff>
      <xdr:row>56</xdr:row>
      <xdr:rowOff>33655</xdr:rowOff>
    </xdr:to>
    <xdr:sp macro="" textlink="">
      <xdr:nvSpPr>
        <xdr:cNvPr id="600" name="楕円 599"/>
        <xdr:cNvSpPr/>
      </xdr:nvSpPr>
      <xdr:spPr>
        <a:xfrm>
          <a:off x="145415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154305</xdr:rowOff>
    </xdr:from>
    <xdr:to>
      <xdr:col>81</xdr:col>
      <xdr:colOff>50800</xdr:colOff>
      <xdr:row>56</xdr:row>
      <xdr:rowOff>30480</xdr:rowOff>
    </xdr:to>
    <xdr:cxnSp macro="">
      <xdr:nvCxnSpPr>
        <xdr:cNvPr id="601" name="直線コネクタ 600"/>
        <xdr:cNvCxnSpPr/>
      </xdr:nvCxnSpPr>
      <xdr:spPr>
        <a:xfrm>
          <a:off x="14592300" y="95840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602" name="楕円 601"/>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154305</xdr:rowOff>
    </xdr:from>
    <xdr:to>
      <xdr:col>76</xdr:col>
      <xdr:colOff>114300</xdr:colOff>
      <xdr:row>57</xdr:row>
      <xdr:rowOff>137160</xdr:rowOff>
    </xdr:to>
    <xdr:cxnSp macro="">
      <xdr:nvCxnSpPr>
        <xdr:cNvPr id="603" name="直線コネクタ 602"/>
        <xdr:cNvCxnSpPr/>
      </xdr:nvCxnSpPr>
      <xdr:spPr>
        <a:xfrm flipV="1">
          <a:off x="13703300" y="958405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97807</xdr:rowOff>
    </xdr:from>
    <xdr:ext cx="405111" cy="259045"/>
    <xdr:sp macro="" textlink="">
      <xdr:nvSpPr>
        <xdr:cNvPr id="607" name="n_1mainValue【学校施設】&#10;有形固定資産減価償却率"/>
        <xdr:cNvSpPr txBox="1"/>
      </xdr:nvSpPr>
      <xdr:spPr>
        <a:xfrm>
          <a:off x="152660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50182</xdr:rowOff>
    </xdr:from>
    <xdr:ext cx="405111" cy="259045"/>
    <xdr:sp macro="" textlink="">
      <xdr:nvSpPr>
        <xdr:cNvPr id="608" name="n_2mainValue【学校施設】&#10;有形固定資産減価償却率"/>
        <xdr:cNvSpPr txBox="1"/>
      </xdr:nvSpPr>
      <xdr:spPr>
        <a:xfrm>
          <a:off x="143897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609" name="n_3mainValue【学校施設】&#10;有形固定資産減価償却率"/>
        <xdr:cNvSpPr txBox="1"/>
      </xdr:nvSpPr>
      <xdr:spPr>
        <a:xfrm>
          <a:off x="13500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144333</xdr:rowOff>
    </xdr:from>
    <xdr:to>
      <xdr:col>116</xdr:col>
      <xdr:colOff>114300</xdr:colOff>
      <xdr:row>63</xdr:row>
      <xdr:rowOff>74483</xdr:rowOff>
    </xdr:to>
    <xdr:sp macro="" textlink="">
      <xdr:nvSpPr>
        <xdr:cNvPr id="646" name="楕円 645"/>
        <xdr:cNvSpPr/>
      </xdr:nvSpPr>
      <xdr:spPr>
        <a:xfrm>
          <a:off x="22110700" y="1077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103710</xdr:rowOff>
    </xdr:from>
    <xdr:ext cx="469744" cy="259045"/>
    <xdr:sp macro="" textlink="">
      <xdr:nvSpPr>
        <xdr:cNvPr id="647" name="【学校施設】&#10;一人当たり面積該当値テキスト"/>
        <xdr:cNvSpPr txBox="1"/>
      </xdr:nvSpPr>
      <xdr:spPr>
        <a:xfrm>
          <a:off x="22199600" y="1056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163764</xdr:rowOff>
    </xdr:from>
    <xdr:to>
      <xdr:col>112</xdr:col>
      <xdr:colOff>38100</xdr:colOff>
      <xdr:row>63</xdr:row>
      <xdr:rowOff>93914</xdr:rowOff>
    </xdr:to>
    <xdr:sp macro="" textlink="">
      <xdr:nvSpPr>
        <xdr:cNvPr id="648" name="楕円 647"/>
        <xdr:cNvSpPr/>
      </xdr:nvSpPr>
      <xdr:spPr>
        <a:xfrm>
          <a:off x="21272500" y="107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23683</xdr:rowOff>
    </xdr:from>
    <xdr:to>
      <xdr:col>116</xdr:col>
      <xdr:colOff>63500</xdr:colOff>
      <xdr:row>63</xdr:row>
      <xdr:rowOff>43114</xdr:rowOff>
    </xdr:to>
    <xdr:cxnSp macro="">
      <xdr:nvCxnSpPr>
        <xdr:cNvPr id="649" name="直線コネクタ 648"/>
        <xdr:cNvCxnSpPr/>
      </xdr:nvCxnSpPr>
      <xdr:spPr>
        <a:xfrm flipV="1">
          <a:off x="21323300" y="1082503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160061</xdr:rowOff>
    </xdr:from>
    <xdr:to>
      <xdr:col>107</xdr:col>
      <xdr:colOff>101600</xdr:colOff>
      <xdr:row>63</xdr:row>
      <xdr:rowOff>90211</xdr:rowOff>
    </xdr:to>
    <xdr:sp macro="" textlink="">
      <xdr:nvSpPr>
        <xdr:cNvPr id="650" name="楕円 649"/>
        <xdr:cNvSpPr/>
      </xdr:nvSpPr>
      <xdr:spPr>
        <a:xfrm>
          <a:off x="20383500" y="107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39411</xdr:rowOff>
    </xdr:from>
    <xdr:to>
      <xdr:col>111</xdr:col>
      <xdr:colOff>177800</xdr:colOff>
      <xdr:row>63</xdr:row>
      <xdr:rowOff>43114</xdr:rowOff>
    </xdr:to>
    <xdr:cxnSp macro="">
      <xdr:nvCxnSpPr>
        <xdr:cNvPr id="651" name="直線コネクタ 650"/>
        <xdr:cNvCxnSpPr/>
      </xdr:nvCxnSpPr>
      <xdr:spPr>
        <a:xfrm>
          <a:off x="20434300" y="10840761"/>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162758</xdr:rowOff>
    </xdr:from>
    <xdr:to>
      <xdr:col>102</xdr:col>
      <xdr:colOff>165100</xdr:colOff>
      <xdr:row>63</xdr:row>
      <xdr:rowOff>92908</xdr:rowOff>
    </xdr:to>
    <xdr:sp macro="" textlink="">
      <xdr:nvSpPr>
        <xdr:cNvPr id="652" name="楕円 651"/>
        <xdr:cNvSpPr/>
      </xdr:nvSpPr>
      <xdr:spPr>
        <a:xfrm>
          <a:off x="19494500" y="107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39411</xdr:rowOff>
    </xdr:from>
    <xdr:to>
      <xdr:col>107</xdr:col>
      <xdr:colOff>50800</xdr:colOff>
      <xdr:row>63</xdr:row>
      <xdr:rowOff>42108</xdr:rowOff>
    </xdr:to>
    <xdr:cxnSp macro="">
      <xdr:nvCxnSpPr>
        <xdr:cNvPr id="653" name="直線コネクタ 652"/>
        <xdr:cNvCxnSpPr/>
      </xdr:nvCxnSpPr>
      <xdr:spPr>
        <a:xfrm flipV="1">
          <a:off x="19545300" y="10840761"/>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110441</xdr:rowOff>
    </xdr:from>
    <xdr:ext cx="469744" cy="259045"/>
    <xdr:sp macro="" textlink="">
      <xdr:nvSpPr>
        <xdr:cNvPr id="657" name="n_1mainValue【学校施設】&#10;一人当たり面積"/>
        <xdr:cNvSpPr txBox="1"/>
      </xdr:nvSpPr>
      <xdr:spPr>
        <a:xfrm>
          <a:off x="21075727" y="1056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106738</xdr:rowOff>
    </xdr:from>
    <xdr:ext cx="469744" cy="259045"/>
    <xdr:sp macro="" textlink="">
      <xdr:nvSpPr>
        <xdr:cNvPr id="658" name="n_2mainValue【学校施設】&#10;一人当たり面積"/>
        <xdr:cNvSpPr txBox="1"/>
      </xdr:nvSpPr>
      <xdr:spPr>
        <a:xfrm>
          <a:off x="20199427" y="1056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109435</xdr:rowOff>
    </xdr:from>
    <xdr:ext cx="469744" cy="259045"/>
    <xdr:sp macro="" textlink="">
      <xdr:nvSpPr>
        <xdr:cNvPr id="659" name="n_3mainValue【学校施設】&#10;一人当たり面積"/>
        <xdr:cNvSpPr txBox="1"/>
      </xdr:nvSpPr>
      <xdr:spPr>
        <a:xfrm>
          <a:off x="19310427" y="1056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1" name="直線コネクタ 70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3" name="直線コネクタ 70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06"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07" name="フローチャート: 判断 70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08" name="フローチャート: 判断 70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09" name="フローチャート: 判断 70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0" name="フローチャート: 判断 70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716" name="楕円 715"/>
        <xdr:cNvSpPr/>
      </xdr:nvSpPr>
      <xdr:spPr>
        <a:xfrm>
          <a:off x="16268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717" name="【公民館】&#10;有形固定資産減価償却率該当値テキスト"/>
        <xdr:cNvSpPr txBox="1"/>
      </xdr:nvSpPr>
      <xdr:spPr>
        <a:xfrm>
          <a:off x="163576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84182</xdr:rowOff>
    </xdr:from>
    <xdr:to>
      <xdr:col>81</xdr:col>
      <xdr:colOff>101600</xdr:colOff>
      <xdr:row>103</xdr:row>
      <xdr:rowOff>14332</xdr:rowOff>
    </xdr:to>
    <xdr:sp macro="" textlink="">
      <xdr:nvSpPr>
        <xdr:cNvPr id="718" name="楕円 717"/>
        <xdr:cNvSpPr/>
      </xdr:nvSpPr>
      <xdr:spPr>
        <a:xfrm>
          <a:off x="15430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102</xdr:row>
      <xdr:rowOff>134982</xdr:rowOff>
    </xdr:to>
    <xdr:cxnSp macro="">
      <xdr:nvCxnSpPr>
        <xdr:cNvPr id="719" name="直線コネクタ 718"/>
        <xdr:cNvCxnSpPr/>
      </xdr:nvCxnSpPr>
      <xdr:spPr>
        <a:xfrm flipV="1">
          <a:off x="15481300" y="175902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80918</xdr:rowOff>
    </xdr:from>
    <xdr:to>
      <xdr:col>76</xdr:col>
      <xdr:colOff>165100</xdr:colOff>
      <xdr:row>103</xdr:row>
      <xdr:rowOff>11068</xdr:rowOff>
    </xdr:to>
    <xdr:sp macro="" textlink="">
      <xdr:nvSpPr>
        <xdr:cNvPr id="720" name="楕円 719"/>
        <xdr:cNvSpPr/>
      </xdr:nvSpPr>
      <xdr:spPr>
        <a:xfrm>
          <a:off x="14541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131718</xdr:rowOff>
    </xdr:from>
    <xdr:to>
      <xdr:col>81</xdr:col>
      <xdr:colOff>50800</xdr:colOff>
      <xdr:row>102</xdr:row>
      <xdr:rowOff>134982</xdr:rowOff>
    </xdr:to>
    <xdr:cxnSp macro="">
      <xdr:nvCxnSpPr>
        <xdr:cNvPr id="721" name="直線コネクタ 720"/>
        <xdr:cNvCxnSpPr/>
      </xdr:nvCxnSpPr>
      <xdr:spPr>
        <a:xfrm>
          <a:off x="14592300" y="176196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722" name="楕円 721"/>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131718</xdr:rowOff>
    </xdr:from>
    <xdr:to>
      <xdr:col>76</xdr:col>
      <xdr:colOff>114300</xdr:colOff>
      <xdr:row>103</xdr:row>
      <xdr:rowOff>19050</xdr:rowOff>
    </xdr:to>
    <xdr:cxnSp macro="">
      <xdr:nvCxnSpPr>
        <xdr:cNvPr id="723" name="直線コネクタ 722"/>
        <xdr:cNvCxnSpPr/>
      </xdr:nvCxnSpPr>
      <xdr:spPr>
        <a:xfrm flipV="1">
          <a:off x="13703300" y="1761961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4"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5"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26"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30859</xdr:rowOff>
    </xdr:from>
    <xdr:ext cx="405111" cy="259045"/>
    <xdr:sp macro="" textlink="">
      <xdr:nvSpPr>
        <xdr:cNvPr id="727" name="n_1mainValue【公民館】&#10;有形固定資産減価償却率"/>
        <xdr:cNvSpPr txBox="1"/>
      </xdr:nvSpPr>
      <xdr:spPr>
        <a:xfrm>
          <a:off x="152660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27595</xdr:rowOff>
    </xdr:from>
    <xdr:ext cx="405111" cy="259045"/>
    <xdr:sp macro="" textlink="">
      <xdr:nvSpPr>
        <xdr:cNvPr id="728" name="n_2mainValue【公民館】&#10;有形固定資産減価償却率"/>
        <xdr:cNvSpPr txBox="1"/>
      </xdr:nvSpPr>
      <xdr:spPr>
        <a:xfrm>
          <a:off x="14389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729" name="n_3mainValue【公民館】&#10;有形固定資産減価償却率"/>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0" name="直線コネクタ 7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1" name="テキスト ボックス 7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2" name="直線コネクタ 7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3" name="テキスト ボックス 7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4" name="直線コネクタ 7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5" name="テキスト ボックス 7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6" name="直線コネクタ 7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7" name="テキスト ボックス 7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8" name="直線コネクタ 7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9" name="テキスト ボックス 7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0" name="直線コネクタ 7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1" name="テキスト ボックス 7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5" name="直線コネクタ 754"/>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56"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57" name="直線コネクタ 756"/>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58"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59" name="直線コネクタ 758"/>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0"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1" name="フローチャート: 判断 76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2" name="フローチャート: 判断 761"/>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3" name="フローチャート: 判断 76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4" name="フローチャート: 判断 763"/>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10705</xdr:rowOff>
    </xdr:from>
    <xdr:to>
      <xdr:col>116</xdr:col>
      <xdr:colOff>114300</xdr:colOff>
      <xdr:row>106</xdr:row>
      <xdr:rowOff>112305</xdr:rowOff>
    </xdr:to>
    <xdr:sp macro="" textlink="">
      <xdr:nvSpPr>
        <xdr:cNvPr id="770" name="楕円 769"/>
        <xdr:cNvSpPr/>
      </xdr:nvSpPr>
      <xdr:spPr>
        <a:xfrm>
          <a:off x="22110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33582</xdr:rowOff>
    </xdr:from>
    <xdr:ext cx="469744" cy="259045"/>
    <xdr:sp macro="" textlink="">
      <xdr:nvSpPr>
        <xdr:cNvPr id="771" name="【公民館】&#10;一人当たり面積該当値テキスト"/>
        <xdr:cNvSpPr txBox="1"/>
      </xdr:nvSpPr>
      <xdr:spPr>
        <a:xfrm>
          <a:off x="22199600" y="1803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772" name="楕円 771"/>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61505</xdr:rowOff>
    </xdr:from>
    <xdr:to>
      <xdr:col>116</xdr:col>
      <xdr:colOff>63500</xdr:colOff>
      <xdr:row>106</xdr:row>
      <xdr:rowOff>72934</xdr:rowOff>
    </xdr:to>
    <xdr:cxnSp macro="">
      <xdr:nvCxnSpPr>
        <xdr:cNvPr id="773" name="直線コネクタ 772"/>
        <xdr:cNvCxnSpPr/>
      </xdr:nvCxnSpPr>
      <xdr:spPr>
        <a:xfrm flipV="1">
          <a:off x="21323300" y="1823520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xdr:rowOff>
    </xdr:from>
    <xdr:to>
      <xdr:col>107</xdr:col>
      <xdr:colOff>101600</xdr:colOff>
      <xdr:row>106</xdr:row>
      <xdr:rowOff>102507</xdr:rowOff>
    </xdr:to>
    <xdr:sp macro="" textlink="">
      <xdr:nvSpPr>
        <xdr:cNvPr id="774" name="楕円 773"/>
        <xdr:cNvSpPr/>
      </xdr:nvSpPr>
      <xdr:spPr>
        <a:xfrm>
          <a:off x="2038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51707</xdr:rowOff>
    </xdr:from>
    <xdr:to>
      <xdr:col>111</xdr:col>
      <xdr:colOff>177800</xdr:colOff>
      <xdr:row>106</xdr:row>
      <xdr:rowOff>72934</xdr:rowOff>
    </xdr:to>
    <xdr:cxnSp macro="">
      <xdr:nvCxnSpPr>
        <xdr:cNvPr id="775" name="直線コネクタ 774"/>
        <xdr:cNvCxnSpPr/>
      </xdr:nvCxnSpPr>
      <xdr:spPr>
        <a:xfrm>
          <a:off x="20434300" y="182254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xdr:rowOff>
    </xdr:from>
    <xdr:to>
      <xdr:col>102</xdr:col>
      <xdr:colOff>165100</xdr:colOff>
      <xdr:row>106</xdr:row>
      <xdr:rowOff>113937</xdr:rowOff>
    </xdr:to>
    <xdr:sp macro="" textlink="">
      <xdr:nvSpPr>
        <xdr:cNvPr id="776" name="楕円 775"/>
        <xdr:cNvSpPr/>
      </xdr:nvSpPr>
      <xdr:spPr>
        <a:xfrm>
          <a:off x="19494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51707</xdr:rowOff>
    </xdr:from>
    <xdr:to>
      <xdr:col>107</xdr:col>
      <xdr:colOff>50800</xdr:colOff>
      <xdr:row>106</xdr:row>
      <xdr:rowOff>63137</xdr:rowOff>
    </xdr:to>
    <xdr:cxnSp macro="">
      <xdr:nvCxnSpPr>
        <xdr:cNvPr id="777" name="直線コネクタ 776"/>
        <xdr:cNvCxnSpPr/>
      </xdr:nvCxnSpPr>
      <xdr:spPr>
        <a:xfrm flipV="1">
          <a:off x="19545300" y="182254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78"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79"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0"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140261</xdr:rowOff>
    </xdr:from>
    <xdr:ext cx="469744" cy="259045"/>
    <xdr:sp macro="" textlink="">
      <xdr:nvSpPr>
        <xdr:cNvPr id="781" name="n_1mainValue【公民館】&#10;一人当たり面積"/>
        <xdr:cNvSpPr txBox="1"/>
      </xdr:nvSpPr>
      <xdr:spPr>
        <a:xfrm>
          <a:off x="210757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119034</xdr:rowOff>
    </xdr:from>
    <xdr:ext cx="469744" cy="259045"/>
    <xdr:sp macro="" textlink="">
      <xdr:nvSpPr>
        <xdr:cNvPr id="782" name="n_2mainValue【公民館】&#10;一人当たり面積"/>
        <xdr:cNvSpPr txBox="1"/>
      </xdr:nvSpPr>
      <xdr:spPr>
        <a:xfrm>
          <a:off x="20199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130464</xdr:rowOff>
    </xdr:from>
    <xdr:ext cx="469744" cy="259045"/>
    <xdr:sp macro="" textlink="">
      <xdr:nvSpPr>
        <xdr:cNvPr id="783" name="n_3mainValue【公民館】&#10;一人当たり面積"/>
        <xdr:cNvSpPr txBox="1"/>
      </xdr:nvSpPr>
      <xdr:spPr>
        <a:xfrm>
          <a:off x="193104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比較してあまり差のない数値となっているが、一人当たり延長については類似団体より大きい数値となっている。これは本市が、能登半島最先端に位置し、三方を海岸線に囲まれるとともに面積の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３を山間地が占め、集落が各地に点在する地理的な特殊性と、人口に比べて行政面積（</a:t>
          </a:r>
          <a:r>
            <a:rPr kumimoji="1" lang="en-US" altLang="ja-JP" sz="1300">
              <a:latin typeface="ＭＳ Ｐゴシック" panose="020B0600070205080204" pitchFamily="50" charset="-128"/>
              <a:ea typeface="ＭＳ Ｐゴシック" panose="020B0600070205080204" pitchFamily="50" charset="-128"/>
            </a:rPr>
            <a:t>247.20</a:t>
          </a:r>
          <a:r>
            <a:rPr kumimoji="1" lang="ja-JP" altLang="en-US" sz="1300">
              <a:latin typeface="ＭＳ Ｐゴシック" panose="020B0600070205080204" pitchFamily="50" charset="-128"/>
              <a:ea typeface="ＭＳ Ｐゴシック" panose="020B0600070205080204" pitchFamily="50" charset="-128"/>
            </a:rPr>
            <a:t>ｋ㎡）が広大なためである。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比較して高い数値となっているが、一人当たり面積については類似団体より大きい数値となっている。これは年々児童数が減少傾向にあり、施設が老朽化しているためである。以上を踏まえて、保育所の統廃合を検討す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比較して非常に高い率となっている。これは、本市は市域が広く山間地が多いため、多数の小中学校（小学校７、中学校２、義務教育学校２）があり、大部分の学校施設が３０年以上経過しているためである。今後、児童・生徒数の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に伴い、統廃合について検討する必要がある。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14,400
14,320
247.20
11,535,938
11,338,874
94,799
6,614,006
13,171,799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158750</xdr:rowOff>
    </xdr:from>
    <xdr:to>
      <xdr:col>24</xdr:col>
      <xdr:colOff>114300</xdr:colOff>
      <xdr:row>42</xdr:row>
      <xdr:rowOff>88900</xdr:rowOff>
    </xdr:to>
    <xdr:sp macro="" textlink="">
      <xdr:nvSpPr>
        <xdr:cNvPr id="70" name="楕円 69"/>
        <xdr:cNvSpPr/>
      </xdr:nvSpPr>
      <xdr:spPr>
        <a:xfrm>
          <a:off x="4584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73677</xdr:rowOff>
    </xdr:from>
    <xdr:ext cx="340478" cy="259045"/>
    <xdr:sp macro="" textlink="">
      <xdr:nvSpPr>
        <xdr:cNvPr id="71" name="【図書館】&#10;有形固定資産減価償却率該当値テキスト"/>
        <xdr:cNvSpPr txBox="1"/>
      </xdr:nvSpPr>
      <xdr:spPr>
        <a:xfrm>
          <a:off x="4673600" y="710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95250</xdr:rowOff>
    </xdr:from>
    <xdr:to>
      <xdr:col>20</xdr:col>
      <xdr:colOff>38100</xdr:colOff>
      <xdr:row>36</xdr:row>
      <xdr:rowOff>25400</xdr:rowOff>
    </xdr:to>
    <xdr:sp macro="" textlink="">
      <xdr:nvSpPr>
        <xdr:cNvPr id="72" name="楕円 71"/>
        <xdr:cNvSpPr/>
      </xdr:nvSpPr>
      <xdr:spPr>
        <a:xfrm>
          <a:off x="3746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146050</xdr:rowOff>
    </xdr:from>
    <xdr:to>
      <xdr:col>24</xdr:col>
      <xdr:colOff>63500</xdr:colOff>
      <xdr:row>42</xdr:row>
      <xdr:rowOff>38100</xdr:rowOff>
    </xdr:to>
    <xdr:cxnSp macro="">
      <xdr:nvCxnSpPr>
        <xdr:cNvPr id="73" name="直線コネクタ 72"/>
        <xdr:cNvCxnSpPr/>
      </xdr:nvCxnSpPr>
      <xdr:spPr>
        <a:xfrm>
          <a:off x="3797300" y="6146800"/>
          <a:ext cx="838200" cy="10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120650</xdr:rowOff>
    </xdr:from>
    <xdr:to>
      <xdr:col>15</xdr:col>
      <xdr:colOff>101600</xdr:colOff>
      <xdr:row>36</xdr:row>
      <xdr:rowOff>50800</xdr:rowOff>
    </xdr:to>
    <xdr:sp macro="" textlink="">
      <xdr:nvSpPr>
        <xdr:cNvPr id="74" name="楕円 73"/>
        <xdr:cNvSpPr/>
      </xdr:nvSpPr>
      <xdr:spPr>
        <a:xfrm>
          <a:off x="2857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146050</xdr:rowOff>
    </xdr:from>
    <xdr:to>
      <xdr:col>19</xdr:col>
      <xdr:colOff>177800</xdr:colOff>
      <xdr:row>36</xdr:row>
      <xdr:rowOff>0</xdr:rowOff>
    </xdr:to>
    <xdr:cxnSp macro="">
      <xdr:nvCxnSpPr>
        <xdr:cNvPr id="75" name="直線コネクタ 74"/>
        <xdr:cNvCxnSpPr/>
      </xdr:nvCxnSpPr>
      <xdr:spPr>
        <a:xfrm flipV="1">
          <a:off x="2908300" y="614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146050</xdr:rowOff>
    </xdr:from>
    <xdr:to>
      <xdr:col>10</xdr:col>
      <xdr:colOff>165100</xdr:colOff>
      <xdr:row>36</xdr:row>
      <xdr:rowOff>76200</xdr:rowOff>
    </xdr:to>
    <xdr:sp macro="" textlink="">
      <xdr:nvSpPr>
        <xdr:cNvPr id="76" name="楕円 75"/>
        <xdr:cNvSpPr/>
      </xdr:nvSpPr>
      <xdr:spPr>
        <a:xfrm>
          <a:off x="196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25400</xdr:rowOff>
    </xdr:to>
    <xdr:cxnSp macro="">
      <xdr:nvCxnSpPr>
        <xdr:cNvPr id="77" name="直線コネクタ 76"/>
        <xdr:cNvCxnSpPr/>
      </xdr:nvCxnSpPr>
      <xdr:spPr>
        <a:xfrm flipV="1">
          <a:off x="20193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41927</xdr:rowOff>
    </xdr:from>
    <xdr:ext cx="405111" cy="259045"/>
    <xdr:sp macro="" textlink="">
      <xdr:nvSpPr>
        <xdr:cNvPr id="81" name="n_1mainValue【図書館】&#10;有形固定資産減価償却率"/>
        <xdr:cNvSpPr txBox="1"/>
      </xdr:nvSpPr>
      <xdr:spPr>
        <a:xfrm>
          <a:off x="35820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67327</xdr:rowOff>
    </xdr:from>
    <xdr:ext cx="405111" cy="259045"/>
    <xdr:sp macro="" textlink="">
      <xdr:nvSpPr>
        <xdr:cNvPr id="82" name="n_2main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92727</xdr:rowOff>
    </xdr:from>
    <xdr:ext cx="405111" cy="259045"/>
    <xdr:sp macro="" textlink="">
      <xdr:nvSpPr>
        <xdr:cNvPr id="83" name="n_3mainValue【図書館】&#10;有形固定資産減価償却率"/>
        <xdr:cNvSpPr txBox="1"/>
      </xdr:nvSpPr>
      <xdr:spPr>
        <a:xfrm>
          <a:off x="1816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128270</xdr:rowOff>
    </xdr:from>
    <xdr:to>
      <xdr:col>55</xdr:col>
      <xdr:colOff>50800</xdr:colOff>
      <xdr:row>35</xdr:row>
      <xdr:rowOff>58420</xdr:rowOff>
    </xdr:to>
    <xdr:sp macro="" textlink="">
      <xdr:nvSpPr>
        <xdr:cNvPr id="118" name="楕円 117"/>
        <xdr:cNvSpPr/>
      </xdr:nvSpPr>
      <xdr:spPr>
        <a:xfrm>
          <a:off x="10426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151147</xdr:rowOff>
    </xdr:from>
    <xdr:ext cx="469744" cy="259045"/>
    <xdr:sp macro="" textlink="">
      <xdr:nvSpPr>
        <xdr:cNvPr id="119" name="【図書館】&#10;一人当たり面積該当値テキスト"/>
        <xdr:cNvSpPr txBox="1"/>
      </xdr:nvSpPr>
      <xdr:spPr>
        <a:xfrm>
          <a:off x="10515600" y="58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xdr:rowOff>
    </xdr:from>
    <xdr:to>
      <xdr:col>50</xdr:col>
      <xdr:colOff>165100</xdr:colOff>
      <xdr:row>38</xdr:row>
      <xdr:rowOff>115570</xdr:rowOff>
    </xdr:to>
    <xdr:sp macro="" textlink="">
      <xdr:nvSpPr>
        <xdr:cNvPr id="120" name="楕円 119"/>
        <xdr:cNvSpPr/>
      </xdr:nvSpPr>
      <xdr:spPr>
        <a:xfrm>
          <a:off x="958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7620</xdr:rowOff>
    </xdr:from>
    <xdr:to>
      <xdr:col>55</xdr:col>
      <xdr:colOff>0</xdr:colOff>
      <xdr:row>38</xdr:row>
      <xdr:rowOff>64770</xdr:rowOff>
    </xdr:to>
    <xdr:cxnSp macro="">
      <xdr:nvCxnSpPr>
        <xdr:cNvPr id="121" name="直線コネクタ 120"/>
        <xdr:cNvCxnSpPr/>
      </xdr:nvCxnSpPr>
      <xdr:spPr>
        <a:xfrm flipV="1">
          <a:off x="9639300" y="600837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2" name="楕円 121"/>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64770</xdr:rowOff>
    </xdr:from>
    <xdr:to>
      <xdr:col>50</xdr:col>
      <xdr:colOff>114300</xdr:colOff>
      <xdr:row>38</xdr:row>
      <xdr:rowOff>76200</xdr:rowOff>
    </xdr:to>
    <xdr:cxnSp macro="">
      <xdr:nvCxnSpPr>
        <xdr:cNvPr id="123" name="直線コネクタ 122"/>
        <xdr:cNvCxnSpPr/>
      </xdr:nvCxnSpPr>
      <xdr:spPr>
        <a:xfrm flipV="1">
          <a:off x="8750300" y="657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36830</xdr:rowOff>
    </xdr:from>
    <xdr:to>
      <xdr:col>41</xdr:col>
      <xdr:colOff>101600</xdr:colOff>
      <xdr:row>38</xdr:row>
      <xdr:rowOff>138430</xdr:rowOff>
    </xdr:to>
    <xdr:sp macro="" textlink="">
      <xdr:nvSpPr>
        <xdr:cNvPr id="124" name="楕円 123"/>
        <xdr:cNvSpPr/>
      </xdr:nvSpPr>
      <xdr:spPr>
        <a:xfrm>
          <a:off x="781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87630</xdr:rowOff>
    </xdr:to>
    <xdr:cxnSp macro="">
      <xdr:nvCxnSpPr>
        <xdr:cNvPr id="125" name="直線コネクタ 124"/>
        <xdr:cNvCxnSpPr/>
      </xdr:nvCxnSpPr>
      <xdr:spPr>
        <a:xfrm flipV="1">
          <a:off x="7861300" y="659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132097</xdr:rowOff>
    </xdr:from>
    <xdr:ext cx="469744" cy="259045"/>
    <xdr:sp macro="" textlink="">
      <xdr:nvSpPr>
        <xdr:cNvPr id="129" name="n_1mainValue【図書館】&#10;一人当たり面積"/>
        <xdr:cNvSpPr txBox="1"/>
      </xdr:nvSpPr>
      <xdr:spPr>
        <a:xfrm>
          <a:off x="9391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0"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154957</xdr:rowOff>
    </xdr:from>
    <xdr:ext cx="469744" cy="259045"/>
    <xdr:sp macro="" textlink="">
      <xdr:nvSpPr>
        <xdr:cNvPr id="131" name="n_3mainValue【図書館】&#10;一人当たり面積"/>
        <xdr:cNvSpPr txBox="1"/>
      </xdr:nvSpPr>
      <xdr:spPr>
        <a:xfrm>
          <a:off x="7626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71" name="楕円 170"/>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72" name="【体育館・プー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73" name="楕円 172"/>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121920</xdr:rowOff>
    </xdr:from>
    <xdr:to>
      <xdr:col>24</xdr:col>
      <xdr:colOff>63500</xdr:colOff>
      <xdr:row>60</xdr:row>
      <xdr:rowOff>158115</xdr:rowOff>
    </xdr:to>
    <xdr:cxnSp macro="">
      <xdr:nvCxnSpPr>
        <xdr:cNvPr id="174" name="直線コネクタ 173"/>
        <xdr:cNvCxnSpPr/>
      </xdr:nvCxnSpPr>
      <xdr:spPr>
        <a:xfrm flipV="1">
          <a:off x="3797300" y="104089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92075</xdr:rowOff>
    </xdr:from>
    <xdr:to>
      <xdr:col>15</xdr:col>
      <xdr:colOff>101600</xdr:colOff>
      <xdr:row>62</xdr:row>
      <xdr:rowOff>22225</xdr:rowOff>
    </xdr:to>
    <xdr:sp macro="" textlink="">
      <xdr:nvSpPr>
        <xdr:cNvPr id="175" name="楕円 174"/>
        <xdr:cNvSpPr/>
      </xdr:nvSpPr>
      <xdr:spPr>
        <a:xfrm>
          <a:off x="2857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158115</xdr:rowOff>
    </xdr:from>
    <xdr:to>
      <xdr:col>19</xdr:col>
      <xdr:colOff>177800</xdr:colOff>
      <xdr:row>61</xdr:row>
      <xdr:rowOff>142875</xdr:rowOff>
    </xdr:to>
    <xdr:cxnSp macro="">
      <xdr:nvCxnSpPr>
        <xdr:cNvPr id="176" name="直線コネクタ 175"/>
        <xdr:cNvCxnSpPr/>
      </xdr:nvCxnSpPr>
      <xdr:spPr>
        <a:xfrm flipV="1">
          <a:off x="2908300" y="1044511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21590</xdr:rowOff>
    </xdr:from>
    <xdr:to>
      <xdr:col>10</xdr:col>
      <xdr:colOff>165100</xdr:colOff>
      <xdr:row>61</xdr:row>
      <xdr:rowOff>123190</xdr:rowOff>
    </xdr:to>
    <xdr:sp macro="" textlink="">
      <xdr:nvSpPr>
        <xdr:cNvPr id="177" name="楕円 176"/>
        <xdr:cNvSpPr/>
      </xdr:nvSpPr>
      <xdr:spPr>
        <a:xfrm>
          <a:off x="1968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72390</xdr:rowOff>
    </xdr:from>
    <xdr:to>
      <xdr:col>15</xdr:col>
      <xdr:colOff>50800</xdr:colOff>
      <xdr:row>61</xdr:row>
      <xdr:rowOff>142875</xdr:rowOff>
    </xdr:to>
    <xdr:cxnSp macro="">
      <xdr:nvCxnSpPr>
        <xdr:cNvPr id="178" name="直線コネクタ 177"/>
        <xdr:cNvCxnSpPr/>
      </xdr:nvCxnSpPr>
      <xdr:spPr>
        <a:xfrm>
          <a:off x="2019300" y="1053084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182" name="n_1mainValue【体育館・プー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183" name="n_2mainValue【体育館・プール】&#10;有形固定資産減価償却率"/>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114317</xdr:rowOff>
    </xdr:from>
    <xdr:ext cx="405111" cy="259045"/>
    <xdr:sp macro="" textlink="">
      <xdr:nvSpPr>
        <xdr:cNvPr id="184" name="n_3mainValue【体育館・プール】&#10;有形固定資産減価償却率"/>
        <xdr:cNvSpPr txBox="1"/>
      </xdr:nvSpPr>
      <xdr:spPr>
        <a:xfrm>
          <a:off x="1816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20980</xdr:rowOff>
    </xdr:from>
    <xdr:to>
      <xdr:col>55</xdr:col>
      <xdr:colOff>50800</xdr:colOff>
      <xdr:row>63</xdr:row>
      <xdr:rowOff>122580</xdr:rowOff>
    </xdr:to>
    <xdr:sp macro="" textlink="">
      <xdr:nvSpPr>
        <xdr:cNvPr id="221" name="楕円 220"/>
        <xdr:cNvSpPr/>
      </xdr:nvSpPr>
      <xdr:spPr>
        <a:xfrm>
          <a:off x="10426700" y="108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222" name="【体育館・プール】&#10;一人当たり面積該当値テキスト"/>
        <xdr:cNvSpPr txBox="1"/>
      </xdr:nvSpPr>
      <xdr:spPr>
        <a:xfrm>
          <a:off x="10515600" y="107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23266</xdr:rowOff>
    </xdr:from>
    <xdr:to>
      <xdr:col>50</xdr:col>
      <xdr:colOff>165100</xdr:colOff>
      <xdr:row>63</xdr:row>
      <xdr:rowOff>124866</xdr:rowOff>
    </xdr:to>
    <xdr:sp macro="" textlink="">
      <xdr:nvSpPr>
        <xdr:cNvPr id="223" name="楕円 222"/>
        <xdr:cNvSpPr/>
      </xdr:nvSpPr>
      <xdr:spPr>
        <a:xfrm>
          <a:off x="95885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71780</xdr:rowOff>
    </xdr:from>
    <xdr:to>
      <xdr:col>55</xdr:col>
      <xdr:colOff>0</xdr:colOff>
      <xdr:row>63</xdr:row>
      <xdr:rowOff>74066</xdr:rowOff>
    </xdr:to>
    <xdr:cxnSp macro="">
      <xdr:nvCxnSpPr>
        <xdr:cNvPr id="224" name="直線コネクタ 223"/>
        <xdr:cNvCxnSpPr/>
      </xdr:nvCxnSpPr>
      <xdr:spPr>
        <a:xfrm flipV="1">
          <a:off x="9639300" y="108731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26467</xdr:rowOff>
    </xdr:from>
    <xdr:to>
      <xdr:col>46</xdr:col>
      <xdr:colOff>38100</xdr:colOff>
      <xdr:row>63</xdr:row>
      <xdr:rowOff>128067</xdr:rowOff>
    </xdr:to>
    <xdr:sp macro="" textlink="">
      <xdr:nvSpPr>
        <xdr:cNvPr id="225" name="楕円 224"/>
        <xdr:cNvSpPr/>
      </xdr:nvSpPr>
      <xdr:spPr>
        <a:xfrm>
          <a:off x="8699500" y="108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74066</xdr:rowOff>
    </xdr:from>
    <xdr:to>
      <xdr:col>50</xdr:col>
      <xdr:colOff>114300</xdr:colOff>
      <xdr:row>63</xdr:row>
      <xdr:rowOff>77267</xdr:rowOff>
    </xdr:to>
    <xdr:cxnSp macro="">
      <xdr:nvCxnSpPr>
        <xdr:cNvPr id="226" name="直線コネクタ 225"/>
        <xdr:cNvCxnSpPr/>
      </xdr:nvCxnSpPr>
      <xdr:spPr>
        <a:xfrm flipV="1">
          <a:off x="8750300" y="1087541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28753</xdr:rowOff>
    </xdr:from>
    <xdr:to>
      <xdr:col>41</xdr:col>
      <xdr:colOff>101600</xdr:colOff>
      <xdr:row>63</xdr:row>
      <xdr:rowOff>130353</xdr:rowOff>
    </xdr:to>
    <xdr:sp macro="" textlink="">
      <xdr:nvSpPr>
        <xdr:cNvPr id="227" name="楕円 226"/>
        <xdr:cNvSpPr/>
      </xdr:nvSpPr>
      <xdr:spPr>
        <a:xfrm>
          <a:off x="78105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77267</xdr:rowOff>
    </xdr:from>
    <xdr:to>
      <xdr:col>45</xdr:col>
      <xdr:colOff>177800</xdr:colOff>
      <xdr:row>63</xdr:row>
      <xdr:rowOff>79553</xdr:rowOff>
    </xdr:to>
    <xdr:cxnSp macro="">
      <xdr:nvCxnSpPr>
        <xdr:cNvPr id="228" name="直線コネクタ 227"/>
        <xdr:cNvCxnSpPr/>
      </xdr:nvCxnSpPr>
      <xdr:spPr>
        <a:xfrm flipV="1">
          <a:off x="7861300" y="108786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115993</xdr:rowOff>
    </xdr:from>
    <xdr:ext cx="469744" cy="259045"/>
    <xdr:sp macro="" textlink="">
      <xdr:nvSpPr>
        <xdr:cNvPr id="232" name="n_1mainValue【体育館・プール】&#10;一人当たり面積"/>
        <xdr:cNvSpPr txBox="1"/>
      </xdr:nvSpPr>
      <xdr:spPr>
        <a:xfrm>
          <a:off x="9391727" y="1091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119194</xdr:rowOff>
    </xdr:from>
    <xdr:ext cx="469744" cy="259045"/>
    <xdr:sp macro="" textlink="">
      <xdr:nvSpPr>
        <xdr:cNvPr id="233" name="n_2mainValue【体育館・プール】&#10;一人当たり面積"/>
        <xdr:cNvSpPr txBox="1"/>
      </xdr:nvSpPr>
      <xdr:spPr>
        <a:xfrm>
          <a:off x="8515427" y="109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121480</xdr:rowOff>
    </xdr:from>
    <xdr:ext cx="469744" cy="259045"/>
    <xdr:sp macro="" textlink="">
      <xdr:nvSpPr>
        <xdr:cNvPr id="234" name="n_3mainValue【体育館・プール】&#10;一人当たり面積"/>
        <xdr:cNvSpPr txBox="1"/>
      </xdr:nvSpPr>
      <xdr:spPr>
        <a:xfrm>
          <a:off x="7626427" y="1092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274" name="楕円 273"/>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275" name="【福祉施設】&#10;有形固定資産減価償却率該当値テキスト"/>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276" name="楕円 275"/>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83</xdr:row>
      <xdr:rowOff>146686</xdr:rowOff>
    </xdr:to>
    <xdr:cxnSp macro="">
      <xdr:nvCxnSpPr>
        <xdr:cNvPr id="277" name="直線コネクタ 276"/>
        <xdr:cNvCxnSpPr/>
      </xdr:nvCxnSpPr>
      <xdr:spPr>
        <a:xfrm flipV="1">
          <a:off x="3797300" y="143332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78" name="楕円 277"/>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146686</xdr:rowOff>
    </xdr:from>
    <xdr:to>
      <xdr:col>19</xdr:col>
      <xdr:colOff>177800</xdr:colOff>
      <xdr:row>84</xdr:row>
      <xdr:rowOff>0</xdr:rowOff>
    </xdr:to>
    <xdr:cxnSp macro="">
      <xdr:nvCxnSpPr>
        <xdr:cNvPr id="279" name="直線コネクタ 278"/>
        <xdr:cNvCxnSpPr/>
      </xdr:nvCxnSpPr>
      <xdr:spPr>
        <a:xfrm flipV="1">
          <a:off x="2908300" y="143770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166370</xdr:rowOff>
    </xdr:from>
    <xdr:to>
      <xdr:col>10</xdr:col>
      <xdr:colOff>165100</xdr:colOff>
      <xdr:row>84</xdr:row>
      <xdr:rowOff>96520</xdr:rowOff>
    </xdr:to>
    <xdr:sp macro="" textlink="">
      <xdr:nvSpPr>
        <xdr:cNvPr id="280" name="楕円 279"/>
        <xdr:cNvSpPr/>
      </xdr:nvSpPr>
      <xdr:spPr>
        <a:xfrm>
          <a:off x="196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45720</xdr:rowOff>
    </xdr:to>
    <xdr:cxnSp macro="">
      <xdr:nvCxnSpPr>
        <xdr:cNvPr id="281" name="直線コネクタ 280"/>
        <xdr:cNvCxnSpPr/>
      </xdr:nvCxnSpPr>
      <xdr:spPr>
        <a:xfrm flipV="1">
          <a:off x="2019300" y="14401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285" name="n_1mainValue【福祉施設】&#10;有形固定資産減価償却率"/>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286" name="n_2mainValue【福祉施設】&#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87647</xdr:rowOff>
    </xdr:from>
    <xdr:ext cx="405111" cy="259045"/>
    <xdr:sp macro="" textlink="">
      <xdr:nvSpPr>
        <xdr:cNvPr id="287" name="n_3mainValue【福祉施設】&#10;有形固定資産減価償却率"/>
        <xdr:cNvSpPr txBox="1"/>
      </xdr:nvSpPr>
      <xdr:spPr>
        <a:xfrm>
          <a:off x="1816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115570</xdr:rowOff>
    </xdr:from>
    <xdr:to>
      <xdr:col>55</xdr:col>
      <xdr:colOff>50800</xdr:colOff>
      <xdr:row>86</xdr:row>
      <xdr:rowOff>45720</xdr:rowOff>
    </xdr:to>
    <xdr:sp macro="" textlink="">
      <xdr:nvSpPr>
        <xdr:cNvPr id="326" name="楕円 325"/>
        <xdr:cNvSpPr/>
      </xdr:nvSpPr>
      <xdr:spPr>
        <a:xfrm>
          <a:off x="104267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27" name="【福祉施設】&#10;一人当たり面積該当値テキスト"/>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119380</xdr:rowOff>
    </xdr:from>
    <xdr:to>
      <xdr:col>50</xdr:col>
      <xdr:colOff>165100</xdr:colOff>
      <xdr:row>86</xdr:row>
      <xdr:rowOff>49530</xdr:rowOff>
    </xdr:to>
    <xdr:sp macro="" textlink="">
      <xdr:nvSpPr>
        <xdr:cNvPr id="328" name="楕円 327"/>
        <xdr:cNvSpPr/>
      </xdr:nvSpPr>
      <xdr:spPr>
        <a:xfrm>
          <a:off x="9588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166370</xdr:rowOff>
    </xdr:from>
    <xdr:to>
      <xdr:col>55</xdr:col>
      <xdr:colOff>0</xdr:colOff>
      <xdr:row>85</xdr:row>
      <xdr:rowOff>170180</xdr:rowOff>
    </xdr:to>
    <xdr:cxnSp macro="">
      <xdr:nvCxnSpPr>
        <xdr:cNvPr id="329" name="直線コネクタ 328"/>
        <xdr:cNvCxnSpPr/>
      </xdr:nvCxnSpPr>
      <xdr:spPr>
        <a:xfrm flipV="1">
          <a:off x="9639300" y="14739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121920</xdr:rowOff>
    </xdr:from>
    <xdr:to>
      <xdr:col>46</xdr:col>
      <xdr:colOff>38100</xdr:colOff>
      <xdr:row>86</xdr:row>
      <xdr:rowOff>52070</xdr:rowOff>
    </xdr:to>
    <xdr:sp macro="" textlink="">
      <xdr:nvSpPr>
        <xdr:cNvPr id="330" name="楕円 329"/>
        <xdr:cNvSpPr/>
      </xdr:nvSpPr>
      <xdr:spPr>
        <a:xfrm>
          <a:off x="8699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170180</xdr:rowOff>
    </xdr:from>
    <xdr:to>
      <xdr:col>50</xdr:col>
      <xdr:colOff>114300</xdr:colOff>
      <xdr:row>86</xdr:row>
      <xdr:rowOff>1270</xdr:rowOff>
    </xdr:to>
    <xdr:cxnSp macro="">
      <xdr:nvCxnSpPr>
        <xdr:cNvPr id="331" name="直線コネクタ 330"/>
        <xdr:cNvCxnSpPr/>
      </xdr:nvCxnSpPr>
      <xdr:spPr>
        <a:xfrm flipV="1">
          <a:off x="8750300" y="14743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332" name="楕円 331"/>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xdr:rowOff>
    </xdr:from>
    <xdr:to>
      <xdr:col>45</xdr:col>
      <xdr:colOff>177800</xdr:colOff>
      <xdr:row>86</xdr:row>
      <xdr:rowOff>3811</xdr:rowOff>
    </xdr:to>
    <xdr:cxnSp macro="">
      <xdr:nvCxnSpPr>
        <xdr:cNvPr id="333" name="直線コネクタ 332"/>
        <xdr:cNvCxnSpPr/>
      </xdr:nvCxnSpPr>
      <xdr:spPr>
        <a:xfrm flipV="1">
          <a:off x="7861300" y="147459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40657</xdr:rowOff>
    </xdr:from>
    <xdr:ext cx="469744" cy="259045"/>
    <xdr:sp macro="" textlink="">
      <xdr:nvSpPr>
        <xdr:cNvPr id="337" name="n_1mainValue【福祉施設】&#10;一人当たり面積"/>
        <xdr:cNvSpPr txBox="1"/>
      </xdr:nvSpPr>
      <xdr:spPr>
        <a:xfrm>
          <a:off x="93917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43197</xdr:rowOff>
    </xdr:from>
    <xdr:ext cx="469744" cy="259045"/>
    <xdr:sp macro="" textlink="">
      <xdr:nvSpPr>
        <xdr:cNvPr id="338" name="n_2mainValue【福祉施設】&#10;一人当たり面積"/>
        <xdr:cNvSpPr txBox="1"/>
      </xdr:nvSpPr>
      <xdr:spPr>
        <a:xfrm>
          <a:off x="8515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39" name="n_3mainValue【福祉施設】&#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118111</xdr:rowOff>
    </xdr:from>
    <xdr:to>
      <xdr:col>24</xdr:col>
      <xdr:colOff>114300</xdr:colOff>
      <xdr:row>107</xdr:row>
      <xdr:rowOff>48261</xdr:rowOff>
    </xdr:to>
    <xdr:sp macro="" textlink="">
      <xdr:nvSpPr>
        <xdr:cNvPr id="378" name="楕円 377"/>
        <xdr:cNvSpPr/>
      </xdr:nvSpPr>
      <xdr:spPr>
        <a:xfrm>
          <a:off x="45847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96538</xdr:rowOff>
    </xdr:from>
    <xdr:ext cx="405111" cy="259045"/>
    <xdr:sp macro="" textlink="">
      <xdr:nvSpPr>
        <xdr:cNvPr id="379" name="【市民会館】&#10;有形固定資産減価償却率該当値テキスト"/>
        <xdr:cNvSpPr txBox="1"/>
      </xdr:nvSpPr>
      <xdr:spPr>
        <a:xfrm>
          <a:off x="4673600" y="1827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80" name="楕円 379"/>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168911</xdr:rowOff>
    </xdr:from>
    <xdr:to>
      <xdr:col>24</xdr:col>
      <xdr:colOff>63500</xdr:colOff>
      <xdr:row>107</xdr:row>
      <xdr:rowOff>19050</xdr:rowOff>
    </xdr:to>
    <xdr:cxnSp macro="">
      <xdr:nvCxnSpPr>
        <xdr:cNvPr id="381" name="直線コネクタ 380"/>
        <xdr:cNvCxnSpPr/>
      </xdr:nvCxnSpPr>
      <xdr:spPr>
        <a:xfrm flipV="1">
          <a:off x="3797300" y="1834261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165100</xdr:rowOff>
    </xdr:from>
    <xdr:to>
      <xdr:col>15</xdr:col>
      <xdr:colOff>101600</xdr:colOff>
      <xdr:row>107</xdr:row>
      <xdr:rowOff>95250</xdr:rowOff>
    </xdr:to>
    <xdr:sp macro="" textlink="">
      <xdr:nvSpPr>
        <xdr:cNvPr id="382" name="楕円 381"/>
        <xdr:cNvSpPr/>
      </xdr:nvSpPr>
      <xdr:spPr>
        <a:xfrm>
          <a:off x="2857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44450</xdr:rowOff>
    </xdr:to>
    <xdr:cxnSp macro="">
      <xdr:nvCxnSpPr>
        <xdr:cNvPr id="383" name="直線コネクタ 382"/>
        <xdr:cNvCxnSpPr/>
      </xdr:nvCxnSpPr>
      <xdr:spPr>
        <a:xfrm flipV="1">
          <a:off x="2908300" y="1836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384" name="楕円 383"/>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44450</xdr:rowOff>
    </xdr:from>
    <xdr:to>
      <xdr:col>15</xdr:col>
      <xdr:colOff>50800</xdr:colOff>
      <xdr:row>107</xdr:row>
      <xdr:rowOff>69850</xdr:rowOff>
    </xdr:to>
    <xdr:cxnSp macro="">
      <xdr:nvCxnSpPr>
        <xdr:cNvPr id="385" name="直線コネクタ 384"/>
        <xdr:cNvCxnSpPr/>
      </xdr:nvCxnSpPr>
      <xdr:spPr>
        <a:xfrm flipV="1">
          <a:off x="2019300" y="1838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86"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8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88"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389" name="n_1mainValue【市民会館】&#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86377</xdr:rowOff>
    </xdr:from>
    <xdr:ext cx="405111" cy="259045"/>
    <xdr:sp macro="" textlink="">
      <xdr:nvSpPr>
        <xdr:cNvPr id="390" name="n_2mainValue【市民会館】&#10;有形固定資産減価償却率"/>
        <xdr:cNvSpPr txBox="1"/>
      </xdr:nvSpPr>
      <xdr:spPr>
        <a:xfrm>
          <a:off x="27057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111777</xdr:rowOff>
    </xdr:from>
    <xdr:ext cx="405111" cy="259045"/>
    <xdr:sp macro="" textlink="">
      <xdr:nvSpPr>
        <xdr:cNvPr id="391" name="n_3mainValue【市民会館】&#10;有形固定資産減価償却率"/>
        <xdr:cNvSpPr txBox="1"/>
      </xdr:nvSpPr>
      <xdr:spPr>
        <a:xfrm>
          <a:off x="1816744"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30" name="楕円 429"/>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2557</xdr:rowOff>
    </xdr:from>
    <xdr:ext cx="469744" cy="259045"/>
    <xdr:sp macro="" textlink="">
      <xdr:nvSpPr>
        <xdr:cNvPr id="431" name="【市民会館】&#10;一人当たり面積該当値テキスト"/>
        <xdr:cNvSpPr txBox="1"/>
      </xdr:nvSpPr>
      <xdr:spPr>
        <a:xfrm>
          <a:off x="10515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432" name="楕円 431"/>
        <xdr:cNvSpPr/>
      </xdr:nvSpPr>
      <xdr:spPr>
        <a:xfrm>
          <a:off x="958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41911</xdr:rowOff>
    </xdr:to>
    <xdr:cxnSp macro="">
      <xdr:nvCxnSpPr>
        <xdr:cNvPr id="433" name="直線コネクタ 432"/>
        <xdr:cNvCxnSpPr/>
      </xdr:nvCxnSpPr>
      <xdr:spPr>
        <a:xfrm flipV="1">
          <a:off x="9639300" y="182041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4445</xdr:rowOff>
    </xdr:from>
    <xdr:to>
      <xdr:col>46</xdr:col>
      <xdr:colOff>38100</xdr:colOff>
      <xdr:row>106</xdr:row>
      <xdr:rowOff>106045</xdr:rowOff>
    </xdr:to>
    <xdr:sp macro="" textlink="">
      <xdr:nvSpPr>
        <xdr:cNvPr id="434" name="楕円 433"/>
        <xdr:cNvSpPr/>
      </xdr:nvSpPr>
      <xdr:spPr>
        <a:xfrm>
          <a:off x="8699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41911</xdr:rowOff>
    </xdr:from>
    <xdr:to>
      <xdr:col>50</xdr:col>
      <xdr:colOff>114300</xdr:colOff>
      <xdr:row>106</xdr:row>
      <xdr:rowOff>55245</xdr:rowOff>
    </xdr:to>
    <xdr:cxnSp macro="">
      <xdr:nvCxnSpPr>
        <xdr:cNvPr id="435" name="直線コネクタ 434"/>
        <xdr:cNvCxnSpPr/>
      </xdr:nvCxnSpPr>
      <xdr:spPr>
        <a:xfrm flipV="1">
          <a:off x="8750300" y="182156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436" name="楕円 435"/>
        <xdr:cNvSpPr/>
      </xdr:nvSpPr>
      <xdr:spPr>
        <a:xfrm>
          <a:off x="781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55245</xdr:rowOff>
    </xdr:from>
    <xdr:to>
      <xdr:col>45</xdr:col>
      <xdr:colOff>177800</xdr:colOff>
      <xdr:row>106</xdr:row>
      <xdr:rowOff>64770</xdr:rowOff>
    </xdr:to>
    <xdr:cxnSp macro="">
      <xdr:nvCxnSpPr>
        <xdr:cNvPr id="437" name="直線コネクタ 436"/>
        <xdr:cNvCxnSpPr/>
      </xdr:nvCxnSpPr>
      <xdr:spPr>
        <a:xfrm flipV="1">
          <a:off x="7861300" y="182289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109238</xdr:rowOff>
    </xdr:from>
    <xdr:ext cx="469744" cy="259045"/>
    <xdr:sp macro="" textlink="">
      <xdr:nvSpPr>
        <xdr:cNvPr id="441" name="n_1main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122572</xdr:rowOff>
    </xdr:from>
    <xdr:ext cx="469744" cy="259045"/>
    <xdr:sp macro="" textlink="">
      <xdr:nvSpPr>
        <xdr:cNvPr id="442" name="n_2mainValue【市民会館】&#10;一人当たり面積"/>
        <xdr:cNvSpPr txBox="1"/>
      </xdr:nvSpPr>
      <xdr:spPr>
        <a:xfrm>
          <a:off x="8515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132097</xdr:rowOff>
    </xdr:from>
    <xdr:ext cx="469744" cy="259045"/>
    <xdr:sp macro="" textlink="">
      <xdr:nvSpPr>
        <xdr:cNvPr id="443" name="n_3mainValue【市民会館】&#10;一人当たり面積"/>
        <xdr:cNvSpPr txBox="1"/>
      </xdr:nvSpPr>
      <xdr:spPr>
        <a:xfrm>
          <a:off x="7626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102144</xdr:rowOff>
    </xdr:from>
    <xdr:to>
      <xdr:col>85</xdr:col>
      <xdr:colOff>177800</xdr:colOff>
      <xdr:row>36</xdr:row>
      <xdr:rowOff>32294</xdr:rowOff>
    </xdr:to>
    <xdr:sp macro="" textlink="">
      <xdr:nvSpPr>
        <xdr:cNvPr id="484" name="楕円 483"/>
        <xdr:cNvSpPr/>
      </xdr:nvSpPr>
      <xdr:spPr>
        <a:xfrm>
          <a:off x="162687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125021</xdr:rowOff>
    </xdr:from>
    <xdr:ext cx="405111" cy="259045"/>
    <xdr:sp macro="" textlink="">
      <xdr:nvSpPr>
        <xdr:cNvPr id="485" name="【一般廃棄物処理施設】&#10;有形固定資産減価償却率該当値テキスト"/>
        <xdr:cNvSpPr txBox="1"/>
      </xdr:nvSpPr>
      <xdr:spPr>
        <a:xfrm>
          <a:off x="16357600"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141333</xdr:rowOff>
    </xdr:from>
    <xdr:to>
      <xdr:col>81</xdr:col>
      <xdr:colOff>101600</xdr:colOff>
      <xdr:row>36</xdr:row>
      <xdr:rowOff>71483</xdr:rowOff>
    </xdr:to>
    <xdr:sp macro="" textlink="">
      <xdr:nvSpPr>
        <xdr:cNvPr id="486" name="楕円 485"/>
        <xdr:cNvSpPr/>
      </xdr:nvSpPr>
      <xdr:spPr>
        <a:xfrm>
          <a:off x="15430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152944</xdr:rowOff>
    </xdr:from>
    <xdr:to>
      <xdr:col>85</xdr:col>
      <xdr:colOff>127000</xdr:colOff>
      <xdr:row>36</xdr:row>
      <xdr:rowOff>20683</xdr:rowOff>
    </xdr:to>
    <xdr:cxnSp macro="">
      <xdr:nvCxnSpPr>
        <xdr:cNvPr id="487" name="直線コネクタ 486"/>
        <xdr:cNvCxnSpPr/>
      </xdr:nvCxnSpPr>
      <xdr:spPr>
        <a:xfrm flipV="1">
          <a:off x="15481300" y="61536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88" name="楕円 487"/>
        <xdr:cNvSpPr/>
      </xdr:nvSpPr>
      <xdr:spPr>
        <a:xfrm>
          <a:off x="1454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20683</xdr:rowOff>
    </xdr:from>
    <xdr:to>
      <xdr:col>81</xdr:col>
      <xdr:colOff>50800</xdr:colOff>
      <xdr:row>37</xdr:row>
      <xdr:rowOff>30480</xdr:rowOff>
    </xdr:to>
    <xdr:cxnSp macro="">
      <xdr:nvCxnSpPr>
        <xdr:cNvPr id="489" name="直線コネクタ 488"/>
        <xdr:cNvCxnSpPr/>
      </xdr:nvCxnSpPr>
      <xdr:spPr>
        <a:xfrm flipV="1">
          <a:off x="14592300" y="619288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54791</xdr:rowOff>
    </xdr:from>
    <xdr:to>
      <xdr:col>72</xdr:col>
      <xdr:colOff>38100</xdr:colOff>
      <xdr:row>38</xdr:row>
      <xdr:rowOff>156391</xdr:rowOff>
    </xdr:to>
    <xdr:sp macro="" textlink="">
      <xdr:nvSpPr>
        <xdr:cNvPr id="490" name="楕円 489"/>
        <xdr:cNvSpPr/>
      </xdr:nvSpPr>
      <xdr:spPr>
        <a:xfrm>
          <a:off x="13652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38</xdr:row>
      <xdr:rowOff>105591</xdr:rowOff>
    </xdr:to>
    <xdr:cxnSp macro="">
      <xdr:nvCxnSpPr>
        <xdr:cNvPr id="491" name="直線コネクタ 490"/>
        <xdr:cNvCxnSpPr/>
      </xdr:nvCxnSpPr>
      <xdr:spPr>
        <a:xfrm flipV="1">
          <a:off x="13703300" y="6374130"/>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3"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4"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88010</xdr:rowOff>
    </xdr:from>
    <xdr:ext cx="405111" cy="259045"/>
    <xdr:sp macro="" textlink="">
      <xdr:nvSpPr>
        <xdr:cNvPr id="495" name="n_1mainValue【一般廃棄物処理施設】&#10;有形固定資産減価償却率"/>
        <xdr:cNvSpPr txBox="1"/>
      </xdr:nvSpPr>
      <xdr:spPr>
        <a:xfrm>
          <a:off x="152660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496" name="n_2mainValue【一般廃棄物処理施設】&#10;有形固定資産減価償却率"/>
        <xdr:cNvSpPr txBox="1"/>
      </xdr:nvSpPr>
      <xdr:spPr>
        <a:xfrm>
          <a:off x="14389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147518</xdr:rowOff>
    </xdr:from>
    <xdr:ext cx="405111" cy="259045"/>
    <xdr:sp macro="" textlink="">
      <xdr:nvSpPr>
        <xdr:cNvPr id="497" name="n_3mainValue【一般廃棄物処理施設】&#10;有形固定資産減価償却率"/>
        <xdr:cNvSpPr txBox="1"/>
      </xdr:nvSpPr>
      <xdr:spPr>
        <a:xfrm>
          <a:off x="13500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41359</xdr:rowOff>
    </xdr:from>
    <xdr:to>
      <xdr:col>116</xdr:col>
      <xdr:colOff>114300</xdr:colOff>
      <xdr:row>42</xdr:row>
      <xdr:rowOff>142959</xdr:rowOff>
    </xdr:to>
    <xdr:sp macro="" textlink="">
      <xdr:nvSpPr>
        <xdr:cNvPr id="538" name="楕円 537"/>
        <xdr:cNvSpPr/>
      </xdr:nvSpPr>
      <xdr:spPr>
        <a:xfrm>
          <a:off x="22110700" y="72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469744" cy="259045"/>
    <xdr:sp macro="" textlink="">
      <xdr:nvSpPr>
        <xdr:cNvPr id="539" name="【一般廃棄物処理施設】&#10;一人当たり有形固定資産（償却資産）額該当値テキスト"/>
        <xdr:cNvSpPr txBox="1"/>
      </xdr:nvSpPr>
      <xdr:spPr>
        <a:xfrm>
          <a:off x="22199600" y="71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41369</xdr:rowOff>
    </xdr:from>
    <xdr:to>
      <xdr:col>112</xdr:col>
      <xdr:colOff>38100</xdr:colOff>
      <xdr:row>42</xdr:row>
      <xdr:rowOff>142969</xdr:rowOff>
    </xdr:to>
    <xdr:sp macro="" textlink="">
      <xdr:nvSpPr>
        <xdr:cNvPr id="540" name="楕円 539"/>
        <xdr:cNvSpPr/>
      </xdr:nvSpPr>
      <xdr:spPr>
        <a:xfrm>
          <a:off x="21272500" y="72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92159</xdr:rowOff>
    </xdr:from>
    <xdr:to>
      <xdr:col>116</xdr:col>
      <xdr:colOff>63500</xdr:colOff>
      <xdr:row>42</xdr:row>
      <xdr:rowOff>92169</xdr:rowOff>
    </xdr:to>
    <xdr:cxnSp macro="">
      <xdr:nvCxnSpPr>
        <xdr:cNvPr id="541" name="直線コネクタ 540"/>
        <xdr:cNvCxnSpPr/>
      </xdr:nvCxnSpPr>
      <xdr:spPr>
        <a:xfrm flipV="1">
          <a:off x="21323300" y="7293059"/>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23371</xdr:rowOff>
    </xdr:from>
    <xdr:to>
      <xdr:col>107</xdr:col>
      <xdr:colOff>101600</xdr:colOff>
      <xdr:row>42</xdr:row>
      <xdr:rowOff>124971</xdr:rowOff>
    </xdr:to>
    <xdr:sp macro="" textlink="">
      <xdr:nvSpPr>
        <xdr:cNvPr id="542" name="楕円 541"/>
        <xdr:cNvSpPr/>
      </xdr:nvSpPr>
      <xdr:spPr>
        <a:xfrm>
          <a:off x="20383500" y="72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74171</xdr:rowOff>
    </xdr:from>
    <xdr:to>
      <xdr:col>111</xdr:col>
      <xdr:colOff>177800</xdr:colOff>
      <xdr:row>42</xdr:row>
      <xdr:rowOff>92169</xdr:rowOff>
    </xdr:to>
    <xdr:cxnSp macro="">
      <xdr:nvCxnSpPr>
        <xdr:cNvPr id="543" name="直線コネクタ 542"/>
        <xdr:cNvCxnSpPr/>
      </xdr:nvCxnSpPr>
      <xdr:spPr>
        <a:xfrm>
          <a:off x="20434300" y="7275071"/>
          <a:ext cx="889000" cy="1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40625</xdr:rowOff>
    </xdr:from>
    <xdr:to>
      <xdr:col>102</xdr:col>
      <xdr:colOff>165100</xdr:colOff>
      <xdr:row>42</xdr:row>
      <xdr:rowOff>142225</xdr:rowOff>
    </xdr:to>
    <xdr:sp macro="" textlink="">
      <xdr:nvSpPr>
        <xdr:cNvPr id="544" name="楕円 543"/>
        <xdr:cNvSpPr/>
      </xdr:nvSpPr>
      <xdr:spPr>
        <a:xfrm>
          <a:off x="19494500" y="72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74171</xdr:rowOff>
    </xdr:from>
    <xdr:to>
      <xdr:col>107</xdr:col>
      <xdr:colOff>50800</xdr:colOff>
      <xdr:row>42</xdr:row>
      <xdr:rowOff>91425</xdr:rowOff>
    </xdr:to>
    <xdr:cxnSp macro="">
      <xdr:nvCxnSpPr>
        <xdr:cNvPr id="545" name="直線コネクタ 544"/>
        <xdr:cNvCxnSpPr/>
      </xdr:nvCxnSpPr>
      <xdr:spPr>
        <a:xfrm flipV="1">
          <a:off x="19545300" y="7275071"/>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8"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134096</xdr:rowOff>
    </xdr:from>
    <xdr:ext cx="469744" cy="259045"/>
    <xdr:sp macro="" textlink="">
      <xdr:nvSpPr>
        <xdr:cNvPr id="549" name="n_1mainValue【一般廃棄物処理施設】&#10;一人当たり有形固定資産（償却資産）額"/>
        <xdr:cNvSpPr txBox="1"/>
      </xdr:nvSpPr>
      <xdr:spPr>
        <a:xfrm>
          <a:off x="21075728" y="733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141498</xdr:rowOff>
    </xdr:from>
    <xdr:ext cx="599010" cy="259045"/>
    <xdr:sp macro="" textlink="">
      <xdr:nvSpPr>
        <xdr:cNvPr id="550" name="n_2mainValue【一般廃棄物処理施設】&#10;一人当たり有形固定資産（償却資産）額"/>
        <xdr:cNvSpPr txBox="1"/>
      </xdr:nvSpPr>
      <xdr:spPr>
        <a:xfrm>
          <a:off x="20134795" y="699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133352</xdr:rowOff>
    </xdr:from>
    <xdr:ext cx="469744" cy="259045"/>
    <xdr:sp macro="" textlink="">
      <xdr:nvSpPr>
        <xdr:cNvPr id="551" name="n_3mainValue【一般廃棄物処理施設】&#10;一人当たり有形固定資産（償却資産）額"/>
        <xdr:cNvSpPr txBox="1"/>
      </xdr:nvSpPr>
      <xdr:spPr>
        <a:xfrm>
          <a:off x="19310428" y="73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8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35741</xdr:rowOff>
    </xdr:from>
    <xdr:to>
      <xdr:col>85</xdr:col>
      <xdr:colOff>177800</xdr:colOff>
      <xdr:row>61</xdr:row>
      <xdr:rowOff>137341</xdr:rowOff>
    </xdr:to>
    <xdr:sp macro="" textlink="">
      <xdr:nvSpPr>
        <xdr:cNvPr id="592" name="楕円 591"/>
        <xdr:cNvSpPr/>
      </xdr:nvSpPr>
      <xdr:spPr>
        <a:xfrm>
          <a:off x="16268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14168</xdr:rowOff>
    </xdr:from>
    <xdr:ext cx="405111" cy="259045"/>
    <xdr:sp macro="" textlink="">
      <xdr:nvSpPr>
        <xdr:cNvPr id="593" name="【保健センター・保健所】&#10;有形固定資産減価償却率該当値テキスト"/>
        <xdr:cNvSpPr txBox="1"/>
      </xdr:nvSpPr>
      <xdr:spPr>
        <a:xfrm>
          <a:off x="16357600"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94" name="楕円 593"/>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86541</xdr:rowOff>
    </xdr:from>
    <xdr:to>
      <xdr:col>85</xdr:col>
      <xdr:colOff>127000</xdr:colOff>
      <xdr:row>61</xdr:row>
      <xdr:rowOff>89807</xdr:rowOff>
    </xdr:to>
    <xdr:cxnSp macro="">
      <xdr:nvCxnSpPr>
        <xdr:cNvPr id="595" name="直線コネクタ 594"/>
        <xdr:cNvCxnSpPr/>
      </xdr:nvCxnSpPr>
      <xdr:spPr>
        <a:xfrm flipV="1">
          <a:off x="15481300" y="105449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596" name="楕円 595"/>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597" name="直線コネクタ 596"/>
        <xdr:cNvCxnSpPr/>
      </xdr:nvCxnSpPr>
      <xdr:spPr>
        <a:xfrm flipV="1">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598" name="楕円 597"/>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599" name="直線コネクタ 598"/>
        <xdr:cNvCxnSpPr/>
      </xdr:nvCxnSpPr>
      <xdr:spPr>
        <a:xfrm flipV="1">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600"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0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602"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603"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04" name="n_2mainValue【保健センター・保健所】&#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605" name="n_3mainValue【保健センター・保健所】&#10;有形固定資産減価償却率"/>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34"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xdr:rowOff>
    </xdr:from>
    <xdr:to>
      <xdr:col>116</xdr:col>
      <xdr:colOff>114300</xdr:colOff>
      <xdr:row>60</xdr:row>
      <xdr:rowOff>115570</xdr:rowOff>
    </xdr:to>
    <xdr:sp macro="" textlink="">
      <xdr:nvSpPr>
        <xdr:cNvPr id="644" name="楕円 643"/>
        <xdr:cNvSpPr/>
      </xdr:nvSpPr>
      <xdr:spPr>
        <a:xfrm>
          <a:off x="22110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36847</xdr:rowOff>
    </xdr:from>
    <xdr:ext cx="469744" cy="259045"/>
    <xdr:sp macro="" textlink="">
      <xdr:nvSpPr>
        <xdr:cNvPr id="645" name="【保健センター・保健所】&#10;一人当たり面積該当値テキスト"/>
        <xdr:cNvSpPr txBox="1"/>
      </xdr:nvSpPr>
      <xdr:spPr>
        <a:xfrm>
          <a:off x="22199600"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29210</xdr:rowOff>
    </xdr:from>
    <xdr:to>
      <xdr:col>112</xdr:col>
      <xdr:colOff>38100</xdr:colOff>
      <xdr:row>60</xdr:row>
      <xdr:rowOff>130810</xdr:rowOff>
    </xdr:to>
    <xdr:sp macro="" textlink="">
      <xdr:nvSpPr>
        <xdr:cNvPr id="646" name="楕円 645"/>
        <xdr:cNvSpPr/>
      </xdr:nvSpPr>
      <xdr:spPr>
        <a:xfrm>
          <a:off x="2127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64770</xdr:rowOff>
    </xdr:from>
    <xdr:to>
      <xdr:col>116</xdr:col>
      <xdr:colOff>63500</xdr:colOff>
      <xdr:row>60</xdr:row>
      <xdr:rowOff>80010</xdr:rowOff>
    </xdr:to>
    <xdr:cxnSp macro="">
      <xdr:nvCxnSpPr>
        <xdr:cNvPr id="647" name="直線コネクタ 646"/>
        <xdr:cNvCxnSpPr/>
      </xdr:nvCxnSpPr>
      <xdr:spPr>
        <a:xfrm flipV="1">
          <a:off x="21323300" y="103517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52070</xdr:rowOff>
    </xdr:from>
    <xdr:to>
      <xdr:col>107</xdr:col>
      <xdr:colOff>101600</xdr:colOff>
      <xdr:row>60</xdr:row>
      <xdr:rowOff>153670</xdr:rowOff>
    </xdr:to>
    <xdr:sp macro="" textlink="">
      <xdr:nvSpPr>
        <xdr:cNvPr id="648" name="楕円 647"/>
        <xdr:cNvSpPr/>
      </xdr:nvSpPr>
      <xdr:spPr>
        <a:xfrm>
          <a:off x="20383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80010</xdr:rowOff>
    </xdr:from>
    <xdr:to>
      <xdr:col>111</xdr:col>
      <xdr:colOff>177800</xdr:colOff>
      <xdr:row>60</xdr:row>
      <xdr:rowOff>102870</xdr:rowOff>
    </xdr:to>
    <xdr:cxnSp macro="">
      <xdr:nvCxnSpPr>
        <xdr:cNvPr id="649" name="直線コネクタ 648"/>
        <xdr:cNvCxnSpPr/>
      </xdr:nvCxnSpPr>
      <xdr:spPr>
        <a:xfrm flipV="1">
          <a:off x="20434300" y="10367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50" name="楕円 649"/>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102870</xdr:rowOff>
    </xdr:from>
    <xdr:to>
      <xdr:col>107</xdr:col>
      <xdr:colOff>50800</xdr:colOff>
      <xdr:row>60</xdr:row>
      <xdr:rowOff>114300</xdr:rowOff>
    </xdr:to>
    <xdr:cxnSp macro="">
      <xdr:nvCxnSpPr>
        <xdr:cNvPr id="651" name="直線コネクタ 650"/>
        <xdr:cNvCxnSpPr/>
      </xdr:nvCxnSpPr>
      <xdr:spPr>
        <a:xfrm flipV="1">
          <a:off x="19545300" y="1038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5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5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54"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147337</xdr:rowOff>
    </xdr:from>
    <xdr:ext cx="469744" cy="259045"/>
    <xdr:sp macro="" textlink="">
      <xdr:nvSpPr>
        <xdr:cNvPr id="655" name="n_1mainValue【保健センター・保健所】&#10;一人当たり面積"/>
        <xdr:cNvSpPr txBox="1"/>
      </xdr:nvSpPr>
      <xdr:spPr>
        <a:xfrm>
          <a:off x="210757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170197</xdr:rowOff>
    </xdr:from>
    <xdr:ext cx="469744" cy="259045"/>
    <xdr:sp macro="" textlink="">
      <xdr:nvSpPr>
        <xdr:cNvPr id="656" name="n_2mainValue【保健センター・保健所】&#10;一人当たり面積"/>
        <xdr:cNvSpPr txBox="1"/>
      </xdr:nvSpPr>
      <xdr:spPr>
        <a:xfrm>
          <a:off x="20199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57" name="n_3main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88" name="【消防施設】&#10;有形固定資産減価償却率平均値テキスト"/>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67311</xdr:rowOff>
    </xdr:from>
    <xdr:to>
      <xdr:col>85</xdr:col>
      <xdr:colOff>177800</xdr:colOff>
      <xdr:row>84</xdr:row>
      <xdr:rowOff>168911</xdr:rowOff>
    </xdr:to>
    <xdr:sp macro="" textlink="">
      <xdr:nvSpPr>
        <xdr:cNvPr id="698" name="楕円 697"/>
        <xdr:cNvSpPr/>
      </xdr:nvSpPr>
      <xdr:spPr>
        <a:xfrm>
          <a:off x="16268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45738</xdr:rowOff>
    </xdr:from>
    <xdr:ext cx="405111" cy="259045"/>
    <xdr:sp macro="" textlink="">
      <xdr:nvSpPr>
        <xdr:cNvPr id="699" name="【消防施設】&#10;有形固定資産減価償却率該当値テキスト"/>
        <xdr:cNvSpPr txBox="1"/>
      </xdr:nvSpPr>
      <xdr:spPr>
        <a:xfrm>
          <a:off x="16357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117929</xdr:rowOff>
    </xdr:from>
    <xdr:to>
      <xdr:col>81</xdr:col>
      <xdr:colOff>101600</xdr:colOff>
      <xdr:row>85</xdr:row>
      <xdr:rowOff>48079</xdr:rowOff>
    </xdr:to>
    <xdr:sp macro="" textlink="">
      <xdr:nvSpPr>
        <xdr:cNvPr id="700" name="楕円 699"/>
        <xdr:cNvSpPr/>
      </xdr:nvSpPr>
      <xdr:spPr>
        <a:xfrm>
          <a:off x="15430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118111</xdr:rowOff>
    </xdr:from>
    <xdr:to>
      <xdr:col>85</xdr:col>
      <xdr:colOff>127000</xdr:colOff>
      <xdr:row>84</xdr:row>
      <xdr:rowOff>168729</xdr:rowOff>
    </xdr:to>
    <xdr:cxnSp macro="">
      <xdr:nvCxnSpPr>
        <xdr:cNvPr id="701" name="直線コネクタ 700"/>
        <xdr:cNvCxnSpPr/>
      </xdr:nvCxnSpPr>
      <xdr:spPr>
        <a:xfrm flipV="1">
          <a:off x="15481300" y="14519911"/>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152219</xdr:rowOff>
    </xdr:from>
    <xdr:to>
      <xdr:col>76</xdr:col>
      <xdr:colOff>165100</xdr:colOff>
      <xdr:row>85</xdr:row>
      <xdr:rowOff>82369</xdr:rowOff>
    </xdr:to>
    <xdr:sp macro="" textlink="">
      <xdr:nvSpPr>
        <xdr:cNvPr id="702" name="楕円 701"/>
        <xdr:cNvSpPr/>
      </xdr:nvSpPr>
      <xdr:spPr>
        <a:xfrm>
          <a:off x="14541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168729</xdr:rowOff>
    </xdr:from>
    <xdr:to>
      <xdr:col>81</xdr:col>
      <xdr:colOff>50800</xdr:colOff>
      <xdr:row>85</xdr:row>
      <xdr:rowOff>31569</xdr:rowOff>
    </xdr:to>
    <xdr:cxnSp macro="">
      <xdr:nvCxnSpPr>
        <xdr:cNvPr id="703" name="直線コネクタ 702"/>
        <xdr:cNvCxnSpPr/>
      </xdr:nvCxnSpPr>
      <xdr:spPr>
        <a:xfrm flipV="1">
          <a:off x="14592300" y="145705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26488</xdr:rowOff>
    </xdr:from>
    <xdr:to>
      <xdr:col>72</xdr:col>
      <xdr:colOff>38100</xdr:colOff>
      <xdr:row>85</xdr:row>
      <xdr:rowOff>128088</xdr:rowOff>
    </xdr:to>
    <xdr:sp macro="" textlink="">
      <xdr:nvSpPr>
        <xdr:cNvPr id="704" name="楕円 703"/>
        <xdr:cNvSpPr/>
      </xdr:nvSpPr>
      <xdr:spPr>
        <a:xfrm>
          <a:off x="13652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31569</xdr:rowOff>
    </xdr:from>
    <xdr:to>
      <xdr:col>76</xdr:col>
      <xdr:colOff>114300</xdr:colOff>
      <xdr:row>85</xdr:row>
      <xdr:rowOff>77288</xdr:rowOff>
    </xdr:to>
    <xdr:cxnSp macro="">
      <xdr:nvCxnSpPr>
        <xdr:cNvPr id="705" name="直線コネクタ 704"/>
        <xdr:cNvCxnSpPr/>
      </xdr:nvCxnSpPr>
      <xdr:spPr>
        <a:xfrm flipV="1">
          <a:off x="13703300" y="146048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706"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07"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708"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39206</xdr:rowOff>
    </xdr:from>
    <xdr:ext cx="405111" cy="259045"/>
    <xdr:sp macro="" textlink="">
      <xdr:nvSpPr>
        <xdr:cNvPr id="709" name="n_1mainValue【消防施設】&#10;有形固定資産減価償却率"/>
        <xdr:cNvSpPr txBox="1"/>
      </xdr:nvSpPr>
      <xdr:spPr>
        <a:xfrm>
          <a:off x="152660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73496</xdr:rowOff>
    </xdr:from>
    <xdr:ext cx="405111" cy="259045"/>
    <xdr:sp macro="" textlink="">
      <xdr:nvSpPr>
        <xdr:cNvPr id="710" name="n_2mainValue【消防施設】&#10;有形固定資産減価償却率"/>
        <xdr:cNvSpPr txBox="1"/>
      </xdr:nvSpPr>
      <xdr:spPr>
        <a:xfrm>
          <a:off x="14389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119215</xdr:rowOff>
    </xdr:from>
    <xdr:ext cx="405111" cy="259045"/>
    <xdr:sp macro="" textlink="">
      <xdr:nvSpPr>
        <xdr:cNvPr id="711" name="n_3mainValue【消防施設】&#10;有形固定資産減価償却率"/>
        <xdr:cNvSpPr txBox="1"/>
      </xdr:nvSpPr>
      <xdr:spPr>
        <a:xfrm>
          <a:off x="13500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38"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748" name="楕円 747"/>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129049</xdr:rowOff>
    </xdr:from>
    <xdr:ext cx="469744" cy="259045"/>
    <xdr:sp macro="" textlink="">
      <xdr:nvSpPr>
        <xdr:cNvPr id="749" name="【消防施設】&#10;一人当たり面積該当値テキスト"/>
        <xdr:cNvSpPr txBox="1"/>
      </xdr:nvSpPr>
      <xdr:spPr>
        <a:xfrm>
          <a:off x="22199600" y="1435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111658</xdr:rowOff>
    </xdr:from>
    <xdr:to>
      <xdr:col>112</xdr:col>
      <xdr:colOff>38100</xdr:colOff>
      <xdr:row>85</xdr:row>
      <xdr:rowOff>41808</xdr:rowOff>
    </xdr:to>
    <xdr:sp macro="" textlink="">
      <xdr:nvSpPr>
        <xdr:cNvPr id="750" name="楕円 749"/>
        <xdr:cNvSpPr/>
      </xdr:nvSpPr>
      <xdr:spPr>
        <a:xfrm>
          <a:off x="21272500" y="145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162458</xdr:rowOff>
    </xdr:to>
    <xdr:cxnSp macro="">
      <xdr:nvCxnSpPr>
        <xdr:cNvPr id="751" name="直線コネクタ 750"/>
        <xdr:cNvCxnSpPr/>
      </xdr:nvCxnSpPr>
      <xdr:spPr>
        <a:xfrm flipV="1">
          <a:off x="21323300" y="14558772"/>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113488</xdr:rowOff>
    </xdr:from>
    <xdr:to>
      <xdr:col>107</xdr:col>
      <xdr:colOff>101600</xdr:colOff>
      <xdr:row>85</xdr:row>
      <xdr:rowOff>43638</xdr:rowOff>
    </xdr:to>
    <xdr:sp macro="" textlink="">
      <xdr:nvSpPr>
        <xdr:cNvPr id="752" name="楕円 751"/>
        <xdr:cNvSpPr/>
      </xdr:nvSpPr>
      <xdr:spPr>
        <a:xfrm>
          <a:off x="20383500" y="14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162458</xdr:rowOff>
    </xdr:from>
    <xdr:to>
      <xdr:col>111</xdr:col>
      <xdr:colOff>177800</xdr:colOff>
      <xdr:row>84</xdr:row>
      <xdr:rowOff>164288</xdr:rowOff>
    </xdr:to>
    <xdr:cxnSp macro="">
      <xdr:nvCxnSpPr>
        <xdr:cNvPr id="753" name="直線コネクタ 752"/>
        <xdr:cNvCxnSpPr/>
      </xdr:nvCxnSpPr>
      <xdr:spPr>
        <a:xfrm flipV="1">
          <a:off x="20434300" y="1456425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14275</xdr:rowOff>
    </xdr:from>
    <xdr:to>
      <xdr:col>102</xdr:col>
      <xdr:colOff>165100</xdr:colOff>
      <xdr:row>85</xdr:row>
      <xdr:rowOff>115875</xdr:rowOff>
    </xdr:to>
    <xdr:sp macro="" textlink="">
      <xdr:nvSpPr>
        <xdr:cNvPr id="754" name="楕円 753"/>
        <xdr:cNvSpPr/>
      </xdr:nvSpPr>
      <xdr:spPr>
        <a:xfrm>
          <a:off x="19494500" y="145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164288</xdr:rowOff>
    </xdr:from>
    <xdr:to>
      <xdr:col>107</xdr:col>
      <xdr:colOff>50800</xdr:colOff>
      <xdr:row>85</xdr:row>
      <xdr:rowOff>65075</xdr:rowOff>
    </xdr:to>
    <xdr:cxnSp macro="">
      <xdr:nvCxnSpPr>
        <xdr:cNvPr id="755" name="直線コネクタ 754"/>
        <xdr:cNvCxnSpPr/>
      </xdr:nvCxnSpPr>
      <xdr:spPr>
        <a:xfrm flipV="1">
          <a:off x="19545300" y="14566088"/>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56"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57"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758"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58335</xdr:rowOff>
    </xdr:from>
    <xdr:ext cx="469744" cy="259045"/>
    <xdr:sp macro="" textlink="">
      <xdr:nvSpPr>
        <xdr:cNvPr id="759" name="n_1mainValue【消防施設】&#10;一人当たり面積"/>
        <xdr:cNvSpPr txBox="1"/>
      </xdr:nvSpPr>
      <xdr:spPr>
        <a:xfrm>
          <a:off x="21075727" y="142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60165</xdr:rowOff>
    </xdr:from>
    <xdr:ext cx="469744" cy="259045"/>
    <xdr:sp macro="" textlink="">
      <xdr:nvSpPr>
        <xdr:cNvPr id="760" name="n_2mainValue【消防施設】&#10;一人当たり面積"/>
        <xdr:cNvSpPr txBox="1"/>
      </xdr:nvSpPr>
      <xdr:spPr>
        <a:xfrm>
          <a:off x="20199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132402</xdr:rowOff>
    </xdr:from>
    <xdr:ext cx="469744" cy="259045"/>
    <xdr:sp macro="" textlink="">
      <xdr:nvSpPr>
        <xdr:cNvPr id="761" name="n_3mainValue【消防施設】&#10;一人当たり面積"/>
        <xdr:cNvSpPr txBox="1"/>
      </xdr:nvSpPr>
      <xdr:spPr>
        <a:xfrm>
          <a:off x="19310427" y="143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9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35561</xdr:rowOff>
    </xdr:from>
    <xdr:to>
      <xdr:col>85</xdr:col>
      <xdr:colOff>177800</xdr:colOff>
      <xdr:row>102</xdr:row>
      <xdr:rowOff>137161</xdr:rowOff>
    </xdr:to>
    <xdr:sp macro="" textlink="">
      <xdr:nvSpPr>
        <xdr:cNvPr id="800" name="楕円 799"/>
        <xdr:cNvSpPr/>
      </xdr:nvSpPr>
      <xdr:spPr>
        <a:xfrm>
          <a:off x="16268700" y="175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58438</xdr:rowOff>
    </xdr:from>
    <xdr:ext cx="405111" cy="259045"/>
    <xdr:sp macro="" textlink="">
      <xdr:nvSpPr>
        <xdr:cNvPr id="801" name="【庁舎】&#10;有形固定資産減価償却率該当値テキスト"/>
        <xdr:cNvSpPr txBox="1"/>
      </xdr:nvSpPr>
      <xdr:spPr>
        <a:xfrm>
          <a:off x="16357600"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62230</xdr:rowOff>
    </xdr:from>
    <xdr:to>
      <xdr:col>81</xdr:col>
      <xdr:colOff>101600</xdr:colOff>
      <xdr:row>102</xdr:row>
      <xdr:rowOff>163830</xdr:rowOff>
    </xdr:to>
    <xdr:sp macro="" textlink="">
      <xdr:nvSpPr>
        <xdr:cNvPr id="802" name="楕円 801"/>
        <xdr:cNvSpPr/>
      </xdr:nvSpPr>
      <xdr:spPr>
        <a:xfrm>
          <a:off x="15430500" y="175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86361</xdr:rowOff>
    </xdr:from>
    <xdr:to>
      <xdr:col>85</xdr:col>
      <xdr:colOff>127000</xdr:colOff>
      <xdr:row>102</xdr:row>
      <xdr:rowOff>113030</xdr:rowOff>
    </xdr:to>
    <xdr:cxnSp macro="">
      <xdr:nvCxnSpPr>
        <xdr:cNvPr id="803" name="直線コネクタ 802"/>
        <xdr:cNvCxnSpPr/>
      </xdr:nvCxnSpPr>
      <xdr:spPr>
        <a:xfrm flipV="1">
          <a:off x="15481300" y="175742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69850</xdr:rowOff>
    </xdr:from>
    <xdr:to>
      <xdr:col>76</xdr:col>
      <xdr:colOff>165100</xdr:colOff>
      <xdr:row>103</xdr:row>
      <xdr:rowOff>0</xdr:rowOff>
    </xdr:to>
    <xdr:sp macro="" textlink="">
      <xdr:nvSpPr>
        <xdr:cNvPr id="804" name="楕円 803"/>
        <xdr:cNvSpPr/>
      </xdr:nvSpPr>
      <xdr:spPr>
        <a:xfrm>
          <a:off x="14541500" y="175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113030</xdr:rowOff>
    </xdr:from>
    <xdr:to>
      <xdr:col>81</xdr:col>
      <xdr:colOff>50800</xdr:colOff>
      <xdr:row>102</xdr:row>
      <xdr:rowOff>120650</xdr:rowOff>
    </xdr:to>
    <xdr:cxnSp macro="">
      <xdr:nvCxnSpPr>
        <xdr:cNvPr id="805" name="直線コネクタ 804"/>
        <xdr:cNvCxnSpPr/>
      </xdr:nvCxnSpPr>
      <xdr:spPr>
        <a:xfrm flipV="1">
          <a:off x="14592300" y="17600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54611</xdr:rowOff>
    </xdr:from>
    <xdr:to>
      <xdr:col>72</xdr:col>
      <xdr:colOff>38100</xdr:colOff>
      <xdr:row>102</xdr:row>
      <xdr:rowOff>156211</xdr:rowOff>
    </xdr:to>
    <xdr:sp macro="" textlink="">
      <xdr:nvSpPr>
        <xdr:cNvPr id="806" name="楕円 805"/>
        <xdr:cNvSpPr/>
      </xdr:nvSpPr>
      <xdr:spPr>
        <a:xfrm>
          <a:off x="13652500" y="175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105411</xdr:rowOff>
    </xdr:from>
    <xdr:to>
      <xdr:col>76</xdr:col>
      <xdr:colOff>114300</xdr:colOff>
      <xdr:row>102</xdr:row>
      <xdr:rowOff>120650</xdr:rowOff>
    </xdr:to>
    <xdr:cxnSp macro="">
      <xdr:nvCxnSpPr>
        <xdr:cNvPr id="807" name="直線コネクタ 806"/>
        <xdr:cNvCxnSpPr/>
      </xdr:nvCxnSpPr>
      <xdr:spPr>
        <a:xfrm>
          <a:off x="13703300" y="175933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80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809"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810"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8907</xdr:rowOff>
    </xdr:from>
    <xdr:ext cx="405111" cy="259045"/>
    <xdr:sp macro="" textlink="">
      <xdr:nvSpPr>
        <xdr:cNvPr id="811" name="n_1mainValue【庁舎】&#10;有形固定資産減価償却率"/>
        <xdr:cNvSpPr txBox="1"/>
      </xdr:nvSpPr>
      <xdr:spPr>
        <a:xfrm>
          <a:off x="15266044" y="1732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16527</xdr:rowOff>
    </xdr:from>
    <xdr:ext cx="405111" cy="259045"/>
    <xdr:sp macro="" textlink="">
      <xdr:nvSpPr>
        <xdr:cNvPr id="812" name="n_2mainValue【庁舎】&#10;有形固定資産減価償却率"/>
        <xdr:cNvSpPr txBox="1"/>
      </xdr:nvSpPr>
      <xdr:spPr>
        <a:xfrm>
          <a:off x="14389744" y="1733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xdr:rowOff>
    </xdr:from>
    <xdr:ext cx="405111" cy="259045"/>
    <xdr:sp macro="" textlink="">
      <xdr:nvSpPr>
        <xdr:cNvPr id="813" name="n_3mainValue【庁舎】&#10;有形固定資産減価償却率"/>
        <xdr:cNvSpPr txBox="1"/>
      </xdr:nvSpPr>
      <xdr:spPr>
        <a:xfrm>
          <a:off x="13500744" y="1731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4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30299</xdr:rowOff>
    </xdr:from>
    <xdr:to>
      <xdr:col>116</xdr:col>
      <xdr:colOff>114300</xdr:colOff>
      <xdr:row>104</xdr:row>
      <xdr:rowOff>131899</xdr:rowOff>
    </xdr:to>
    <xdr:sp macro="" textlink="">
      <xdr:nvSpPr>
        <xdr:cNvPr id="854" name="楕円 853"/>
        <xdr:cNvSpPr/>
      </xdr:nvSpPr>
      <xdr:spPr>
        <a:xfrm>
          <a:off x="221107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53176</xdr:rowOff>
    </xdr:from>
    <xdr:ext cx="469744" cy="259045"/>
    <xdr:sp macro="" textlink="">
      <xdr:nvSpPr>
        <xdr:cNvPr id="855" name="【庁舎】&#10;一人当たり面積該当値テキスト"/>
        <xdr:cNvSpPr txBox="1"/>
      </xdr:nvSpPr>
      <xdr:spPr>
        <a:xfrm>
          <a:off x="22199600" y="177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49893</xdr:rowOff>
    </xdr:from>
    <xdr:to>
      <xdr:col>112</xdr:col>
      <xdr:colOff>38100</xdr:colOff>
      <xdr:row>104</xdr:row>
      <xdr:rowOff>151493</xdr:rowOff>
    </xdr:to>
    <xdr:sp macro="" textlink="">
      <xdr:nvSpPr>
        <xdr:cNvPr id="856" name="楕円 855"/>
        <xdr:cNvSpPr/>
      </xdr:nvSpPr>
      <xdr:spPr>
        <a:xfrm>
          <a:off x="21272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81099</xdr:rowOff>
    </xdr:from>
    <xdr:to>
      <xdr:col>116</xdr:col>
      <xdr:colOff>63500</xdr:colOff>
      <xdr:row>104</xdr:row>
      <xdr:rowOff>100693</xdr:rowOff>
    </xdr:to>
    <xdr:cxnSp macro="">
      <xdr:nvCxnSpPr>
        <xdr:cNvPr id="857" name="直線コネクタ 856"/>
        <xdr:cNvCxnSpPr/>
      </xdr:nvCxnSpPr>
      <xdr:spPr>
        <a:xfrm flipV="1">
          <a:off x="21323300" y="1791189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74386</xdr:rowOff>
    </xdr:from>
    <xdr:to>
      <xdr:col>107</xdr:col>
      <xdr:colOff>101600</xdr:colOff>
      <xdr:row>105</xdr:row>
      <xdr:rowOff>4536</xdr:rowOff>
    </xdr:to>
    <xdr:sp macro="" textlink="">
      <xdr:nvSpPr>
        <xdr:cNvPr id="858" name="楕円 857"/>
        <xdr:cNvSpPr/>
      </xdr:nvSpPr>
      <xdr:spPr>
        <a:xfrm>
          <a:off x="20383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100693</xdr:rowOff>
    </xdr:from>
    <xdr:to>
      <xdr:col>111</xdr:col>
      <xdr:colOff>177800</xdr:colOff>
      <xdr:row>104</xdr:row>
      <xdr:rowOff>125186</xdr:rowOff>
    </xdr:to>
    <xdr:cxnSp macro="">
      <xdr:nvCxnSpPr>
        <xdr:cNvPr id="859" name="直線コネクタ 858"/>
        <xdr:cNvCxnSpPr/>
      </xdr:nvCxnSpPr>
      <xdr:spPr>
        <a:xfrm flipV="1">
          <a:off x="20434300" y="1793149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89081</xdr:rowOff>
    </xdr:from>
    <xdr:to>
      <xdr:col>102</xdr:col>
      <xdr:colOff>165100</xdr:colOff>
      <xdr:row>105</xdr:row>
      <xdr:rowOff>19231</xdr:rowOff>
    </xdr:to>
    <xdr:sp macro="" textlink="">
      <xdr:nvSpPr>
        <xdr:cNvPr id="860" name="楕円 859"/>
        <xdr:cNvSpPr/>
      </xdr:nvSpPr>
      <xdr:spPr>
        <a:xfrm>
          <a:off x="19494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125186</xdr:rowOff>
    </xdr:from>
    <xdr:to>
      <xdr:col>107</xdr:col>
      <xdr:colOff>50800</xdr:colOff>
      <xdr:row>104</xdr:row>
      <xdr:rowOff>139881</xdr:rowOff>
    </xdr:to>
    <xdr:cxnSp macro="">
      <xdr:nvCxnSpPr>
        <xdr:cNvPr id="861" name="直線コネクタ 860"/>
        <xdr:cNvCxnSpPr/>
      </xdr:nvCxnSpPr>
      <xdr:spPr>
        <a:xfrm flipV="1">
          <a:off x="19545300" y="1795598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6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6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168020</xdr:rowOff>
    </xdr:from>
    <xdr:ext cx="469744" cy="259045"/>
    <xdr:sp macro="" textlink="">
      <xdr:nvSpPr>
        <xdr:cNvPr id="865" name="n_1mainValue【庁舎】&#10;一人当たり面積"/>
        <xdr:cNvSpPr txBox="1"/>
      </xdr:nvSpPr>
      <xdr:spPr>
        <a:xfrm>
          <a:off x="2107572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21063</xdr:rowOff>
    </xdr:from>
    <xdr:ext cx="469744" cy="259045"/>
    <xdr:sp macro="" textlink="">
      <xdr:nvSpPr>
        <xdr:cNvPr id="866" name="n_2mainValue【庁舎】&#10;一人当たり面積"/>
        <xdr:cNvSpPr txBox="1"/>
      </xdr:nvSpPr>
      <xdr:spPr>
        <a:xfrm>
          <a:off x="20199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35758</xdr:rowOff>
    </xdr:from>
    <xdr:ext cx="469744" cy="259045"/>
    <xdr:sp macro="" textlink="">
      <xdr:nvSpPr>
        <xdr:cNvPr id="867" name="n_3mainValue【庁舎】&#10;一人当たり面積"/>
        <xdr:cNvSpPr txBox="1"/>
      </xdr:nvSpPr>
      <xdr:spPr>
        <a:xfrm>
          <a:off x="193104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年度末に新図書館が竣工した。このため、有形固定資産減価償却率・一人当たり面積ともに大きな変動があった。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については、前回（平成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年度）より一部事務組合である奥能登クリーン組合を連結したために、有形固定資産減価償却率・一人当たり有形固定資産額ともに大きな変動があった。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の有形固定資産減価償却率は、類似団体と比較すると低い数値となっている。これは、平成２７年度中に新たな消防庁舎を整備したことが要因である。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比較すると非常に高い数値となっている。開庁から４０年以上経過しており、これまでも耐震補強等の改修をしながら長寿命化を図ってきた。今後も計画的な改修等の実施により更なる長寿命化に努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14,400
14,320
247.20
11,535,938
11,338,874
94,799
6,614,006
13,171,799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類似団体内順位では下位で推移している。過疎地・少子高齢化の影響により、自主財源を確保することが非常に困難であり、財源を地方交付税等に依存している。歳入に占める交付税の割合は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４６．０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半数近く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を占めており、国の動向に左右されやすい財源構造となっている。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「珠洲市まちづくり総合指針」、「珠洲市まち・ひと・しごと創生総合戦略」及び「珠洲市人口ビジョン」を踏まえた施策を実施し、「ＳＤＧ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未来都市」として地域経済の活性化を図りながら自主財源の確保に努める。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平成１６年度には１００％を超えていたものの、１７年度から実施した行財政改革により減少し、一定の効果を示した。２１年度には９７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まで上昇したが、２２年度に新たな行財政改革プランを策定し、適正な予算執行に努め、補助費等の削減を行った。また、公債費においては新規借入の抑制、繰上償還等を行い、地方債残高の減少を図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年度においては、普通交付税や市税収入などの経常一般財源が減少し、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有害鳥獣対策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経費が増額となったことなどから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依然として交付税の動向に左右される状況から脱出することはできておらず、今後も公債費等の義務的経費の着実な改善に努める。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135709</xdr:rowOff>
    </xdr:from>
    <xdr:to>
      <xdr:col>23</xdr:col>
      <xdr:colOff>133350</xdr:colOff>
      <xdr:row>60</xdr:row>
      <xdr:rowOff>163285</xdr:rowOff>
    </xdr:to>
    <xdr:cxnSp macro="">
      <xdr:nvCxnSpPr>
        <xdr:cNvPr id="134" name="直線コネクタ 133"/>
        <xdr:cNvCxnSpPr/>
      </xdr:nvCxnSpPr>
      <xdr:spPr>
        <a:xfrm>
          <a:off x="4114800" y="10422709"/>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77107</xdr:rowOff>
    </xdr:from>
    <xdr:to>
      <xdr:col>19</xdr:col>
      <xdr:colOff>133350</xdr:colOff>
      <xdr:row>60</xdr:row>
      <xdr:rowOff>135709</xdr:rowOff>
    </xdr:to>
    <xdr:cxnSp macro="">
      <xdr:nvCxnSpPr>
        <xdr:cNvPr id="137" name="直線コネクタ 136"/>
        <xdr:cNvCxnSpPr/>
      </xdr:nvCxnSpPr>
      <xdr:spPr>
        <a:xfrm>
          <a:off x="3225800" y="1036410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155484</xdr:rowOff>
    </xdr:from>
    <xdr:to>
      <xdr:col>15</xdr:col>
      <xdr:colOff>82550</xdr:colOff>
      <xdr:row>60</xdr:row>
      <xdr:rowOff>77107</xdr:rowOff>
    </xdr:to>
    <xdr:cxnSp macro="">
      <xdr:nvCxnSpPr>
        <xdr:cNvPr id="140" name="直線コネクタ 139"/>
        <xdr:cNvCxnSpPr/>
      </xdr:nvCxnSpPr>
      <xdr:spPr>
        <a:xfrm>
          <a:off x="2336800" y="1027103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155484</xdr:rowOff>
    </xdr:from>
    <xdr:to>
      <xdr:col>11</xdr:col>
      <xdr:colOff>31750</xdr:colOff>
      <xdr:row>60</xdr:row>
      <xdr:rowOff>18506</xdr:rowOff>
    </xdr:to>
    <xdr:cxnSp macro="">
      <xdr:nvCxnSpPr>
        <xdr:cNvPr id="143" name="直線コネクタ 142"/>
        <xdr:cNvCxnSpPr/>
      </xdr:nvCxnSpPr>
      <xdr:spPr>
        <a:xfrm flipV="1">
          <a:off x="1447800" y="102710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112485</xdr:rowOff>
    </xdr:from>
    <xdr:to>
      <xdr:col>23</xdr:col>
      <xdr:colOff>184150</xdr:colOff>
      <xdr:row>61</xdr:row>
      <xdr:rowOff>42635</xdr:rowOff>
    </xdr:to>
    <xdr:sp macro="" textlink="">
      <xdr:nvSpPr>
        <xdr:cNvPr id="153" name="楕円 152"/>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84562</xdr:rowOff>
    </xdr:from>
    <xdr:ext cx="762000" cy="259045"/>
    <xdr:sp macro="" textlink="">
      <xdr:nvSpPr>
        <xdr:cNvPr id="154" name="財政構造の弾力性該当値テキスト"/>
        <xdr:cNvSpPr txBox="1"/>
      </xdr:nvSpPr>
      <xdr:spPr>
        <a:xfrm>
          <a:off x="5041900" y="1037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84909</xdr:rowOff>
    </xdr:from>
    <xdr:to>
      <xdr:col>19</xdr:col>
      <xdr:colOff>184150</xdr:colOff>
      <xdr:row>61</xdr:row>
      <xdr:rowOff>15059</xdr:rowOff>
    </xdr:to>
    <xdr:sp macro="" textlink="">
      <xdr:nvSpPr>
        <xdr:cNvPr id="155" name="楕円 154"/>
        <xdr:cNvSpPr/>
      </xdr:nvSpPr>
      <xdr:spPr>
        <a:xfrm>
          <a:off x="4064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171286</xdr:rowOff>
    </xdr:from>
    <xdr:ext cx="736600" cy="259045"/>
    <xdr:sp macro="" textlink="">
      <xdr:nvSpPr>
        <xdr:cNvPr id="156" name="テキスト ボックス 155"/>
        <xdr:cNvSpPr txBox="1"/>
      </xdr:nvSpPr>
      <xdr:spPr>
        <a:xfrm>
          <a:off x="3733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26307</xdr:rowOff>
    </xdr:from>
    <xdr:to>
      <xdr:col>15</xdr:col>
      <xdr:colOff>133350</xdr:colOff>
      <xdr:row>60</xdr:row>
      <xdr:rowOff>127907</xdr:rowOff>
    </xdr:to>
    <xdr:sp macro="" textlink="">
      <xdr:nvSpPr>
        <xdr:cNvPr id="157" name="楕円 156"/>
        <xdr:cNvSpPr/>
      </xdr:nvSpPr>
      <xdr:spPr>
        <a:xfrm>
          <a:off x="3175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58" name="テキスト ボックス 157"/>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104684</xdr:rowOff>
    </xdr:from>
    <xdr:to>
      <xdr:col>11</xdr:col>
      <xdr:colOff>82550</xdr:colOff>
      <xdr:row>60</xdr:row>
      <xdr:rowOff>34834</xdr:rowOff>
    </xdr:to>
    <xdr:sp macro="" textlink="">
      <xdr:nvSpPr>
        <xdr:cNvPr id="159" name="楕円 158"/>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19611</xdr:rowOff>
    </xdr:from>
    <xdr:ext cx="762000" cy="259045"/>
    <xdr:sp macro="" textlink="">
      <xdr:nvSpPr>
        <xdr:cNvPr id="160" name="テキスト ボックス 159"/>
        <xdr:cNvSpPr txBox="1"/>
      </xdr:nvSpPr>
      <xdr:spPr>
        <a:xfrm>
          <a:off x="1955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139156</xdr:rowOff>
    </xdr:from>
    <xdr:to>
      <xdr:col>7</xdr:col>
      <xdr:colOff>31750</xdr:colOff>
      <xdr:row>60</xdr:row>
      <xdr:rowOff>69306</xdr:rowOff>
    </xdr:to>
    <xdr:sp macro="" textlink="">
      <xdr:nvSpPr>
        <xdr:cNvPr id="161" name="楕円 160"/>
        <xdr:cNvSpPr/>
      </xdr:nvSpPr>
      <xdr:spPr>
        <a:xfrm>
          <a:off x="1397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54083</xdr:rowOff>
    </xdr:from>
    <xdr:ext cx="762000" cy="259045"/>
    <xdr:sp macro="" textlink="">
      <xdr:nvSpPr>
        <xdr:cNvPr id="162" name="テキスト ボックス 161"/>
        <xdr:cNvSpPr txBox="1"/>
      </xdr:nvSpPr>
      <xdr:spPr>
        <a:xfrm>
          <a:off x="10668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年度における人口一人当たりの人件費は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１００，１０３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４，４１６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円）となった。人件費総額の増加と人口が減少（前年度比△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人）したため一人当たりの金額は増額となった。引き続き適正な職員数、職員構成の管理に努める。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また、一人当たりの物件費・維持補修費等については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１１０，０００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△５２０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が、積雪が少なく、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除雪経費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が減少したことが要因である。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適正な管理のもとコスト削減に努める。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69194</xdr:rowOff>
    </xdr:from>
    <xdr:to>
      <xdr:col>23</xdr:col>
      <xdr:colOff>133350</xdr:colOff>
      <xdr:row>85</xdr:row>
      <xdr:rowOff>92697</xdr:rowOff>
    </xdr:to>
    <xdr:cxnSp macro="">
      <xdr:nvCxnSpPr>
        <xdr:cNvPr id="193" name="直線コネクタ 192"/>
        <xdr:cNvCxnSpPr/>
      </xdr:nvCxnSpPr>
      <xdr:spPr>
        <a:xfrm>
          <a:off x="4114800" y="14642444"/>
          <a:ext cx="838200" cy="2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159525</xdr:rowOff>
    </xdr:from>
    <xdr:to>
      <xdr:col>19</xdr:col>
      <xdr:colOff>133350</xdr:colOff>
      <xdr:row>85</xdr:row>
      <xdr:rowOff>69194</xdr:rowOff>
    </xdr:to>
    <xdr:cxnSp macro="">
      <xdr:nvCxnSpPr>
        <xdr:cNvPr id="196" name="直線コネクタ 195"/>
        <xdr:cNvCxnSpPr/>
      </xdr:nvCxnSpPr>
      <xdr:spPr>
        <a:xfrm>
          <a:off x="3225800" y="14561325"/>
          <a:ext cx="889000" cy="8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137331</xdr:rowOff>
    </xdr:from>
    <xdr:to>
      <xdr:col>15</xdr:col>
      <xdr:colOff>82550</xdr:colOff>
      <xdr:row>84</xdr:row>
      <xdr:rowOff>159525</xdr:rowOff>
    </xdr:to>
    <xdr:cxnSp macro="">
      <xdr:nvCxnSpPr>
        <xdr:cNvPr id="199" name="直線コネクタ 198"/>
        <xdr:cNvCxnSpPr/>
      </xdr:nvCxnSpPr>
      <xdr:spPr>
        <a:xfrm>
          <a:off x="2336800" y="14539131"/>
          <a:ext cx="8890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54263</xdr:rowOff>
    </xdr:from>
    <xdr:to>
      <xdr:col>11</xdr:col>
      <xdr:colOff>31750</xdr:colOff>
      <xdr:row>84</xdr:row>
      <xdr:rowOff>137331</xdr:rowOff>
    </xdr:to>
    <xdr:cxnSp macro="">
      <xdr:nvCxnSpPr>
        <xdr:cNvPr id="202" name="直線コネクタ 201"/>
        <xdr:cNvCxnSpPr/>
      </xdr:nvCxnSpPr>
      <xdr:spPr>
        <a:xfrm>
          <a:off x="1447800" y="14456063"/>
          <a:ext cx="889000" cy="8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41897</xdr:rowOff>
    </xdr:from>
    <xdr:to>
      <xdr:col>23</xdr:col>
      <xdr:colOff>184150</xdr:colOff>
      <xdr:row>85</xdr:row>
      <xdr:rowOff>143497</xdr:rowOff>
    </xdr:to>
    <xdr:sp macro="" textlink="">
      <xdr:nvSpPr>
        <xdr:cNvPr id="212" name="楕円 211"/>
        <xdr:cNvSpPr/>
      </xdr:nvSpPr>
      <xdr:spPr>
        <a:xfrm>
          <a:off x="4902200" y="146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13974</xdr:rowOff>
    </xdr:from>
    <xdr:ext cx="762000" cy="259045"/>
    <xdr:sp macro="" textlink="">
      <xdr:nvSpPr>
        <xdr:cNvPr id="213" name="人件費・物件費等の状況該当値テキスト"/>
        <xdr:cNvSpPr txBox="1"/>
      </xdr:nvSpPr>
      <xdr:spPr>
        <a:xfrm>
          <a:off x="5041900" y="1458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18394</xdr:rowOff>
    </xdr:from>
    <xdr:to>
      <xdr:col>19</xdr:col>
      <xdr:colOff>184150</xdr:colOff>
      <xdr:row>85</xdr:row>
      <xdr:rowOff>119994</xdr:rowOff>
    </xdr:to>
    <xdr:sp macro="" textlink="">
      <xdr:nvSpPr>
        <xdr:cNvPr id="214" name="楕円 213"/>
        <xdr:cNvSpPr/>
      </xdr:nvSpPr>
      <xdr:spPr>
        <a:xfrm>
          <a:off x="4064000" y="145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104771</xdr:rowOff>
    </xdr:from>
    <xdr:ext cx="736600" cy="259045"/>
    <xdr:sp macro="" textlink="">
      <xdr:nvSpPr>
        <xdr:cNvPr id="215" name="テキスト ボックス 214"/>
        <xdr:cNvSpPr txBox="1"/>
      </xdr:nvSpPr>
      <xdr:spPr>
        <a:xfrm>
          <a:off x="3733800" y="14678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108725</xdr:rowOff>
    </xdr:from>
    <xdr:to>
      <xdr:col>15</xdr:col>
      <xdr:colOff>133350</xdr:colOff>
      <xdr:row>85</xdr:row>
      <xdr:rowOff>38875</xdr:rowOff>
    </xdr:to>
    <xdr:sp macro="" textlink="">
      <xdr:nvSpPr>
        <xdr:cNvPr id="216" name="楕円 215"/>
        <xdr:cNvSpPr/>
      </xdr:nvSpPr>
      <xdr:spPr>
        <a:xfrm>
          <a:off x="3175000" y="145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23652</xdr:rowOff>
    </xdr:from>
    <xdr:ext cx="762000" cy="259045"/>
    <xdr:sp macro="" textlink="">
      <xdr:nvSpPr>
        <xdr:cNvPr id="217" name="テキスト ボックス 216"/>
        <xdr:cNvSpPr txBox="1"/>
      </xdr:nvSpPr>
      <xdr:spPr>
        <a:xfrm>
          <a:off x="2844800" y="1459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86531</xdr:rowOff>
    </xdr:from>
    <xdr:to>
      <xdr:col>11</xdr:col>
      <xdr:colOff>82550</xdr:colOff>
      <xdr:row>85</xdr:row>
      <xdr:rowOff>16681</xdr:rowOff>
    </xdr:to>
    <xdr:sp macro="" textlink="">
      <xdr:nvSpPr>
        <xdr:cNvPr id="218" name="楕円 217"/>
        <xdr:cNvSpPr/>
      </xdr:nvSpPr>
      <xdr:spPr>
        <a:xfrm>
          <a:off x="2286000" y="144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1458</xdr:rowOff>
    </xdr:from>
    <xdr:ext cx="762000" cy="259045"/>
    <xdr:sp macro="" textlink="">
      <xdr:nvSpPr>
        <xdr:cNvPr id="219" name="テキスト ボックス 218"/>
        <xdr:cNvSpPr txBox="1"/>
      </xdr:nvSpPr>
      <xdr:spPr>
        <a:xfrm>
          <a:off x="1955800" y="1457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3463</xdr:rowOff>
    </xdr:from>
    <xdr:to>
      <xdr:col>7</xdr:col>
      <xdr:colOff>31750</xdr:colOff>
      <xdr:row>84</xdr:row>
      <xdr:rowOff>105063</xdr:rowOff>
    </xdr:to>
    <xdr:sp macro="" textlink="">
      <xdr:nvSpPr>
        <xdr:cNvPr id="220" name="楕円 219"/>
        <xdr:cNvSpPr/>
      </xdr:nvSpPr>
      <xdr:spPr>
        <a:xfrm>
          <a:off x="1397000" y="144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89840</xdr:rowOff>
    </xdr:from>
    <xdr:ext cx="762000" cy="259045"/>
    <xdr:sp macro="" textlink="">
      <xdr:nvSpPr>
        <xdr:cNvPr id="221" name="テキスト ボックス 220"/>
        <xdr:cNvSpPr txBox="1"/>
      </xdr:nvSpPr>
      <xdr:spPr>
        <a:xfrm>
          <a:off x="1066800" y="1449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従来から給与水準は低い状態であったが、平成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年度においても類似団体平均を下回っている。今後も適正な給与水準となるよう、職員の年齢構成、定員、総人件費等に注意を払っていく。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また、引き続き事務の簡素合理化、ノー残業デーや振替休日の徹底などにより、時間外勤務手当の削減を図り、給与の適正化に努めていく。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101600</xdr:rowOff>
    </xdr:to>
    <xdr:cxnSp macro="">
      <xdr:nvCxnSpPr>
        <xdr:cNvPr id="257" name="直線コネクタ 256"/>
        <xdr:cNvCxnSpPr/>
      </xdr:nvCxnSpPr>
      <xdr:spPr>
        <a:xfrm flipV="1">
          <a:off x="16179800" y="147888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101600</xdr:rowOff>
    </xdr:to>
    <xdr:cxnSp macro="">
      <xdr:nvCxnSpPr>
        <xdr:cNvPr id="260" name="直線コネクタ 259"/>
        <xdr:cNvCxnSpPr/>
      </xdr:nvCxnSpPr>
      <xdr:spPr>
        <a:xfrm>
          <a:off x="15290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67129</xdr:rowOff>
    </xdr:to>
    <xdr:cxnSp macro="">
      <xdr:nvCxnSpPr>
        <xdr:cNvPr id="263" name="直線コネクタ 262"/>
        <xdr:cNvCxnSpPr/>
      </xdr:nvCxnSpPr>
      <xdr:spPr>
        <a:xfrm flipV="1">
          <a:off x="14401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67129</xdr:rowOff>
    </xdr:to>
    <xdr:cxnSp macro="">
      <xdr:nvCxnSpPr>
        <xdr:cNvPr id="266" name="直線コネクタ 265"/>
        <xdr:cNvCxnSpPr/>
      </xdr:nvCxnSpPr>
      <xdr:spPr>
        <a:xfrm>
          <a:off x="13512800" y="147313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6" name="楕円 275"/>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9875</xdr:rowOff>
    </xdr:from>
    <xdr:ext cx="762000" cy="259045"/>
    <xdr:sp macro="" textlink="">
      <xdr:nvSpPr>
        <xdr:cNvPr id="277" name="給与水準   （国との比較）該当値テキスト"/>
        <xdr:cNvSpPr txBox="1"/>
      </xdr:nvSpPr>
      <xdr:spPr>
        <a:xfrm>
          <a:off x="171069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9" name="テキスト ボックス 278"/>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1" name="テキスト ボックス 280"/>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3" name="テキスト ボックス 282"/>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4" name="楕円 283"/>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47672</xdr:rowOff>
    </xdr:from>
    <xdr:ext cx="762000" cy="259045"/>
    <xdr:sp macro="" textlink="">
      <xdr:nvSpPr>
        <xdr:cNvPr id="285" name="テキスト ボックス 284"/>
        <xdr:cNvSpPr txBox="1"/>
      </xdr:nvSpPr>
      <xdr:spPr>
        <a:xfrm>
          <a:off x="13131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来から広大な面積に対応するための施設の維持管理に必要な職員配置など、本市特有の事情もあり、類似団体平均を上回る状況である。平成１７年度策定の行財政改革大綱に基づき、退職者不補充による職員数の削減を実施してきたところであるが、それも限界をむかえ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今後、珠洲市公共施設等総合管理計画も考慮しながら、施設の統廃合にも踏み込んでいくなど、引き続き職員数の適正化に努める。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72451</xdr:rowOff>
    </xdr:from>
    <xdr:to>
      <xdr:col>81</xdr:col>
      <xdr:colOff>44450</xdr:colOff>
      <xdr:row>65</xdr:row>
      <xdr:rowOff>80494</xdr:rowOff>
    </xdr:to>
    <xdr:cxnSp macro="">
      <xdr:nvCxnSpPr>
        <xdr:cNvPr id="322" name="直線コネクタ 321"/>
        <xdr:cNvCxnSpPr/>
      </xdr:nvCxnSpPr>
      <xdr:spPr>
        <a:xfrm>
          <a:off x="16179800" y="1121670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148530</xdr:rowOff>
    </xdr:from>
    <xdr:to>
      <xdr:col>77</xdr:col>
      <xdr:colOff>44450</xdr:colOff>
      <xdr:row>65</xdr:row>
      <xdr:rowOff>72451</xdr:rowOff>
    </xdr:to>
    <xdr:cxnSp macro="">
      <xdr:nvCxnSpPr>
        <xdr:cNvPr id="325" name="直線コネクタ 324"/>
        <xdr:cNvCxnSpPr/>
      </xdr:nvCxnSpPr>
      <xdr:spPr>
        <a:xfrm>
          <a:off x="15290800" y="11121330"/>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109462</xdr:rowOff>
    </xdr:from>
    <xdr:to>
      <xdr:col>72</xdr:col>
      <xdr:colOff>203200</xdr:colOff>
      <xdr:row>64</xdr:row>
      <xdr:rowOff>148530</xdr:rowOff>
    </xdr:to>
    <xdr:cxnSp macro="">
      <xdr:nvCxnSpPr>
        <xdr:cNvPr id="328" name="直線コネクタ 327"/>
        <xdr:cNvCxnSpPr/>
      </xdr:nvCxnSpPr>
      <xdr:spPr>
        <a:xfrm>
          <a:off x="14401800" y="11082262"/>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109462</xdr:rowOff>
    </xdr:from>
    <xdr:to>
      <xdr:col>68</xdr:col>
      <xdr:colOff>152400</xdr:colOff>
      <xdr:row>64</xdr:row>
      <xdr:rowOff>135890</xdr:rowOff>
    </xdr:to>
    <xdr:cxnSp macro="">
      <xdr:nvCxnSpPr>
        <xdr:cNvPr id="331" name="直線コネクタ 330"/>
        <xdr:cNvCxnSpPr/>
      </xdr:nvCxnSpPr>
      <xdr:spPr>
        <a:xfrm flipV="1">
          <a:off x="13512800" y="1108226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29694</xdr:rowOff>
    </xdr:from>
    <xdr:to>
      <xdr:col>81</xdr:col>
      <xdr:colOff>95250</xdr:colOff>
      <xdr:row>65</xdr:row>
      <xdr:rowOff>131294</xdr:rowOff>
    </xdr:to>
    <xdr:sp macro="" textlink="">
      <xdr:nvSpPr>
        <xdr:cNvPr id="341" name="楕円 340"/>
        <xdr:cNvSpPr/>
      </xdr:nvSpPr>
      <xdr:spPr>
        <a:xfrm>
          <a:off x="16967200" y="111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1771</xdr:rowOff>
    </xdr:from>
    <xdr:ext cx="762000" cy="259045"/>
    <xdr:sp macro="" textlink="">
      <xdr:nvSpPr>
        <xdr:cNvPr id="342" name="定員管理の状況該当値テキスト"/>
        <xdr:cNvSpPr txBox="1"/>
      </xdr:nvSpPr>
      <xdr:spPr>
        <a:xfrm>
          <a:off x="17106900" y="111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21651</xdr:rowOff>
    </xdr:from>
    <xdr:to>
      <xdr:col>77</xdr:col>
      <xdr:colOff>95250</xdr:colOff>
      <xdr:row>65</xdr:row>
      <xdr:rowOff>123251</xdr:rowOff>
    </xdr:to>
    <xdr:sp macro="" textlink="">
      <xdr:nvSpPr>
        <xdr:cNvPr id="343" name="楕円 342"/>
        <xdr:cNvSpPr/>
      </xdr:nvSpPr>
      <xdr:spPr>
        <a:xfrm>
          <a:off x="16129000" y="111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108028</xdr:rowOff>
    </xdr:from>
    <xdr:ext cx="736600" cy="259045"/>
    <xdr:sp macro="" textlink="">
      <xdr:nvSpPr>
        <xdr:cNvPr id="344" name="テキスト ボックス 343"/>
        <xdr:cNvSpPr txBox="1"/>
      </xdr:nvSpPr>
      <xdr:spPr>
        <a:xfrm>
          <a:off x="15798800" y="1125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97730</xdr:rowOff>
    </xdr:from>
    <xdr:to>
      <xdr:col>73</xdr:col>
      <xdr:colOff>44450</xdr:colOff>
      <xdr:row>65</xdr:row>
      <xdr:rowOff>27880</xdr:rowOff>
    </xdr:to>
    <xdr:sp macro="" textlink="">
      <xdr:nvSpPr>
        <xdr:cNvPr id="345" name="楕円 344"/>
        <xdr:cNvSpPr/>
      </xdr:nvSpPr>
      <xdr:spPr>
        <a:xfrm>
          <a:off x="15240000" y="110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12657</xdr:rowOff>
    </xdr:from>
    <xdr:ext cx="762000" cy="259045"/>
    <xdr:sp macro="" textlink="">
      <xdr:nvSpPr>
        <xdr:cNvPr id="346" name="テキスト ボックス 345"/>
        <xdr:cNvSpPr txBox="1"/>
      </xdr:nvSpPr>
      <xdr:spPr>
        <a:xfrm>
          <a:off x="14909800" y="111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58662</xdr:rowOff>
    </xdr:from>
    <xdr:to>
      <xdr:col>68</xdr:col>
      <xdr:colOff>203200</xdr:colOff>
      <xdr:row>64</xdr:row>
      <xdr:rowOff>160262</xdr:rowOff>
    </xdr:to>
    <xdr:sp macro="" textlink="">
      <xdr:nvSpPr>
        <xdr:cNvPr id="347" name="楕円 346"/>
        <xdr:cNvSpPr/>
      </xdr:nvSpPr>
      <xdr:spPr>
        <a:xfrm>
          <a:off x="14351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145039</xdr:rowOff>
    </xdr:from>
    <xdr:ext cx="762000" cy="259045"/>
    <xdr:sp macro="" textlink="">
      <xdr:nvSpPr>
        <xdr:cNvPr id="348" name="テキスト ボックス 347"/>
        <xdr:cNvSpPr txBox="1"/>
      </xdr:nvSpPr>
      <xdr:spPr>
        <a:xfrm>
          <a:off x="14020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85090</xdr:rowOff>
    </xdr:from>
    <xdr:to>
      <xdr:col>64</xdr:col>
      <xdr:colOff>152400</xdr:colOff>
      <xdr:row>65</xdr:row>
      <xdr:rowOff>15240</xdr:rowOff>
    </xdr:to>
    <xdr:sp macro="" textlink="">
      <xdr:nvSpPr>
        <xdr:cNvPr id="349" name="楕円 348"/>
        <xdr:cNvSpPr/>
      </xdr:nvSpPr>
      <xdr:spPr>
        <a:xfrm>
          <a:off x="13462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xdr:rowOff>
    </xdr:from>
    <xdr:ext cx="762000" cy="259045"/>
    <xdr:sp macro="" textlink="">
      <xdr:nvSpPr>
        <xdr:cNvPr id="350" name="テキスト ボックス 349"/>
        <xdr:cNvSpPr txBox="1"/>
      </xdr:nvSpPr>
      <xdr:spPr>
        <a:xfrm>
          <a:off x="13131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年度は１３．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％となり前年度から０．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都市計画区域の変更により、都市計画税充当額が減少した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今後は、一般廃棄物処分場の整備等が控えていることから比率の上昇が見込まれる。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事業計画等において、緊急性や優先度を考慮しながら、交付税措置の有利な地方債の選択や新規発行の抑制に努め、公債費負担の適正化を図っていく。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106468</xdr:rowOff>
    </xdr:from>
    <xdr:to>
      <xdr:col>81</xdr:col>
      <xdr:colOff>44450</xdr:colOff>
      <xdr:row>37</xdr:row>
      <xdr:rowOff>110490</xdr:rowOff>
    </xdr:to>
    <xdr:cxnSp macro="">
      <xdr:nvCxnSpPr>
        <xdr:cNvPr id="384" name="直線コネクタ 383"/>
        <xdr:cNvCxnSpPr/>
      </xdr:nvCxnSpPr>
      <xdr:spPr>
        <a:xfrm>
          <a:off x="16179800" y="645011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96414</xdr:rowOff>
    </xdr:from>
    <xdr:to>
      <xdr:col>77</xdr:col>
      <xdr:colOff>44450</xdr:colOff>
      <xdr:row>37</xdr:row>
      <xdr:rowOff>106468</xdr:rowOff>
    </xdr:to>
    <xdr:cxnSp macro="">
      <xdr:nvCxnSpPr>
        <xdr:cNvPr id="387" name="直線コネクタ 386"/>
        <xdr:cNvCxnSpPr/>
      </xdr:nvCxnSpPr>
      <xdr:spPr>
        <a:xfrm>
          <a:off x="15290800" y="644006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96414</xdr:rowOff>
    </xdr:from>
    <xdr:to>
      <xdr:col>72</xdr:col>
      <xdr:colOff>203200</xdr:colOff>
      <xdr:row>37</xdr:row>
      <xdr:rowOff>102447</xdr:rowOff>
    </xdr:to>
    <xdr:cxnSp macro="">
      <xdr:nvCxnSpPr>
        <xdr:cNvPr id="390" name="直線コネクタ 389"/>
        <xdr:cNvCxnSpPr/>
      </xdr:nvCxnSpPr>
      <xdr:spPr>
        <a:xfrm flipV="1">
          <a:off x="14401800" y="644006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37</xdr:row>
      <xdr:rowOff>106468</xdr:rowOff>
    </xdr:to>
    <xdr:cxnSp macro="">
      <xdr:nvCxnSpPr>
        <xdr:cNvPr id="393" name="直線コネクタ 392"/>
        <xdr:cNvCxnSpPr/>
      </xdr:nvCxnSpPr>
      <xdr:spPr>
        <a:xfrm flipV="1">
          <a:off x="13512800" y="644609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3" name="楕円 402"/>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31767</xdr:rowOff>
    </xdr:from>
    <xdr:ext cx="762000" cy="259045"/>
    <xdr:sp macro="" textlink="">
      <xdr:nvSpPr>
        <xdr:cNvPr id="404" name="公債費負担の状況該当値テキスト"/>
        <xdr:cNvSpPr txBox="1"/>
      </xdr:nvSpPr>
      <xdr:spPr>
        <a:xfrm>
          <a:off x="171069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55668</xdr:rowOff>
    </xdr:from>
    <xdr:to>
      <xdr:col>77</xdr:col>
      <xdr:colOff>95250</xdr:colOff>
      <xdr:row>37</xdr:row>
      <xdr:rowOff>157268</xdr:rowOff>
    </xdr:to>
    <xdr:sp macro="" textlink="">
      <xdr:nvSpPr>
        <xdr:cNvPr id="405" name="楕円 404"/>
        <xdr:cNvSpPr/>
      </xdr:nvSpPr>
      <xdr:spPr>
        <a:xfrm>
          <a:off x="16129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142046</xdr:rowOff>
    </xdr:from>
    <xdr:ext cx="736600" cy="259045"/>
    <xdr:sp macro="" textlink="">
      <xdr:nvSpPr>
        <xdr:cNvPr id="406" name="テキスト ボックス 405"/>
        <xdr:cNvSpPr txBox="1"/>
      </xdr:nvSpPr>
      <xdr:spPr>
        <a:xfrm>
          <a:off x="15798800" y="64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45614</xdr:rowOff>
    </xdr:from>
    <xdr:to>
      <xdr:col>73</xdr:col>
      <xdr:colOff>44450</xdr:colOff>
      <xdr:row>37</xdr:row>
      <xdr:rowOff>147214</xdr:rowOff>
    </xdr:to>
    <xdr:sp macro="" textlink="">
      <xdr:nvSpPr>
        <xdr:cNvPr id="407" name="楕円 406"/>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131991</xdr:rowOff>
    </xdr:from>
    <xdr:ext cx="762000" cy="259045"/>
    <xdr:sp macro="" textlink="">
      <xdr:nvSpPr>
        <xdr:cNvPr id="408" name="テキスト ボックス 407"/>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09" name="楕円 408"/>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138023</xdr:rowOff>
    </xdr:from>
    <xdr:ext cx="762000" cy="259045"/>
    <xdr:sp macro="" textlink="">
      <xdr:nvSpPr>
        <xdr:cNvPr id="410" name="テキスト ボックス 409"/>
        <xdr:cNvSpPr txBox="1"/>
      </xdr:nvSpPr>
      <xdr:spPr>
        <a:xfrm>
          <a:off x="14020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55668</xdr:rowOff>
    </xdr:from>
    <xdr:to>
      <xdr:col>64</xdr:col>
      <xdr:colOff>152400</xdr:colOff>
      <xdr:row>37</xdr:row>
      <xdr:rowOff>157268</xdr:rowOff>
    </xdr:to>
    <xdr:sp macro="" textlink="">
      <xdr:nvSpPr>
        <xdr:cNvPr id="411" name="楕円 410"/>
        <xdr:cNvSpPr/>
      </xdr:nvSpPr>
      <xdr:spPr>
        <a:xfrm>
          <a:off x="13462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142046</xdr:rowOff>
    </xdr:from>
    <xdr:ext cx="762000" cy="259045"/>
    <xdr:sp macro="" textlink="">
      <xdr:nvSpPr>
        <xdr:cNvPr id="412" name="テキスト ボックス 411"/>
        <xdr:cNvSpPr txBox="1"/>
      </xdr:nvSpPr>
      <xdr:spPr>
        <a:xfrm>
          <a:off x="13131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前年度の５</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％から５</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ポイント増加した。主な要因は、基金残高</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標準財政規模の減少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並びに新図書館整備事業等による地方債残高の増加</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また、一部事務組合の地方債残高や、下水道、病院、水道等の公営企業債残高も大きいことから、一般会計も含め、引き続き普通建設事業の適正な執行、有利な財源の確保等による新発債の抑制に努める。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92166</xdr:rowOff>
    </xdr:from>
    <xdr:to>
      <xdr:col>81</xdr:col>
      <xdr:colOff>44450</xdr:colOff>
      <xdr:row>14</xdr:row>
      <xdr:rowOff>104575</xdr:rowOff>
    </xdr:to>
    <xdr:cxnSp macro="">
      <xdr:nvCxnSpPr>
        <xdr:cNvPr id="448" name="直線コネクタ 447"/>
        <xdr:cNvCxnSpPr/>
      </xdr:nvCxnSpPr>
      <xdr:spPr>
        <a:xfrm>
          <a:off x="16179800" y="2492466"/>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88029</xdr:rowOff>
    </xdr:from>
    <xdr:to>
      <xdr:col>77</xdr:col>
      <xdr:colOff>44450</xdr:colOff>
      <xdr:row>14</xdr:row>
      <xdr:rowOff>92166</xdr:rowOff>
    </xdr:to>
    <xdr:cxnSp macro="">
      <xdr:nvCxnSpPr>
        <xdr:cNvPr id="451" name="直線コネクタ 450"/>
        <xdr:cNvCxnSpPr/>
      </xdr:nvCxnSpPr>
      <xdr:spPr>
        <a:xfrm>
          <a:off x="15290800" y="2488329"/>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88029</xdr:rowOff>
    </xdr:from>
    <xdr:to>
      <xdr:col>72</xdr:col>
      <xdr:colOff>203200</xdr:colOff>
      <xdr:row>14</xdr:row>
      <xdr:rowOff>132497</xdr:rowOff>
    </xdr:to>
    <xdr:cxnSp macro="">
      <xdr:nvCxnSpPr>
        <xdr:cNvPr id="454" name="直線コネクタ 453"/>
        <xdr:cNvCxnSpPr/>
      </xdr:nvCxnSpPr>
      <xdr:spPr>
        <a:xfrm flipV="1">
          <a:off x="14401800" y="2488329"/>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103541</xdr:rowOff>
    </xdr:from>
    <xdr:to>
      <xdr:col>68</xdr:col>
      <xdr:colOff>152400</xdr:colOff>
      <xdr:row>14</xdr:row>
      <xdr:rowOff>132497</xdr:rowOff>
    </xdr:to>
    <xdr:cxnSp macro="">
      <xdr:nvCxnSpPr>
        <xdr:cNvPr id="457" name="直線コネクタ 456"/>
        <xdr:cNvCxnSpPr/>
      </xdr:nvCxnSpPr>
      <xdr:spPr>
        <a:xfrm>
          <a:off x="13512800" y="250384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53775</xdr:rowOff>
    </xdr:from>
    <xdr:to>
      <xdr:col>81</xdr:col>
      <xdr:colOff>95250</xdr:colOff>
      <xdr:row>14</xdr:row>
      <xdr:rowOff>155375</xdr:rowOff>
    </xdr:to>
    <xdr:sp macro="" textlink="">
      <xdr:nvSpPr>
        <xdr:cNvPr id="467" name="楕円 466"/>
        <xdr:cNvSpPr/>
      </xdr:nvSpPr>
      <xdr:spPr>
        <a:xfrm>
          <a:off x="16967200" y="24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25852</xdr:rowOff>
    </xdr:from>
    <xdr:ext cx="762000" cy="259045"/>
    <xdr:sp macro="" textlink="">
      <xdr:nvSpPr>
        <xdr:cNvPr id="468" name="将来負担の状況該当値テキスト"/>
        <xdr:cNvSpPr txBox="1"/>
      </xdr:nvSpPr>
      <xdr:spPr>
        <a:xfrm>
          <a:off x="17106900" y="242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41366</xdr:rowOff>
    </xdr:from>
    <xdr:to>
      <xdr:col>77</xdr:col>
      <xdr:colOff>95250</xdr:colOff>
      <xdr:row>14</xdr:row>
      <xdr:rowOff>142966</xdr:rowOff>
    </xdr:to>
    <xdr:sp macro="" textlink="">
      <xdr:nvSpPr>
        <xdr:cNvPr id="469" name="楕円 468"/>
        <xdr:cNvSpPr/>
      </xdr:nvSpPr>
      <xdr:spPr>
        <a:xfrm>
          <a:off x="16129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153143</xdr:rowOff>
    </xdr:from>
    <xdr:ext cx="736600" cy="259045"/>
    <xdr:sp macro="" textlink="">
      <xdr:nvSpPr>
        <xdr:cNvPr id="470" name="テキスト ボックス 469"/>
        <xdr:cNvSpPr txBox="1"/>
      </xdr:nvSpPr>
      <xdr:spPr>
        <a:xfrm>
          <a:off x="15798800" y="221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37229</xdr:rowOff>
    </xdr:from>
    <xdr:to>
      <xdr:col>73</xdr:col>
      <xdr:colOff>44450</xdr:colOff>
      <xdr:row>14</xdr:row>
      <xdr:rowOff>138829</xdr:rowOff>
    </xdr:to>
    <xdr:sp macro="" textlink="">
      <xdr:nvSpPr>
        <xdr:cNvPr id="471" name="楕円 470"/>
        <xdr:cNvSpPr/>
      </xdr:nvSpPr>
      <xdr:spPr>
        <a:xfrm>
          <a:off x="15240000" y="24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149006</xdr:rowOff>
    </xdr:from>
    <xdr:ext cx="762000" cy="259045"/>
    <xdr:sp macro="" textlink="">
      <xdr:nvSpPr>
        <xdr:cNvPr id="472" name="テキスト ボックス 471"/>
        <xdr:cNvSpPr txBox="1"/>
      </xdr:nvSpPr>
      <xdr:spPr>
        <a:xfrm>
          <a:off x="14909800" y="220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81697</xdr:rowOff>
    </xdr:from>
    <xdr:to>
      <xdr:col>68</xdr:col>
      <xdr:colOff>203200</xdr:colOff>
      <xdr:row>15</xdr:row>
      <xdr:rowOff>11847</xdr:rowOff>
    </xdr:to>
    <xdr:sp macro="" textlink="">
      <xdr:nvSpPr>
        <xdr:cNvPr id="473" name="楕円 472"/>
        <xdr:cNvSpPr/>
      </xdr:nvSpPr>
      <xdr:spPr>
        <a:xfrm>
          <a:off x="14351000" y="24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168074</xdr:rowOff>
    </xdr:from>
    <xdr:ext cx="762000" cy="259045"/>
    <xdr:sp macro="" textlink="">
      <xdr:nvSpPr>
        <xdr:cNvPr id="474" name="テキスト ボックス 473"/>
        <xdr:cNvSpPr txBox="1"/>
      </xdr:nvSpPr>
      <xdr:spPr>
        <a:xfrm>
          <a:off x="14020800" y="256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52741</xdr:rowOff>
    </xdr:from>
    <xdr:to>
      <xdr:col>64</xdr:col>
      <xdr:colOff>152400</xdr:colOff>
      <xdr:row>14</xdr:row>
      <xdr:rowOff>154341</xdr:rowOff>
    </xdr:to>
    <xdr:sp macro="" textlink="">
      <xdr:nvSpPr>
        <xdr:cNvPr id="475" name="楕円 474"/>
        <xdr:cNvSpPr/>
      </xdr:nvSpPr>
      <xdr:spPr>
        <a:xfrm>
          <a:off x="13462000" y="24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164518</xdr:rowOff>
    </xdr:from>
    <xdr:ext cx="762000" cy="259045"/>
    <xdr:sp macro="" textlink="">
      <xdr:nvSpPr>
        <xdr:cNvPr id="476" name="テキスト ボックス 475"/>
        <xdr:cNvSpPr txBox="1"/>
      </xdr:nvSpPr>
      <xdr:spPr>
        <a:xfrm>
          <a:off x="13131800" y="222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14,400
14,320
247.20
11,535,938
11,338,874
94,799
6,614,006
13,171,799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経常収支比率における人件費の割合は、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．９％で前年度より増加した。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自己都合退職者の増により退職手当が増加したこと等及び充当する特定財源が減少したことにより１．０ポイント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したもの。</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までは、平成１７年度から実施してきた行財政改革大綱に基づき、退職者不補充による職員数の削減や各種手当ての削減を実施してきた結果により減少してきたが、それも限界をむかえた。今後も適正な職員数の管理等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53848</xdr:rowOff>
    </xdr:to>
    <xdr:cxnSp macro="">
      <xdr:nvCxnSpPr>
        <xdr:cNvPr id="64" name="直線コネクタ 63"/>
        <xdr:cNvCxnSpPr/>
      </xdr:nvCxnSpPr>
      <xdr:spPr>
        <a:xfrm>
          <a:off x="3987800" y="61803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8128</xdr:rowOff>
    </xdr:to>
    <xdr:cxnSp macro="">
      <xdr:nvCxnSpPr>
        <xdr:cNvPr id="67" name="直線コネクタ 66"/>
        <xdr:cNvCxnSpPr/>
      </xdr:nvCxnSpPr>
      <xdr:spPr>
        <a:xfrm>
          <a:off x="3098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170434</xdr:rowOff>
    </xdr:from>
    <xdr:to>
      <xdr:col>15</xdr:col>
      <xdr:colOff>98425</xdr:colOff>
      <xdr:row>36</xdr:row>
      <xdr:rowOff>12700</xdr:rowOff>
    </xdr:to>
    <xdr:cxnSp macro="">
      <xdr:nvCxnSpPr>
        <xdr:cNvPr id="70" name="直線コネクタ 69"/>
        <xdr:cNvCxnSpPr/>
      </xdr:nvCxnSpPr>
      <xdr:spPr>
        <a:xfrm flipV="1">
          <a:off x="2209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72136</xdr:rowOff>
    </xdr:to>
    <xdr:cxnSp macro="">
      <xdr:nvCxnSpPr>
        <xdr:cNvPr id="73" name="直線コネクタ 72"/>
        <xdr:cNvCxnSpPr/>
      </xdr:nvCxnSpPr>
      <xdr:spPr>
        <a:xfrm flipV="1">
          <a:off x="1320800" y="6184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128778</xdr:rowOff>
    </xdr:from>
    <xdr:to>
      <xdr:col>20</xdr:col>
      <xdr:colOff>38100</xdr:colOff>
      <xdr:row>36</xdr:row>
      <xdr:rowOff>58928</xdr:rowOff>
    </xdr:to>
    <xdr:sp macro="" textlink="">
      <xdr:nvSpPr>
        <xdr:cNvPr id="85" name="楕円 84"/>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69105</xdr:rowOff>
    </xdr:from>
    <xdr:ext cx="736600" cy="259045"/>
    <xdr:sp macro="" textlink="">
      <xdr:nvSpPr>
        <xdr:cNvPr id="86" name="テキスト ボックス 85"/>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経常収支比率における物件費の割合は８．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％となっており、前年度より０．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ポイント増加したが類似団体平均を下回っている。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ふるさと納税返礼品代の増加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による影響である。引き続き歳出の削減に努める。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83457</xdr:rowOff>
    </xdr:to>
    <xdr:cxnSp macro="">
      <xdr:nvCxnSpPr>
        <xdr:cNvPr id="127" name="直線コネクタ 126"/>
        <xdr:cNvCxnSpPr/>
      </xdr:nvCxnSpPr>
      <xdr:spPr>
        <a:xfrm>
          <a:off x="15671800" y="2418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18143</xdr:rowOff>
    </xdr:to>
    <xdr:cxnSp macro="">
      <xdr:nvCxnSpPr>
        <xdr:cNvPr id="130" name="直線コネクタ 129"/>
        <xdr:cNvCxnSpPr/>
      </xdr:nvCxnSpPr>
      <xdr:spPr>
        <a:xfrm>
          <a:off x="14782800" y="2396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13</xdr:row>
      <xdr:rowOff>167821</xdr:rowOff>
    </xdr:to>
    <xdr:cxnSp macro="">
      <xdr:nvCxnSpPr>
        <xdr:cNvPr id="133" name="直線コネクタ 132"/>
        <xdr:cNvCxnSpPr/>
      </xdr:nvCxnSpPr>
      <xdr:spPr>
        <a:xfrm>
          <a:off x="13893800" y="2320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26307</xdr:rowOff>
    </xdr:from>
    <xdr:to>
      <xdr:col>69</xdr:col>
      <xdr:colOff>92075</xdr:colOff>
      <xdr:row>13</xdr:row>
      <xdr:rowOff>91621</xdr:rowOff>
    </xdr:to>
    <xdr:cxnSp macro="">
      <xdr:nvCxnSpPr>
        <xdr:cNvPr id="136" name="直線コネクタ 135"/>
        <xdr:cNvCxnSpPr/>
      </xdr:nvCxnSpPr>
      <xdr:spPr>
        <a:xfrm>
          <a:off x="13004800" y="2255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6" name="楕円 145"/>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49184</xdr:rowOff>
    </xdr:from>
    <xdr:ext cx="762000" cy="259045"/>
    <xdr:sp macro="" textlink="">
      <xdr:nvSpPr>
        <xdr:cNvPr id="147" name="物件費該当値テキスト"/>
        <xdr:cNvSpPr txBox="1"/>
      </xdr:nvSpPr>
      <xdr:spPr>
        <a:xfrm>
          <a:off x="165989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138793</xdr:rowOff>
    </xdr:from>
    <xdr:to>
      <xdr:col>78</xdr:col>
      <xdr:colOff>120650</xdr:colOff>
      <xdr:row>14</xdr:row>
      <xdr:rowOff>68943</xdr:rowOff>
    </xdr:to>
    <xdr:sp macro="" textlink="">
      <xdr:nvSpPr>
        <xdr:cNvPr id="148" name="楕円 147"/>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79120</xdr:rowOff>
    </xdr:from>
    <xdr:ext cx="736600" cy="259045"/>
    <xdr:sp macro="" textlink="">
      <xdr:nvSpPr>
        <xdr:cNvPr id="149" name="テキスト ボックス 148"/>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0" name="楕円 149"/>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1" name="テキスト ボックス 150"/>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40821</xdr:rowOff>
    </xdr:from>
    <xdr:to>
      <xdr:col>69</xdr:col>
      <xdr:colOff>142875</xdr:colOff>
      <xdr:row>13</xdr:row>
      <xdr:rowOff>142421</xdr:rowOff>
    </xdr:to>
    <xdr:sp macro="" textlink="">
      <xdr:nvSpPr>
        <xdr:cNvPr id="152" name="楕円 151"/>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152598</xdr:rowOff>
    </xdr:from>
    <xdr:ext cx="762000" cy="259045"/>
    <xdr:sp macro="" textlink="">
      <xdr:nvSpPr>
        <xdr:cNvPr id="153" name="テキスト ボックス 152"/>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146957</xdr:rowOff>
    </xdr:from>
    <xdr:to>
      <xdr:col>65</xdr:col>
      <xdr:colOff>53975</xdr:colOff>
      <xdr:row>13</xdr:row>
      <xdr:rowOff>77107</xdr:rowOff>
    </xdr:to>
    <xdr:sp macro="" textlink="">
      <xdr:nvSpPr>
        <xdr:cNvPr id="154" name="楕円 153"/>
        <xdr:cNvSpPr/>
      </xdr:nvSpPr>
      <xdr:spPr>
        <a:xfrm>
          <a:off x="12954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87284</xdr:rowOff>
    </xdr:from>
    <xdr:ext cx="762000" cy="259045"/>
    <xdr:sp macro="" textlink="">
      <xdr:nvSpPr>
        <xdr:cNvPr id="155" name="テキスト ボックス 154"/>
        <xdr:cNvSpPr txBox="1"/>
      </xdr:nvSpPr>
      <xdr:spPr>
        <a:xfrm>
          <a:off x="12623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経常収支比率における扶助費の割合は３．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類似団体内の中でも低い数値となっている。最大の要因は少子高齢化による影響である。近年の出生数は年間１００人を下回り、逆に高齢化率は県内で一番高くなっている。このことから老人福祉費では類似団体平均を上回るが、児童福祉費では大きく下回る結果となっている。社会構造上、この数値が大きく変動することは考えにくく、引き続き適正な執行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4535</xdr:rowOff>
    </xdr:to>
    <xdr:cxnSp macro="">
      <xdr:nvCxnSpPr>
        <xdr:cNvPr id="190" name="直線コネクタ 189"/>
        <xdr:cNvCxnSpPr/>
      </xdr:nvCxnSpPr>
      <xdr:spPr>
        <a:xfrm flipV="1">
          <a:off x="3987800" y="9080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4535</xdr:rowOff>
    </xdr:from>
    <xdr:to>
      <xdr:col>19</xdr:col>
      <xdr:colOff>187325</xdr:colOff>
      <xdr:row>53</xdr:row>
      <xdr:rowOff>26307</xdr:rowOff>
    </xdr:to>
    <xdr:cxnSp macro="">
      <xdr:nvCxnSpPr>
        <xdr:cNvPr id="193" name="直線コネクタ 192"/>
        <xdr:cNvCxnSpPr/>
      </xdr:nvCxnSpPr>
      <xdr:spPr>
        <a:xfrm flipV="1">
          <a:off x="3098800" y="9091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132443</xdr:rowOff>
    </xdr:from>
    <xdr:to>
      <xdr:col>15</xdr:col>
      <xdr:colOff>98425</xdr:colOff>
      <xdr:row>53</xdr:row>
      <xdr:rowOff>26307</xdr:rowOff>
    </xdr:to>
    <xdr:cxnSp macro="">
      <xdr:nvCxnSpPr>
        <xdr:cNvPr id="196" name="直線コネクタ 195"/>
        <xdr:cNvCxnSpPr/>
      </xdr:nvCxnSpPr>
      <xdr:spPr>
        <a:xfrm>
          <a:off x="2209800" y="9047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132443</xdr:rowOff>
    </xdr:from>
    <xdr:to>
      <xdr:col>11</xdr:col>
      <xdr:colOff>9525</xdr:colOff>
      <xdr:row>52</xdr:row>
      <xdr:rowOff>154215</xdr:rowOff>
    </xdr:to>
    <xdr:cxnSp macro="">
      <xdr:nvCxnSpPr>
        <xdr:cNvPr id="199" name="直線コネクタ 198"/>
        <xdr:cNvCxnSpPr/>
      </xdr:nvCxnSpPr>
      <xdr:spPr>
        <a:xfrm flipV="1">
          <a:off x="1320800" y="9047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9" name="楕円 208"/>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10"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125185</xdr:rowOff>
    </xdr:from>
    <xdr:to>
      <xdr:col>20</xdr:col>
      <xdr:colOff>38100</xdr:colOff>
      <xdr:row>53</xdr:row>
      <xdr:rowOff>55335</xdr:rowOff>
    </xdr:to>
    <xdr:sp macro="" textlink="">
      <xdr:nvSpPr>
        <xdr:cNvPr id="211" name="楕円 210"/>
        <xdr:cNvSpPr/>
      </xdr:nvSpPr>
      <xdr:spPr>
        <a:xfrm>
          <a:off x="3937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65512</xdr:rowOff>
    </xdr:from>
    <xdr:ext cx="736600" cy="259045"/>
    <xdr:sp macro="" textlink="">
      <xdr:nvSpPr>
        <xdr:cNvPr id="212" name="テキスト ボックス 211"/>
        <xdr:cNvSpPr txBox="1"/>
      </xdr:nvSpPr>
      <xdr:spPr>
        <a:xfrm>
          <a:off x="3606800" y="880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146957</xdr:rowOff>
    </xdr:from>
    <xdr:to>
      <xdr:col>15</xdr:col>
      <xdr:colOff>149225</xdr:colOff>
      <xdr:row>53</xdr:row>
      <xdr:rowOff>77107</xdr:rowOff>
    </xdr:to>
    <xdr:sp macro="" textlink="">
      <xdr:nvSpPr>
        <xdr:cNvPr id="213" name="楕円 212"/>
        <xdr:cNvSpPr/>
      </xdr:nvSpPr>
      <xdr:spPr>
        <a:xfrm>
          <a:off x="3048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87284</xdr:rowOff>
    </xdr:from>
    <xdr:ext cx="762000" cy="259045"/>
    <xdr:sp macro="" textlink="">
      <xdr:nvSpPr>
        <xdr:cNvPr id="214" name="テキスト ボックス 213"/>
        <xdr:cNvSpPr txBox="1"/>
      </xdr:nvSpPr>
      <xdr:spPr>
        <a:xfrm>
          <a:off x="2717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81643</xdr:rowOff>
    </xdr:from>
    <xdr:to>
      <xdr:col>11</xdr:col>
      <xdr:colOff>60325</xdr:colOff>
      <xdr:row>53</xdr:row>
      <xdr:rowOff>11793</xdr:rowOff>
    </xdr:to>
    <xdr:sp macro="" textlink="">
      <xdr:nvSpPr>
        <xdr:cNvPr id="215" name="楕円 214"/>
        <xdr:cNvSpPr/>
      </xdr:nvSpPr>
      <xdr:spPr>
        <a:xfrm>
          <a:off x="2159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21970</xdr:rowOff>
    </xdr:from>
    <xdr:ext cx="762000" cy="259045"/>
    <xdr:sp macro="" textlink="">
      <xdr:nvSpPr>
        <xdr:cNvPr id="216" name="テキスト ボックス 215"/>
        <xdr:cNvSpPr txBox="1"/>
      </xdr:nvSpPr>
      <xdr:spPr>
        <a:xfrm>
          <a:off x="1828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103415</xdr:rowOff>
    </xdr:from>
    <xdr:to>
      <xdr:col>6</xdr:col>
      <xdr:colOff>171450</xdr:colOff>
      <xdr:row>53</xdr:row>
      <xdr:rowOff>33565</xdr:rowOff>
    </xdr:to>
    <xdr:sp macro="" textlink="">
      <xdr:nvSpPr>
        <xdr:cNvPr id="217" name="楕円 216"/>
        <xdr:cNvSpPr/>
      </xdr:nvSpPr>
      <xdr:spPr>
        <a:xfrm>
          <a:off x="1270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43742</xdr:rowOff>
    </xdr:from>
    <xdr:ext cx="762000" cy="259045"/>
    <xdr:sp macro="" textlink="">
      <xdr:nvSpPr>
        <xdr:cNvPr id="218" name="テキスト ボックス 217"/>
        <xdr:cNvSpPr txBox="1"/>
      </xdr:nvSpPr>
      <xdr:spPr>
        <a:xfrm>
          <a:off x="939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経常収支比率のその他の増加については、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積雪が少なく除雪経費が減少したものの、公共下水道事業への繰出金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pPr>
            <a:lnSpc>
              <a:spcPct val="100000"/>
            </a:lnSpc>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また、その他の割合が類似団体平均を上回っているのは、繰出金が主な要因である。中でも特別会計への繰出金増加が顕著であり、公共下水道事業では引き続き多額の繰出金が見込まれる。</a:t>
          </a:r>
          <a:endParaRPr lang="ja-JP" altLang="ja-JP" sz="1100">
            <a:effectLst/>
            <a:latin typeface="ＭＳ Ｐゴシック" panose="020B0600070205080204" pitchFamily="50" charset="-128"/>
            <a:ea typeface="ＭＳ Ｐゴシック" panose="020B0600070205080204" pitchFamily="50" charset="-128"/>
          </a:endParaRPr>
        </a:p>
        <a:p>
          <a:pPr>
            <a:lnSpc>
              <a:spcPct val="100000"/>
            </a:lnSpc>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また、高齢化の進む本市において、介護保険や後期高齢者への繰出も増加している。社会構造上、やむを得ない部分であるが、下水道事業等とも併せ財政の健全化に努める。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57</xdr:row>
      <xdr:rowOff>167822</xdr:rowOff>
    </xdr:to>
    <xdr:cxnSp macro="">
      <xdr:nvCxnSpPr>
        <xdr:cNvPr id="253" name="直線コネクタ 252"/>
        <xdr:cNvCxnSpPr/>
      </xdr:nvCxnSpPr>
      <xdr:spPr>
        <a:xfrm>
          <a:off x="15671800" y="99012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128633</xdr:rowOff>
    </xdr:to>
    <xdr:cxnSp macro="">
      <xdr:nvCxnSpPr>
        <xdr:cNvPr id="256" name="直線コネクタ 255"/>
        <xdr:cNvCxnSpPr/>
      </xdr:nvCxnSpPr>
      <xdr:spPr>
        <a:xfrm>
          <a:off x="14782800" y="98751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63319</xdr:rowOff>
    </xdr:from>
    <xdr:to>
      <xdr:col>73</xdr:col>
      <xdr:colOff>180975</xdr:colOff>
      <xdr:row>57</xdr:row>
      <xdr:rowOff>102507</xdr:rowOff>
    </xdr:to>
    <xdr:cxnSp macro="">
      <xdr:nvCxnSpPr>
        <xdr:cNvPr id="259" name="直線コネクタ 258"/>
        <xdr:cNvCxnSpPr/>
      </xdr:nvCxnSpPr>
      <xdr:spPr>
        <a:xfrm>
          <a:off x="13893800" y="98359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43724</xdr:rowOff>
    </xdr:from>
    <xdr:to>
      <xdr:col>69</xdr:col>
      <xdr:colOff>92075</xdr:colOff>
      <xdr:row>57</xdr:row>
      <xdr:rowOff>63319</xdr:rowOff>
    </xdr:to>
    <xdr:cxnSp macro="">
      <xdr:nvCxnSpPr>
        <xdr:cNvPr id="262" name="直線コネクタ 261"/>
        <xdr:cNvCxnSpPr/>
      </xdr:nvCxnSpPr>
      <xdr:spPr>
        <a:xfrm>
          <a:off x="13004800" y="98163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2" name="楕円 271"/>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3"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74" name="楕円 273"/>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164210</xdr:rowOff>
    </xdr:from>
    <xdr:ext cx="736600" cy="259045"/>
    <xdr:sp macro="" textlink="">
      <xdr:nvSpPr>
        <xdr:cNvPr id="275" name="テキスト ボックス 274"/>
        <xdr:cNvSpPr txBox="1"/>
      </xdr:nvSpPr>
      <xdr:spPr>
        <a:xfrm>
          <a:off x="15290800" y="993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6" name="楕円 275"/>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7" name="テキスト ボックス 276"/>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8" name="楕円 277"/>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9" name="テキスト ボックス 278"/>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164374</xdr:rowOff>
    </xdr:from>
    <xdr:to>
      <xdr:col>65</xdr:col>
      <xdr:colOff>53975</xdr:colOff>
      <xdr:row>57</xdr:row>
      <xdr:rowOff>94524</xdr:rowOff>
    </xdr:to>
    <xdr:sp macro="" textlink="">
      <xdr:nvSpPr>
        <xdr:cNvPr id="280" name="楕円 279"/>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79301</xdr:rowOff>
    </xdr:from>
    <xdr:ext cx="762000" cy="259045"/>
    <xdr:sp macro="" textlink="">
      <xdr:nvSpPr>
        <xdr:cNvPr id="281" name="テキスト ボックス 280"/>
        <xdr:cNvSpPr txBox="1"/>
      </xdr:nvSpPr>
      <xdr:spPr>
        <a:xfrm>
          <a:off x="12623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経常収支比率における補助費等の割合は類似団体平均を上回っている。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バス路線維持に係る経費が増加傾向にあり、奥能登クリーン組合への負担金、水道事業会計への補助金、病院事業会計への負担金・補助金も要因となっている。引き続き高水準で移行することが見込まれるため、各種団体への運営補助等は内容を精査し、引き続き適正な執行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143002</xdr:rowOff>
    </xdr:to>
    <xdr:cxnSp macro="">
      <xdr:nvCxnSpPr>
        <xdr:cNvPr id="311" name="直線コネクタ 310"/>
        <xdr:cNvCxnSpPr/>
      </xdr:nvCxnSpPr>
      <xdr:spPr>
        <a:xfrm flipV="1">
          <a:off x="15671800" y="67792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143002</xdr:rowOff>
    </xdr:to>
    <xdr:cxnSp macro="">
      <xdr:nvCxnSpPr>
        <xdr:cNvPr id="314" name="直線コネクタ 313"/>
        <xdr:cNvCxnSpPr/>
      </xdr:nvCxnSpPr>
      <xdr:spPr>
        <a:xfrm>
          <a:off x="14782800" y="6779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60706</xdr:rowOff>
    </xdr:from>
    <xdr:to>
      <xdr:col>73</xdr:col>
      <xdr:colOff>180975</xdr:colOff>
      <xdr:row>39</xdr:row>
      <xdr:rowOff>92710</xdr:rowOff>
    </xdr:to>
    <xdr:cxnSp macro="">
      <xdr:nvCxnSpPr>
        <xdr:cNvPr id="317" name="直線コネクタ 316"/>
        <xdr:cNvCxnSpPr/>
      </xdr:nvCxnSpPr>
      <xdr:spPr>
        <a:xfrm>
          <a:off x="13893800" y="67472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51562</xdr:rowOff>
    </xdr:from>
    <xdr:to>
      <xdr:col>69</xdr:col>
      <xdr:colOff>92075</xdr:colOff>
      <xdr:row>39</xdr:row>
      <xdr:rowOff>60706</xdr:rowOff>
    </xdr:to>
    <xdr:cxnSp macro="">
      <xdr:nvCxnSpPr>
        <xdr:cNvPr id="320" name="直線コネクタ 319"/>
        <xdr:cNvCxnSpPr/>
      </xdr:nvCxnSpPr>
      <xdr:spPr>
        <a:xfrm>
          <a:off x="13004800" y="6738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30" name="楕円 329"/>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121937</xdr:rowOff>
    </xdr:from>
    <xdr:ext cx="762000" cy="259045"/>
    <xdr:sp macro="" textlink="">
      <xdr:nvSpPr>
        <xdr:cNvPr id="331" name="補助費等該当値テキスト"/>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92202</xdr:rowOff>
    </xdr:from>
    <xdr:to>
      <xdr:col>78</xdr:col>
      <xdr:colOff>120650</xdr:colOff>
      <xdr:row>40</xdr:row>
      <xdr:rowOff>22352</xdr:rowOff>
    </xdr:to>
    <xdr:sp macro="" textlink="">
      <xdr:nvSpPr>
        <xdr:cNvPr id="332" name="楕円 331"/>
        <xdr:cNvSpPr/>
      </xdr:nvSpPr>
      <xdr:spPr>
        <a:xfrm>
          <a:off x="15621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7129</xdr:rowOff>
    </xdr:from>
    <xdr:ext cx="736600" cy="259045"/>
    <xdr:sp macro="" textlink="">
      <xdr:nvSpPr>
        <xdr:cNvPr id="333" name="テキスト ボックス 332"/>
        <xdr:cNvSpPr txBox="1"/>
      </xdr:nvSpPr>
      <xdr:spPr>
        <a:xfrm>
          <a:off x="15290800" y="686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34" name="楕円 333"/>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35" name="テキスト ボックス 334"/>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9906</xdr:rowOff>
    </xdr:from>
    <xdr:to>
      <xdr:col>69</xdr:col>
      <xdr:colOff>142875</xdr:colOff>
      <xdr:row>39</xdr:row>
      <xdr:rowOff>111506</xdr:rowOff>
    </xdr:to>
    <xdr:sp macro="" textlink="">
      <xdr:nvSpPr>
        <xdr:cNvPr id="336" name="楕円 335"/>
        <xdr:cNvSpPr/>
      </xdr:nvSpPr>
      <xdr:spPr>
        <a:xfrm>
          <a:off x="13843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96283</xdr:rowOff>
    </xdr:from>
    <xdr:ext cx="762000" cy="259045"/>
    <xdr:sp macro="" textlink="">
      <xdr:nvSpPr>
        <xdr:cNvPr id="337" name="テキスト ボックス 336"/>
        <xdr:cNvSpPr txBox="1"/>
      </xdr:nvSpPr>
      <xdr:spPr>
        <a:xfrm>
          <a:off x="13512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xdr:rowOff>
    </xdr:from>
    <xdr:to>
      <xdr:col>65</xdr:col>
      <xdr:colOff>53975</xdr:colOff>
      <xdr:row>39</xdr:row>
      <xdr:rowOff>102362</xdr:rowOff>
    </xdr:to>
    <xdr:sp macro="" textlink="">
      <xdr:nvSpPr>
        <xdr:cNvPr id="338" name="楕円 337"/>
        <xdr:cNvSpPr/>
      </xdr:nvSpPr>
      <xdr:spPr>
        <a:xfrm>
          <a:off x="12954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87139</xdr:rowOff>
    </xdr:from>
    <xdr:ext cx="762000" cy="259045"/>
    <xdr:sp macro="" textlink="">
      <xdr:nvSpPr>
        <xdr:cNvPr id="339" name="テキスト ボックス 338"/>
        <xdr:cNvSpPr txBox="1"/>
      </xdr:nvSpPr>
      <xdr:spPr>
        <a:xfrm>
          <a:off x="12623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経常収支比率における公債費の割合は１９．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％で、類似団体平均並みであるものの、ここ数年は確実に減少してきた。公的資金補償金免除繰上償還を行い、新発債については交付税措置の高い地方債の選択や借入れ総額の抑制を行ってきた結果である。</a:t>
          </a:r>
          <a:endParaRPr lang="ja-JP" altLang="ja-JP" sz="1600">
            <a:effectLst/>
            <a:latin typeface="ＭＳ Ｐゴシック" panose="020B0600070205080204" pitchFamily="50" charset="-128"/>
            <a:ea typeface="ＭＳ Ｐゴシック" panose="020B0600070205080204" pitchFamily="50" charset="-128"/>
          </a:endParaRPr>
        </a:p>
        <a:p>
          <a:pPr>
            <a:lnSpc>
              <a:spcPts val="1400"/>
            </a:lnSpc>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しかし今後は、一般廃棄物処分場の整備等が控えていることから、割合の上昇が見込まれる。　</a:t>
          </a:r>
          <a:endParaRPr lang="ja-JP" altLang="ja-JP" sz="1600">
            <a:effectLst/>
            <a:latin typeface="ＭＳ Ｐゴシック" panose="020B0600070205080204" pitchFamily="50" charset="-128"/>
            <a:ea typeface="ＭＳ Ｐゴシック" panose="020B0600070205080204" pitchFamily="50" charset="-128"/>
          </a:endParaRPr>
        </a:p>
        <a:p>
          <a:pPr>
            <a:lnSpc>
              <a:spcPts val="1400"/>
            </a:lnSpc>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事業計画等において、事業の緊急性や優先度を考慮しながら、交付税措置の有利な地方債の選択や新規発行の抑制に努め、公債費負担の適正化を図っていく。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26035</xdr:rowOff>
    </xdr:from>
    <xdr:to>
      <xdr:col>24</xdr:col>
      <xdr:colOff>25400</xdr:colOff>
      <xdr:row>75</xdr:row>
      <xdr:rowOff>29845</xdr:rowOff>
    </xdr:to>
    <xdr:cxnSp macro="">
      <xdr:nvCxnSpPr>
        <xdr:cNvPr id="371" name="直線コネクタ 370"/>
        <xdr:cNvCxnSpPr/>
      </xdr:nvCxnSpPr>
      <xdr:spPr>
        <a:xfrm flipV="1">
          <a:off x="3987800" y="128847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29845</xdr:rowOff>
    </xdr:from>
    <xdr:to>
      <xdr:col>19</xdr:col>
      <xdr:colOff>187325</xdr:colOff>
      <xdr:row>75</xdr:row>
      <xdr:rowOff>29845</xdr:rowOff>
    </xdr:to>
    <xdr:cxnSp macro="">
      <xdr:nvCxnSpPr>
        <xdr:cNvPr id="374" name="直線コネクタ 373"/>
        <xdr:cNvCxnSpPr/>
      </xdr:nvCxnSpPr>
      <xdr:spPr>
        <a:xfrm>
          <a:off x="3098800" y="12888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22225</xdr:rowOff>
    </xdr:from>
    <xdr:to>
      <xdr:col>15</xdr:col>
      <xdr:colOff>98425</xdr:colOff>
      <xdr:row>75</xdr:row>
      <xdr:rowOff>29845</xdr:rowOff>
    </xdr:to>
    <xdr:cxnSp macro="">
      <xdr:nvCxnSpPr>
        <xdr:cNvPr id="377" name="直線コネクタ 376"/>
        <xdr:cNvCxnSpPr/>
      </xdr:nvCxnSpPr>
      <xdr:spPr>
        <a:xfrm>
          <a:off x="2209800" y="128809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22225</xdr:rowOff>
    </xdr:from>
    <xdr:to>
      <xdr:col>11</xdr:col>
      <xdr:colOff>9525</xdr:colOff>
      <xdr:row>75</xdr:row>
      <xdr:rowOff>33655</xdr:rowOff>
    </xdr:to>
    <xdr:cxnSp macro="">
      <xdr:nvCxnSpPr>
        <xdr:cNvPr id="380" name="直線コネクタ 379"/>
        <xdr:cNvCxnSpPr/>
      </xdr:nvCxnSpPr>
      <xdr:spPr>
        <a:xfrm flipV="1">
          <a:off x="1320800" y="12880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146685</xdr:rowOff>
    </xdr:from>
    <xdr:to>
      <xdr:col>24</xdr:col>
      <xdr:colOff>76200</xdr:colOff>
      <xdr:row>75</xdr:row>
      <xdr:rowOff>76835</xdr:rowOff>
    </xdr:to>
    <xdr:sp macro="" textlink="">
      <xdr:nvSpPr>
        <xdr:cNvPr id="390" name="楕円 389"/>
        <xdr:cNvSpPr/>
      </xdr:nvSpPr>
      <xdr:spPr>
        <a:xfrm>
          <a:off x="47752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118762</xdr:rowOff>
    </xdr:from>
    <xdr:ext cx="762000" cy="259045"/>
    <xdr:sp macro="" textlink="">
      <xdr:nvSpPr>
        <xdr:cNvPr id="391" name="公債費該当値テキスト"/>
        <xdr:cNvSpPr txBox="1"/>
      </xdr:nvSpPr>
      <xdr:spPr>
        <a:xfrm>
          <a:off x="4914900" y="128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150495</xdr:rowOff>
    </xdr:from>
    <xdr:to>
      <xdr:col>20</xdr:col>
      <xdr:colOff>38100</xdr:colOff>
      <xdr:row>75</xdr:row>
      <xdr:rowOff>80645</xdr:rowOff>
    </xdr:to>
    <xdr:sp macro="" textlink="">
      <xdr:nvSpPr>
        <xdr:cNvPr id="392" name="楕円 391"/>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65422</xdr:rowOff>
    </xdr:from>
    <xdr:ext cx="736600" cy="259045"/>
    <xdr:sp macro="" textlink="">
      <xdr:nvSpPr>
        <xdr:cNvPr id="393" name="テキスト ボックス 392"/>
        <xdr:cNvSpPr txBox="1"/>
      </xdr:nvSpPr>
      <xdr:spPr>
        <a:xfrm>
          <a:off x="3606800" y="1292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150495</xdr:rowOff>
    </xdr:from>
    <xdr:to>
      <xdr:col>15</xdr:col>
      <xdr:colOff>149225</xdr:colOff>
      <xdr:row>75</xdr:row>
      <xdr:rowOff>80645</xdr:rowOff>
    </xdr:to>
    <xdr:sp macro="" textlink="">
      <xdr:nvSpPr>
        <xdr:cNvPr id="394" name="楕円 393"/>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65422</xdr:rowOff>
    </xdr:from>
    <xdr:ext cx="762000" cy="259045"/>
    <xdr:sp macro="" textlink="">
      <xdr:nvSpPr>
        <xdr:cNvPr id="395" name="テキスト ボックス 394"/>
        <xdr:cNvSpPr txBox="1"/>
      </xdr:nvSpPr>
      <xdr:spPr>
        <a:xfrm>
          <a:off x="2717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142875</xdr:rowOff>
    </xdr:from>
    <xdr:to>
      <xdr:col>11</xdr:col>
      <xdr:colOff>60325</xdr:colOff>
      <xdr:row>75</xdr:row>
      <xdr:rowOff>73025</xdr:rowOff>
    </xdr:to>
    <xdr:sp macro="" textlink="">
      <xdr:nvSpPr>
        <xdr:cNvPr id="396" name="楕円 395"/>
        <xdr:cNvSpPr/>
      </xdr:nvSpPr>
      <xdr:spPr>
        <a:xfrm>
          <a:off x="2159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97" name="テキスト ボックス 396"/>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154305</xdr:rowOff>
    </xdr:from>
    <xdr:to>
      <xdr:col>6</xdr:col>
      <xdr:colOff>171450</xdr:colOff>
      <xdr:row>75</xdr:row>
      <xdr:rowOff>84455</xdr:rowOff>
    </xdr:to>
    <xdr:sp macro="" textlink="">
      <xdr:nvSpPr>
        <xdr:cNvPr id="398" name="楕円 397"/>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69232</xdr:rowOff>
    </xdr:from>
    <xdr:ext cx="762000" cy="259045"/>
    <xdr:sp macro="" textlink="">
      <xdr:nvSpPr>
        <xdr:cNvPr id="399" name="テキスト ボックス 398"/>
        <xdr:cNvSpPr txBox="1"/>
      </xdr:nvSpPr>
      <xdr:spPr>
        <a:xfrm>
          <a:off x="939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公債費以外の負担割合は、人件費、扶助費は平均を下回っているものの、高水準で移行見込みの補助費等や下水道特会への繰出し等の負担割合が高くなっている。　　</a:t>
          </a:r>
        </a:p>
        <a:p>
          <a:r>
            <a:rPr kumimoji="1" lang="ja-JP" altLang="en-US" sz="1200">
              <a:latin typeface="ＭＳ Ｐゴシック" panose="020B0600070205080204" pitchFamily="50" charset="-128"/>
              <a:ea typeface="ＭＳ Ｐゴシック" panose="020B0600070205080204" pitchFamily="50" charset="-128"/>
            </a:rPr>
            <a:t>　今後は、人口減少等により一般財源の確保が困難になると見込まれるなか、できる限り経常経費の削減に努め、公営企業等へ効率のよい運営を求める。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62230</xdr:rowOff>
    </xdr:from>
    <xdr:to>
      <xdr:col>82</xdr:col>
      <xdr:colOff>107950</xdr:colOff>
      <xdr:row>78</xdr:row>
      <xdr:rowOff>100330</xdr:rowOff>
    </xdr:to>
    <xdr:cxnSp macro="">
      <xdr:nvCxnSpPr>
        <xdr:cNvPr id="432" name="直線コネクタ 431"/>
        <xdr:cNvCxnSpPr/>
      </xdr:nvCxnSpPr>
      <xdr:spPr>
        <a:xfrm>
          <a:off x="15671800" y="134353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62230</xdr:rowOff>
    </xdr:to>
    <xdr:cxnSp macro="">
      <xdr:nvCxnSpPr>
        <xdr:cNvPr id="435" name="直線コネクタ 434"/>
        <xdr:cNvCxnSpPr/>
      </xdr:nvCxnSpPr>
      <xdr:spPr>
        <a:xfrm>
          <a:off x="14782800" y="133705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168911</xdr:rowOff>
    </xdr:to>
    <xdr:cxnSp macro="">
      <xdr:nvCxnSpPr>
        <xdr:cNvPr id="438" name="直線コネクタ 437"/>
        <xdr:cNvCxnSpPr/>
      </xdr:nvCxnSpPr>
      <xdr:spPr>
        <a:xfrm>
          <a:off x="13893800" y="132829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77</xdr:row>
      <xdr:rowOff>96520</xdr:rowOff>
    </xdr:to>
    <xdr:cxnSp macro="">
      <xdr:nvCxnSpPr>
        <xdr:cNvPr id="441" name="直線コネクタ 440"/>
        <xdr:cNvCxnSpPr/>
      </xdr:nvCxnSpPr>
      <xdr:spPr>
        <a:xfrm flipV="1">
          <a:off x="13004800" y="13282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51" name="楕円 450"/>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21607</xdr:rowOff>
    </xdr:from>
    <xdr:ext cx="762000" cy="259045"/>
    <xdr:sp macro="" textlink="">
      <xdr:nvSpPr>
        <xdr:cNvPr id="452"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xdr:rowOff>
    </xdr:from>
    <xdr:to>
      <xdr:col>78</xdr:col>
      <xdr:colOff>120650</xdr:colOff>
      <xdr:row>78</xdr:row>
      <xdr:rowOff>113030</xdr:rowOff>
    </xdr:to>
    <xdr:sp macro="" textlink="">
      <xdr:nvSpPr>
        <xdr:cNvPr id="453" name="楕円 452"/>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54" name="テキスト ボックス 453"/>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55" name="楕円 454"/>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33038</xdr:rowOff>
    </xdr:from>
    <xdr:ext cx="762000" cy="259045"/>
    <xdr:sp macro="" textlink="">
      <xdr:nvSpPr>
        <xdr:cNvPr id="456" name="テキスト ボックス 455"/>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57" name="楕円 456"/>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116857</xdr:rowOff>
    </xdr:from>
    <xdr:ext cx="762000" cy="259045"/>
    <xdr:sp macro="" textlink="">
      <xdr:nvSpPr>
        <xdr:cNvPr id="458" name="テキスト ボックス 457"/>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59" name="楕円 458"/>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60" name="テキスト ボックス 459"/>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145961</xdr:rowOff>
    </xdr:from>
    <xdr:to>
      <xdr:col>29</xdr:col>
      <xdr:colOff>127000</xdr:colOff>
      <xdr:row>14</xdr:row>
      <xdr:rowOff>47460</xdr:rowOff>
    </xdr:to>
    <xdr:cxnSp macro="">
      <xdr:nvCxnSpPr>
        <xdr:cNvPr id="50" name="直線コネクタ 49"/>
        <xdr:cNvCxnSpPr/>
      </xdr:nvCxnSpPr>
      <xdr:spPr bwMode="auto">
        <a:xfrm flipV="1">
          <a:off x="5003800" y="2422436"/>
          <a:ext cx="647700" cy="7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47460</xdr:rowOff>
    </xdr:from>
    <xdr:to>
      <xdr:col>26</xdr:col>
      <xdr:colOff>50800</xdr:colOff>
      <xdr:row>14</xdr:row>
      <xdr:rowOff>143154</xdr:rowOff>
    </xdr:to>
    <xdr:cxnSp macro="">
      <xdr:nvCxnSpPr>
        <xdr:cNvPr id="53" name="直線コネクタ 52"/>
        <xdr:cNvCxnSpPr/>
      </xdr:nvCxnSpPr>
      <xdr:spPr bwMode="auto">
        <a:xfrm flipV="1">
          <a:off x="4305300" y="2495385"/>
          <a:ext cx="698500" cy="95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143154</xdr:rowOff>
    </xdr:from>
    <xdr:to>
      <xdr:col>22</xdr:col>
      <xdr:colOff>114300</xdr:colOff>
      <xdr:row>14</xdr:row>
      <xdr:rowOff>147155</xdr:rowOff>
    </xdr:to>
    <xdr:cxnSp macro="">
      <xdr:nvCxnSpPr>
        <xdr:cNvPr id="56" name="直線コネクタ 55"/>
        <xdr:cNvCxnSpPr/>
      </xdr:nvCxnSpPr>
      <xdr:spPr bwMode="auto">
        <a:xfrm flipV="1">
          <a:off x="3606800" y="2591079"/>
          <a:ext cx="698500" cy="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147155</xdr:rowOff>
    </xdr:from>
    <xdr:to>
      <xdr:col>18</xdr:col>
      <xdr:colOff>177800</xdr:colOff>
      <xdr:row>15</xdr:row>
      <xdr:rowOff>4153</xdr:rowOff>
    </xdr:to>
    <xdr:cxnSp macro="">
      <xdr:nvCxnSpPr>
        <xdr:cNvPr id="59" name="直線コネクタ 58"/>
        <xdr:cNvCxnSpPr/>
      </xdr:nvCxnSpPr>
      <xdr:spPr bwMode="auto">
        <a:xfrm flipV="1">
          <a:off x="2908300" y="2595080"/>
          <a:ext cx="698500" cy="28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95161</xdr:rowOff>
    </xdr:from>
    <xdr:to>
      <xdr:col>29</xdr:col>
      <xdr:colOff>177800</xdr:colOff>
      <xdr:row>14</xdr:row>
      <xdr:rowOff>25311</xdr:rowOff>
    </xdr:to>
    <xdr:sp macro="" textlink="">
      <xdr:nvSpPr>
        <xdr:cNvPr id="69" name="楕円 68"/>
        <xdr:cNvSpPr/>
      </xdr:nvSpPr>
      <xdr:spPr bwMode="auto">
        <a:xfrm>
          <a:off x="5600700" y="237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111688</xdr:rowOff>
    </xdr:from>
    <xdr:ext cx="762000" cy="259045"/>
    <xdr:sp macro="" textlink="">
      <xdr:nvSpPr>
        <xdr:cNvPr id="70" name="人口1人当たり決算額の推移該当値テキスト130"/>
        <xdr:cNvSpPr txBox="1"/>
      </xdr:nvSpPr>
      <xdr:spPr>
        <a:xfrm>
          <a:off x="5740400" y="221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168110</xdr:rowOff>
    </xdr:from>
    <xdr:to>
      <xdr:col>26</xdr:col>
      <xdr:colOff>101600</xdr:colOff>
      <xdr:row>14</xdr:row>
      <xdr:rowOff>98260</xdr:rowOff>
    </xdr:to>
    <xdr:sp macro="" textlink="">
      <xdr:nvSpPr>
        <xdr:cNvPr id="71" name="楕円 70"/>
        <xdr:cNvSpPr/>
      </xdr:nvSpPr>
      <xdr:spPr bwMode="auto">
        <a:xfrm>
          <a:off x="4953000" y="244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108437</xdr:rowOff>
    </xdr:from>
    <xdr:ext cx="736600" cy="259045"/>
    <xdr:sp macro="" textlink="">
      <xdr:nvSpPr>
        <xdr:cNvPr id="72" name="テキスト ボックス 71"/>
        <xdr:cNvSpPr txBox="1"/>
      </xdr:nvSpPr>
      <xdr:spPr>
        <a:xfrm>
          <a:off x="4622800" y="2213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92354</xdr:rowOff>
    </xdr:from>
    <xdr:to>
      <xdr:col>22</xdr:col>
      <xdr:colOff>165100</xdr:colOff>
      <xdr:row>15</xdr:row>
      <xdr:rowOff>22504</xdr:rowOff>
    </xdr:to>
    <xdr:sp macro="" textlink="">
      <xdr:nvSpPr>
        <xdr:cNvPr id="73" name="楕円 72"/>
        <xdr:cNvSpPr/>
      </xdr:nvSpPr>
      <xdr:spPr bwMode="auto">
        <a:xfrm>
          <a:off x="4254500" y="254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32681</xdr:rowOff>
    </xdr:from>
    <xdr:ext cx="762000" cy="259045"/>
    <xdr:sp macro="" textlink="">
      <xdr:nvSpPr>
        <xdr:cNvPr id="74" name="テキスト ボックス 73"/>
        <xdr:cNvSpPr txBox="1"/>
      </xdr:nvSpPr>
      <xdr:spPr>
        <a:xfrm>
          <a:off x="3924300" y="2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96355</xdr:rowOff>
    </xdr:from>
    <xdr:to>
      <xdr:col>19</xdr:col>
      <xdr:colOff>38100</xdr:colOff>
      <xdr:row>15</xdr:row>
      <xdr:rowOff>26505</xdr:rowOff>
    </xdr:to>
    <xdr:sp macro="" textlink="">
      <xdr:nvSpPr>
        <xdr:cNvPr id="75" name="楕円 74"/>
        <xdr:cNvSpPr/>
      </xdr:nvSpPr>
      <xdr:spPr bwMode="auto">
        <a:xfrm>
          <a:off x="3556000" y="2544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36682</xdr:rowOff>
    </xdr:from>
    <xdr:ext cx="762000" cy="259045"/>
    <xdr:sp macro="" textlink="">
      <xdr:nvSpPr>
        <xdr:cNvPr id="76" name="テキスト ボックス 75"/>
        <xdr:cNvSpPr txBox="1"/>
      </xdr:nvSpPr>
      <xdr:spPr>
        <a:xfrm>
          <a:off x="3225800" y="231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124803</xdr:rowOff>
    </xdr:from>
    <xdr:to>
      <xdr:col>15</xdr:col>
      <xdr:colOff>101600</xdr:colOff>
      <xdr:row>15</xdr:row>
      <xdr:rowOff>54953</xdr:rowOff>
    </xdr:to>
    <xdr:sp macro="" textlink="">
      <xdr:nvSpPr>
        <xdr:cNvPr id="77" name="楕円 76"/>
        <xdr:cNvSpPr/>
      </xdr:nvSpPr>
      <xdr:spPr bwMode="auto">
        <a:xfrm>
          <a:off x="2857500" y="257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65130</xdr:rowOff>
    </xdr:from>
    <xdr:ext cx="762000" cy="259045"/>
    <xdr:sp macro="" textlink="">
      <xdr:nvSpPr>
        <xdr:cNvPr id="78" name="テキスト ボックス 77"/>
        <xdr:cNvSpPr txBox="1"/>
      </xdr:nvSpPr>
      <xdr:spPr>
        <a:xfrm>
          <a:off x="2527300" y="23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236324</xdr:rowOff>
    </xdr:from>
    <xdr:to>
      <xdr:col>29</xdr:col>
      <xdr:colOff>127000</xdr:colOff>
      <xdr:row>37</xdr:row>
      <xdr:rowOff>246112</xdr:rowOff>
    </xdr:to>
    <xdr:cxnSp macro="">
      <xdr:nvCxnSpPr>
        <xdr:cNvPr id="112" name="直線コネクタ 111"/>
        <xdr:cNvCxnSpPr/>
      </xdr:nvCxnSpPr>
      <xdr:spPr bwMode="auto">
        <a:xfrm>
          <a:off x="5003800" y="7361024"/>
          <a:ext cx="647700" cy="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236324</xdr:rowOff>
    </xdr:from>
    <xdr:to>
      <xdr:col>26</xdr:col>
      <xdr:colOff>50800</xdr:colOff>
      <xdr:row>37</xdr:row>
      <xdr:rowOff>265840</xdr:rowOff>
    </xdr:to>
    <xdr:cxnSp macro="">
      <xdr:nvCxnSpPr>
        <xdr:cNvPr id="115" name="直線コネクタ 114"/>
        <xdr:cNvCxnSpPr/>
      </xdr:nvCxnSpPr>
      <xdr:spPr bwMode="auto">
        <a:xfrm flipV="1">
          <a:off x="4305300" y="7361024"/>
          <a:ext cx="698500" cy="2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259893</xdr:rowOff>
    </xdr:from>
    <xdr:to>
      <xdr:col>22</xdr:col>
      <xdr:colOff>114300</xdr:colOff>
      <xdr:row>37</xdr:row>
      <xdr:rowOff>265840</xdr:rowOff>
    </xdr:to>
    <xdr:cxnSp macro="">
      <xdr:nvCxnSpPr>
        <xdr:cNvPr id="118" name="直線コネクタ 117"/>
        <xdr:cNvCxnSpPr/>
      </xdr:nvCxnSpPr>
      <xdr:spPr bwMode="auto">
        <a:xfrm>
          <a:off x="3606800" y="7384593"/>
          <a:ext cx="698500" cy="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259893</xdr:rowOff>
    </xdr:from>
    <xdr:to>
      <xdr:col>18</xdr:col>
      <xdr:colOff>177800</xdr:colOff>
      <xdr:row>37</xdr:row>
      <xdr:rowOff>270645</xdr:rowOff>
    </xdr:to>
    <xdr:cxnSp macro="">
      <xdr:nvCxnSpPr>
        <xdr:cNvPr id="121" name="直線コネクタ 120"/>
        <xdr:cNvCxnSpPr/>
      </xdr:nvCxnSpPr>
      <xdr:spPr bwMode="auto">
        <a:xfrm flipV="1">
          <a:off x="2908300" y="7384593"/>
          <a:ext cx="698500" cy="1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195312</xdr:rowOff>
    </xdr:from>
    <xdr:to>
      <xdr:col>29</xdr:col>
      <xdr:colOff>177800</xdr:colOff>
      <xdr:row>37</xdr:row>
      <xdr:rowOff>296912</xdr:rowOff>
    </xdr:to>
    <xdr:sp macro="" textlink="">
      <xdr:nvSpPr>
        <xdr:cNvPr id="131" name="楕円 130"/>
        <xdr:cNvSpPr/>
      </xdr:nvSpPr>
      <xdr:spPr bwMode="auto">
        <a:xfrm>
          <a:off x="5600700" y="732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40389</xdr:rowOff>
    </xdr:from>
    <xdr:ext cx="762000" cy="259045"/>
    <xdr:sp macro="" textlink="">
      <xdr:nvSpPr>
        <xdr:cNvPr id="132" name="人口1人当たり決算額の推移該当値テキスト445"/>
        <xdr:cNvSpPr txBox="1"/>
      </xdr:nvSpPr>
      <xdr:spPr>
        <a:xfrm>
          <a:off x="5740400" y="716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185524</xdr:rowOff>
    </xdr:from>
    <xdr:to>
      <xdr:col>26</xdr:col>
      <xdr:colOff>101600</xdr:colOff>
      <xdr:row>37</xdr:row>
      <xdr:rowOff>287124</xdr:rowOff>
    </xdr:to>
    <xdr:sp macro="" textlink="">
      <xdr:nvSpPr>
        <xdr:cNvPr id="133" name="楕円 132"/>
        <xdr:cNvSpPr/>
      </xdr:nvSpPr>
      <xdr:spPr bwMode="auto">
        <a:xfrm>
          <a:off x="4953000" y="731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125851</xdr:rowOff>
    </xdr:from>
    <xdr:ext cx="736600" cy="259045"/>
    <xdr:sp macro="" textlink="">
      <xdr:nvSpPr>
        <xdr:cNvPr id="134" name="テキスト ボックス 133"/>
        <xdr:cNvSpPr txBox="1"/>
      </xdr:nvSpPr>
      <xdr:spPr>
        <a:xfrm>
          <a:off x="4622800" y="707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215040</xdr:rowOff>
    </xdr:from>
    <xdr:to>
      <xdr:col>22</xdr:col>
      <xdr:colOff>165100</xdr:colOff>
      <xdr:row>37</xdr:row>
      <xdr:rowOff>316640</xdr:rowOff>
    </xdr:to>
    <xdr:sp macro="" textlink="">
      <xdr:nvSpPr>
        <xdr:cNvPr id="135" name="楕円 134"/>
        <xdr:cNvSpPr/>
      </xdr:nvSpPr>
      <xdr:spPr bwMode="auto">
        <a:xfrm>
          <a:off x="4254500" y="733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155367</xdr:rowOff>
    </xdr:from>
    <xdr:ext cx="762000" cy="259045"/>
    <xdr:sp macro="" textlink="">
      <xdr:nvSpPr>
        <xdr:cNvPr id="136" name="テキスト ボックス 135"/>
        <xdr:cNvSpPr txBox="1"/>
      </xdr:nvSpPr>
      <xdr:spPr>
        <a:xfrm>
          <a:off x="3924300" y="71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209093</xdr:rowOff>
    </xdr:from>
    <xdr:to>
      <xdr:col>19</xdr:col>
      <xdr:colOff>38100</xdr:colOff>
      <xdr:row>37</xdr:row>
      <xdr:rowOff>310693</xdr:rowOff>
    </xdr:to>
    <xdr:sp macro="" textlink="">
      <xdr:nvSpPr>
        <xdr:cNvPr id="137" name="楕円 136"/>
        <xdr:cNvSpPr/>
      </xdr:nvSpPr>
      <xdr:spPr bwMode="auto">
        <a:xfrm>
          <a:off x="3556000" y="733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149420</xdr:rowOff>
    </xdr:from>
    <xdr:ext cx="762000" cy="259045"/>
    <xdr:sp macro="" textlink="">
      <xdr:nvSpPr>
        <xdr:cNvPr id="138" name="テキスト ボックス 137"/>
        <xdr:cNvSpPr txBox="1"/>
      </xdr:nvSpPr>
      <xdr:spPr>
        <a:xfrm>
          <a:off x="3225800" y="710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219845</xdr:rowOff>
    </xdr:from>
    <xdr:to>
      <xdr:col>15</xdr:col>
      <xdr:colOff>101600</xdr:colOff>
      <xdr:row>37</xdr:row>
      <xdr:rowOff>321445</xdr:rowOff>
    </xdr:to>
    <xdr:sp macro="" textlink="">
      <xdr:nvSpPr>
        <xdr:cNvPr id="139" name="楕円 138"/>
        <xdr:cNvSpPr/>
      </xdr:nvSpPr>
      <xdr:spPr bwMode="auto">
        <a:xfrm>
          <a:off x="2857500" y="734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160172</xdr:rowOff>
    </xdr:from>
    <xdr:ext cx="762000" cy="259045"/>
    <xdr:sp macro="" textlink="">
      <xdr:nvSpPr>
        <xdr:cNvPr id="140" name="テキスト ボックス 139"/>
        <xdr:cNvSpPr txBox="1"/>
      </xdr:nvSpPr>
      <xdr:spPr>
        <a:xfrm>
          <a:off x="2527300" y="711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14,400
14,320
247.20
11,535,938
11,338,874
94,799
6,614,006
13,171,799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89598</xdr:rowOff>
    </xdr:from>
    <xdr:to>
      <xdr:col>24</xdr:col>
      <xdr:colOff>63500</xdr:colOff>
      <xdr:row>33</xdr:row>
      <xdr:rowOff>170802</xdr:rowOff>
    </xdr:to>
    <xdr:cxnSp macro="">
      <xdr:nvCxnSpPr>
        <xdr:cNvPr id="61" name="直線コネクタ 60"/>
        <xdr:cNvCxnSpPr/>
      </xdr:nvCxnSpPr>
      <xdr:spPr>
        <a:xfrm flipV="1">
          <a:off x="3797300" y="5747448"/>
          <a:ext cx="838200" cy="8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170802</xdr:rowOff>
    </xdr:from>
    <xdr:to>
      <xdr:col>19</xdr:col>
      <xdr:colOff>177800</xdr:colOff>
      <xdr:row>34</xdr:row>
      <xdr:rowOff>18999</xdr:rowOff>
    </xdr:to>
    <xdr:cxnSp macro="">
      <xdr:nvCxnSpPr>
        <xdr:cNvPr id="64" name="直線コネクタ 63"/>
        <xdr:cNvCxnSpPr/>
      </xdr:nvCxnSpPr>
      <xdr:spPr>
        <a:xfrm flipV="1">
          <a:off x="2908300" y="5828652"/>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142659</xdr:rowOff>
    </xdr:from>
    <xdr:to>
      <xdr:col>15</xdr:col>
      <xdr:colOff>50800</xdr:colOff>
      <xdr:row>34</xdr:row>
      <xdr:rowOff>18999</xdr:rowOff>
    </xdr:to>
    <xdr:cxnSp macro="">
      <xdr:nvCxnSpPr>
        <xdr:cNvPr id="67" name="直線コネクタ 66"/>
        <xdr:cNvCxnSpPr/>
      </xdr:nvCxnSpPr>
      <xdr:spPr>
        <a:xfrm>
          <a:off x="2019300" y="5800509"/>
          <a:ext cx="889000" cy="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97765</xdr:rowOff>
    </xdr:from>
    <xdr:to>
      <xdr:col>10</xdr:col>
      <xdr:colOff>114300</xdr:colOff>
      <xdr:row>33</xdr:row>
      <xdr:rowOff>142659</xdr:rowOff>
    </xdr:to>
    <xdr:cxnSp macro="">
      <xdr:nvCxnSpPr>
        <xdr:cNvPr id="70" name="直線コネクタ 69"/>
        <xdr:cNvCxnSpPr/>
      </xdr:nvCxnSpPr>
      <xdr:spPr>
        <a:xfrm>
          <a:off x="1130300" y="5755615"/>
          <a:ext cx="8890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38798</xdr:rowOff>
    </xdr:from>
    <xdr:to>
      <xdr:col>24</xdr:col>
      <xdr:colOff>114300</xdr:colOff>
      <xdr:row>33</xdr:row>
      <xdr:rowOff>140398</xdr:rowOff>
    </xdr:to>
    <xdr:sp macro="" textlink="">
      <xdr:nvSpPr>
        <xdr:cNvPr id="80" name="楕円 79"/>
        <xdr:cNvSpPr/>
      </xdr:nvSpPr>
      <xdr:spPr>
        <a:xfrm>
          <a:off x="4584700" y="56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61675</xdr:rowOff>
    </xdr:from>
    <xdr:ext cx="599010" cy="259045"/>
    <xdr:sp macro="" textlink="">
      <xdr:nvSpPr>
        <xdr:cNvPr id="81" name="人件費該当値テキスト"/>
        <xdr:cNvSpPr txBox="1"/>
      </xdr:nvSpPr>
      <xdr:spPr>
        <a:xfrm>
          <a:off x="4686300" y="554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120002</xdr:rowOff>
    </xdr:from>
    <xdr:to>
      <xdr:col>20</xdr:col>
      <xdr:colOff>38100</xdr:colOff>
      <xdr:row>34</xdr:row>
      <xdr:rowOff>50152</xdr:rowOff>
    </xdr:to>
    <xdr:sp macro="" textlink="">
      <xdr:nvSpPr>
        <xdr:cNvPr id="82" name="楕円 81"/>
        <xdr:cNvSpPr/>
      </xdr:nvSpPr>
      <xdr:spPr>
        <a:xfrm>
          <a:off x="3746500" y="577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66679</xdr:rowOff>
    </xdr:from>
    <xdr:ext cx="599010" cy="259045"/>
    <xdr:sp macro="" textlink="">
      <xdr:nvSpPr>
        <xdr:cNvPr id="83" name="テキスト ボックス 82"/>
        <xdr:cNvSpPr txBox="1"/>
      </xdr:nvSpPr>
      <xdr:spPr>
        <a:xfrm>
          <a:off x="3497795" y="555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139649</xdr:rowOff>
    </xdr:from>
    <xdr:to>
      <xdr:col>15</xdr:col>
      <xdr:colOff>101600</xdr:colOff>
      <xdr:row>34</xdr:row>
      <xdr:rowOff>69799</xdr:rowOff>
    </xdr:to>
    <xdr:sp macro="" textlink="">
      <xdr:nvSpPr>
        <xdr:cNvPr id="84" name="楕円 83"/>
        <xdr:cNvSpPr/>
      </xdr:nvSpPr>
      <xdr:spPr>
        <a:xfrm>
          <a:off x="2857500" y="57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86326</xdr:rowOff>
    </xdr:from>
    <xdr:ext cx="534377" cy="259045"/>
    <xdr:sp macro="" textlink="">
      <xdr:nvSpPr>
        <xdr:cNvPr id="85" name="テキスト ボックス 84"/>
        <xdr:cNvSpPr txBox="1"/>
      </xdr:nvSpPr>
      <xdr:spPr>
        <a:xfrm>
          <a:off x="2641111" y="55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91859</xdr:rowOff>
    </xdr:from>
    <xdr:to>
      <xdr:col>10</xdr:col>
      <xdr:colOff>165100</xdr:colOff>
      <xdr:row>34</xdr:row>
      <xdr:rowOff>22009</xdr:rowOff>
    </xdr:to>
    <xdr:sp macro="" textlink="">
      <xdr:nvSpPr>
        <xdr:cNvPr id="86" name="楕円 85"/>
        <xdr:cNvSpPr/>
      </xdr:nvSpPr>
      <xdr:spPr>
        <a:xfrm>
          <a:off x="1968500" y="57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38536</xdr:rowOff>
    </xdr:from>
    <xdr:ext cx="599010" cy="259045"/>
    <xdr:sp macro="" textlink="">
      <xdr:nvSpPr>
        <xdr:cNvPr id="87" name="テキスト ボックス 86"/>
        <xdr:cNvSpPr txBox="1"/>
      </xdr:nvSpPr>
      <xdr:spPr>
        <a:xfrm>
          <a:off x="1719795" y="552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46965</xdr:rowOff>
    </xdr:from>
    <xdr:to>
      <xdr:col>6</xdr:col>
      <xdr:colOff>38100</xdr:colOff>
      <xdr:row>33</xdr:row>
      <xdr:rowOff>148565</xdr:rowOff>
    </xdr:to>
    <xdr:sp macro="" textlink="">
      <xdr:nvSpPr>
        <xdr:cNvPr id="88" name="楕円 87"/>
        <xdr:cNvSpPr/>
      </xdr:nvSpPr>
      <xdr:spPr>
        <a:xfrm>
          <a:off x="1079500" y="570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165092</xdr:rowOff>
    </xdr:from>
    <xdr:ext cx="599010" cy="259045"/>
    <xdr:sp macro="" textlink="">
      <xdr:nvSpPr>
        <xdr:cNvPr id="89" name="テキスト ボックス 88"/>
        <xdr:cNvSpPr txBox="1"/>
      </xdr:nvSpPr>
      <xdr:spPr>
        <a:xfrm>
          <a:off x="830795" y="548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61780</xdr:rowOff>
    </xdr:from>
    <xdr:to>
      <xdr:col>24</xdr:col>
      <xdr:colOff>63500</xdr:colOff>
      <xdr:row>55</xdr:row>
      <xdr:rowOff>139428</xdr:rowOff>
    </xdr:to>
    <xdr:cxnSp macro="">
      <xdr:nvCxnSpPr>
        <xdr:cNvPr id="121" name="直線コネクタ 120"/>
        <xdr:cNvCxnSpPr/>
      </xdr:nvCxnSpPr>
      <xdr:spPr>
        <a:xfrm flipV="1">
          <a:off x="3797300" y="9491530"/>
          <a:ext cx="8382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139428</xdr:rowOff>
    </xdr:from>
    <xdr:to>
      <xdr:col>19</xdr:col>
      <xdr:colOff>177800</xdr:colOff>
      <xdr:row>55</xdr:row>
      <xdr:rowOff>149323</xdr:rowOff>
    </xdr:to>
    <xdr:cxnSp macro="">
      <xdr:nvCxnSpPr>
        <xdr:cNvPr id="124" name="直線コネクタ 123"/>
        <xdr:cNvCxnSpPr/>
      </xdr:nvCxnSpPr>
      <xdr:spPr>
        <a:xfrm flipV="1">
          <a:off x="2908300" y="9569178"/>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149323</xdr:rowOff>
    </xdr:from>
    <xdr:to>
      <xdr:col>15</xdr:col>
      <xdr:colOff>50800</xdr:colOff>
      <xdr:row>56</xdr:row>
      <xdr:rowOff>59146</xdr:rowOff>
    </xdr:to>
    <xdr:cxnSp macro="">
      <xdr:nvCxnSpPr>
        <xdr:cNvPr id="127" name="直線コネクタ 126"/>
        <xdr:cNvCxnSpPr/>
      </xdr:nvCxnSpPr>
      <xdr:spPr>
        <a:xfrm flipV="1">
          <a:off x="2019300" y="9579073"/>
          <a:ext cx="889000" cy="8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59146</xdr:rowOff>
    </xdr:from>
    <xdr:to>
      <xdr:col>10</xdr:col>
      <xdr:colOff>114300</xdr:colOff>
      <xdr:row>56</xdr:row>
      <xdr:rowOff>136881</xdr:rowOff>
    </xdr:to>
    <xdr:cxnSp macro="">
      <xdr:nvCxnSpPr>
        <xdr:cNvPr id="130" name="直線コネクタ 129"/>
        <xdr:cNvCxnSpPr/>
      </xdr:nvCxnSpPr>
      <xdr:spPr>
        <a:xfrm flipV="1">
          <a:off x="1130300" y="9660346"/>
          <a:ext cx="889000" cy="7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10980</xdr:rowOff>
    </xdr:from>
    <xdr:to>
      <xdr:col>24</xdr:col>
      <xdr:colOff>114300</xdr:colOff>
      <xdr:row>55</xdr:row>
      <xdr:rowOff>112580</xdr:rowOff>
    </xdr:to>
    <xdr:sp macro="" textlink="">
      <xdr:nvSpPr>
        <xdr:cNvPr id="140" name="楕円 139"/>
        <xdr:cNvSpPr/>
      </xdr:nvSpPr>
      <xdr:spPr>
        <a:xfrm>
          <a:off x="4584700" y="94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33857</xdr:rowOff>
    </xdr:from>
    <xdr:ext cx="534377" cy="259045"/>
    <xdr:sp macro="" textlink="">
      <xdr:nvSpPr>
        <xdr:cNvPr id="141" name="物件費該当値テキスト"/>
        <xdr:cNvSpPr txBox="1"/>
      </xdr:nvSpPr>
      <xdr:spPr>
        <a:xfrm>
          <a:off x="4686300" y="929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88628</xdr:rowOff>
    </xdr:from>
    <xdr:to>
      <xdr:col>20</xdr:col>
      <xdr:colOff>38100</xdr:colOff>
      <xdr:row>56</xdr:row>
      <xdr:rowOff>18778</xdr:rowOff>
    </xdr:to>
    <xdr:sp macro="" textlink="">
      <xdr:nvSpPr>
        <xdr:cNvPr id="142" name="楕円 141"/>
        <xdr:cNvSpPr/>
      </xdr:nvSpPr>
      <xdr:spPr>
        <a:xfrm>
          <a:off x="3746500" y="95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35305</xdr:rowOff>
    </xdr:from>
    <xdr:ext cx="534377" cy="259045"/>
    <xdr:sp macro="" textlink="">
      <xdr:nvSpPr>
        <xdr:cNvPr id="143" name="テキスト ボックス 142"/>
        <xdr:cNvSpPr txBox="1"/>
      </xdr:nvSpPr>
      <xdr:spPr>
        <a:xfrm>
          <a:off x="3530111" y="92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98523</xdr:rowOff>
    </xdr:from>
    <xdr:to>
      <xdr:col>15</xdr:col>
      <xdr:colOff>101600</xdr:colOff>
      <xdr:row>56</xdr:row>
      <xdr:rowOff>28673</xdr:rowOff>
    </xdr:to>
    <xdr:sp macro="" textlink="">
      <xdr:nvSpPr>
        <xdr:cNvPr id="144" name="楕円 143"/>
        <xdr:cNvSpPr/>
      </xdr:nvSpPr>
      <xdr:spPr>
        <a:xfrm>
          <a:off x="2857500" y="952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45200</xdr:rowOff>
    </xdr:from>
    <xdr:ext cx="534377" cy="259045"/>
    <xdr:sp macro="" textlink="">
      <xdr:nvSpPr>
        <xdr:cNvPr id="145" name="テキスト ボックス 144"/>
        <xdr:cNvSpPr txBox="1"/>
      </xdr:nvSpPr>
      <xdr:spPr>
        <a:xfrm>
          <a:off x="2641111" y="93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8346</xdr:rowOff>
    </xdr:from>
    <xdr:to>
      <xdr:col>10</xdr:col>
      <xdr:colOff>165100</xdr:colOff>
      <xdr:row>56</xdr:row>
      <xdr:rowOff>109946</xdr:rowOff>
    </xdr:to>
    <xdr:sp macro="" textlink="">
      <xdr:nvSpPr>
        <xdr:cNvPr id="146" name="楕円 145"/>
        <xdr:cNvSpPr/>
      </xdr:nvSpPr>
      <xdr:spPr>
        <a:xfrm>
          <a:off x="1968500" y="96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126473</xdr:rowOff>
    </xdr:from>
    <xdr:ext cx="534377" cy="259045"/>
    <xdr:sp macro="" textlink="">
      <xdr:nvSpPr>
        <xdr:cNvPr id="147" name="テキスト ボックス 146"/>
        <xdr:cNvSpPr txBox="1"/>
      </xdr:nvSpPr>
      <xdr:spPr>
        <a:xfrm>
          <a:off x="1752111" y="93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86081</xdr:rowOff>
    </xdr:from>
    <xdr:to>
      <xdr:col>6</xdr:col>
      <xdr:colOff>38100</xdr:colOff>
      <xdr:row>57</xdr:row>
      <xdr:rowOff>16231</xdr:rowOff>
    </xdr:to>
    <xdr:sp macro="" textlink="">
      <xdr:nvSpPr>
        <xdr:cNvPr id="148" name="楕円 147"/>
        <xdr:cNvSpPr/>
      </xdr:nvSpPr>
      <xdr:spPr>
        <a:xfrm>
          <a:off x="1079500" y="968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32758</xdr:rowOff>
    </xdr:from>
    <xdr:ext cx="534377" cy="259045"/>
    <xdr:sp macro="" textlink="">
      <xdr:nvSpPr>
        <xdr:cNvPr id="149" name="テキスト ボックス 148"/>
        <xdr:cNvSpPr txBox="1"/>
      </xdr:nvSpPr>
      <xdr:spPr>
        <a:xfrm>
          <a:off x="863111" y="946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168390</xdr:rowOff>
    </xdr:from>
    <xdr:to>
      <xdr:col>24</xdr:col>
      <xdr:colOff>63500</xdr:colOff>
      <xdr:row>77</xdr:row>
      <xdr:rowOff>437</xdr:rowOff>
    </xdr:to>
    <xdr:cxnSp macro="">
      <xdr:nvCxnSpPr>
        <xdr:cNvPr id="176" name="直線コネクタ 175"/>
        <xdr:cNvCxnSpPr/>
      </xdr:nvCxnSpPr>
      <xdr:spPr>
        <a:xfrm>
          <a:off x="3797300" y="13027140"/>
          <a:ext cx="838200" cy="17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168390</xdr:rowOff>
    </xdr:from>
    <xdr:to>
      <xdr:col>19</xdr:col>
      <xdr:colOff>177800</xdr:colOff>
      <xdr:row>77</xdr:row>
      <xdr:rowOff>6037</xdr:rowOff>
    </xdr:to>
    <xdr:cxnSp macro="">
      <xdr:nvCxnSpPr>
        <xdr:cNvPr id="179" name="直線コネクタ 178"/>
        <xdr:cNvCxnSpPr/>
      </xdr:nvCxnSpPr>
      <xdr:spPr>
        <a:xfrm flipV="1">
          <a:off x="2908300" y="13027140"/>
          <a:ext cx="889000" cy="18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136545</xdr:rowOff>
    </xdr:from>
    <xdr:to>
      <xdr:col>15</xdr:col>
      <xdr:colOff>50800</xdr:colOff>
      <xdr:row>77</xdr:row>
      <xdr:rowOff>6037</xdr:rowOff>
    </xdr:to>
    <xdr:cxnSp macro="">
      <xdr:nvCxnSpPr>
        <xdr:cNvPr id="182" name="直線コネクタ 181"/>
        <xdr:cNvCxnSpPr/>
      </xdr:nvCxnSpPr>
      <xdr:spPr>
        <a:xfrm>
          <a:off x="2019300" y="13166745"/>
          <a:ext cx="8890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136545</xdr:rowOff>
    </xdr:from>
    <xdr:to>
      <xdr:col>10</xdr:col>
      <xdr:colOff>114300</xdr:colOff>
      <xdr:row>77</xdr:row>
      <xdr:rowOff>74732</xdr:rowOff>
    </xdr:to>
    <xdr:cxnSp macro="">
      <xdr:nvCxnSpPr>
        <xdr:cNvPr id="185" name="直線コネクタ 184"/>
        <xdr:cNvCxnSpPr/>
      </xdr:nvCxnSpPr>
      <xdr:spPr>
        <a:xfrm flipV="1">
          <a:off x="1130300" y="13166745"/>
          <a:ext cx="889000" cy="10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121087</xdr:rowOff>
    </xdr:from>
    <xdr:to>
      <xdr:col>24</xdr:col>
      <xdr:colOff>114300</xdr:colOff>
      <xdr:row>77</xdr:row>
      <xdr:rowOff>51237</xdr:rowOff>
    </xdr:to>
    <xdr:sp macro="" textlink="">
      <xdr:nvSpPr>
        <xdr:cNvPr id="195" name="楕円 194"/>
        <xdr:cNvSpPr/>
      </xdr:nvSpPr>
      <xdr:spPr>
        <a:xfrm>
          <a:off x="4584700" y="131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143964</xdr:rowOff>
    </xdr:from>
    <xdr:ext cx="534377" cy="259045"/>
    <xdr:sp macro="" textlink="">
      <xdr:nvSpPr>
        <xdr:cNvPr id="196" name="維持補修費該当値テキスト"/>
        <xdr:cNvSpPr txBox="1"/>
      </xdr:nvSpPr>
      <xdr:spPr>
        <a:xfrm>
          <a:off x="4686300" y="1300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117589</xdr:rowOff>
    </xdr:from>
    <xdr:to>
      <xdr:col>20</xdr:col>
      <xdr:colOff>38100</xdr:colOff>
      <xdr:row>76</xdr:row>
      <xdr:rowOff>47740</xdr:rowOff>
    </xdr:to>
    <xdr:sp macro="" textlink="">
      <xdr:nvSpPr>
        <xdr:cNvPr id="197" name="楕円 196"/>
        <xdr:cNvSpPr/>
      </xdr:nvSpPr>
      <xdr:spPr>
        <a:xfrm>
          <a:off x="3746500" y="12976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64266</xdr:rowOff>
    </xdr:from>
    <xdr:ext cx="534377" cy="259045"/>
    <xdr:sp macro="" textlink="">
      <xdr:nvSpPr>
        <xdr:cNvPr id="198" name="テキスト ボックス 197"/>
        <xdr:cNvSpPr txBox="1"/>
      </xdr:nvSpPr>
      <xdr:spPr>
        <a:xfrm>
          <a:off x="3530111" y="127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126687</xdr:rowOff>
    </xdr:from>
    <xdr:to>
      <xdr:col>15</xdr:col>
      <xdr:colOff>101600</xdr:colOff>
      <xdr:row>77</xdr:row>
      <xdr:rowOff>56837</xdr:rowOff>
    </xdr:to>
    <xdr:sp macro="" textlink="">
      <xdr:nvSpPr>
        <xdr:cNvPr id="199" name="楕円 198"/>
        <xdr:cNvSpPr/>
      </xdr:nvSpPr>
      <xdr:spPr>
        <a:xfrm>
          <a:off x="2857500" y="131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73365</xdr:rowOff>
    </xdr:from>
    <xdr:ext cx="534377" cy="259045"/>
    <xdr:sp macro="" textlink="">
      <xdr:nvSpPr>
        <xdr:cNvPr id="200" name="テキスト ボックス 199"/>
        <xdr:cNvSpPr txBox="1"/>
      </xdr:nvSpPr>
      <xdr:spPr>
        <a:xfrm>
          <a:off x="2641111" y="1293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85745</xdr:rowOff>
    </xdr:from>
    <xdr:to>
      <xdr:col>10</xdr:col>
      <xdr:colOff>165100</xdr:colOff>
      <xdr:row>77</xdr:row>
      <xdr:rowOff>15895</xdr:rowOff>
    </xdr:to>
    <xdr:sp macro="" textlink="">
      <xdr:nvSpPr>
        <xdr:cNvPr id="201" name="楕円 200"/>
        <xdr:cNvSpPr/>
      </xdr:nvSpPr>
      <xdr:spPr>
        <a:xfrm>
          <a:off x="1968500" y="131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32422</xdr:rowOff>
    </xdr:from>
    <xdr:ext cx="534377" cy="259045"/>
    <xdr:sp macro="" textlink="">
      <xdr:nvSpPr>
        <xdr:cNvPr id="202" name="テキスト ボックス 201"/>
        <xdr:cNvSpPr txBox="1"/>
      </xdr:nvSpPr>
      <xdr:spPr>
        <a:xfrm>
          <a:off x="1752111" y="128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23932</xdr:rowOff>
    </xdr:from>
    <xdr:to>
      <xdr:col>6</xdr:col>
      <xdr:colOff>38100</xdr:colOff>
      <xdr:row>77</xdr:row>
      <xdr:rowOff>125532</xdr:rowOff>
    </xdr:to>
    <xdr:sp macro="" textlink="">
      <xdr:nvSpPr>
        <xdr:cNvPr id="203" name="楕円 202"/>
        <xdr:cNvSpPr/>
      </xdr:nvSpPr>
      <xdr:spPr>
        <a:xfrm>
          <a:off x="1079500" y="132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142059</xdr:rowOff>
    </xdr:from>
    <xdr:ext cx="534377" cy="259045"/>
    <xdr:sp macro="" textlink="">
      <xdr:nvSpPr>
        <xdr:cNvPr id="204" name="テキスト ボックス 203"/>
        <xdr:cNvSpPr txBox="1"/>
      </xdr:nvSpPr>
      <xdr:spPr>
        <a:xfrm>
          <a:off x="863111" y="130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151778</xdr:rowOff>
    </xdr:from>
    <xdr:to>
      <xdr:col>24</xdr:col>
      <xdr:colOff>63500</xdr:colOff>
      <xdr:row>99</xdr:row>
      <xdr:rowOff>4153</xdr:rowOff>
    </xdr:to>
    <xdr:cxnSp macro="">
      <xdr:nvCxnSpPr>
        <xdr:cNvPr id="234" name="直線コネクタ 233"/>
        <xdr:cNvCxnSpPr/>
      </xdr:nvCxnSpPr>
      <xdr:spPr>
        <a:xfrm>
          <a:off x="3797300" y="16953878"/>
          <a:ext cx="8382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143650</xdr:rowOff>
    </xdr:from>
    <xdr:to>
      <xdr:col>19</xdr:col>
      <xdr:colOff>177800</xdr:colOff>
      <xdr:row>98</xdr:row>
      <xdr:rowOff>151778</xdr:rowOff>
    </xdr:to>
    <xdr:cxnSp macro="">
      <xdr:nvCxnSpPr>
        <xdr:cNvPr id="237" name="直線コネクタ 236"/>
        <xdr:cNvCxnSpPr/>
      </xdr:nvCxnSpPr>
      <xdr:spPr>
        <a:xfrm>
          <a:off x="2908300" y="16945750"/>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143650</xdr:rowOff>
    </xdr:from>
    <xdr:to>
      <xdr:col>15</xdr:col>
      <xdr:colOff>50800</xdr:colOff>
      <xdr:row>99</xdr:row>
      <xdr:rowOff>89993</xdr:rowOff>
    </xdr:to>
    <xdr:cxnSp macro="">
      <xdr:nvCxnSpPr>
        <xdr:cNvPr id="240" name="直線コネクタ 239"/>
        <xdr:cNvCxnSpPr/>
      </xdr:nvCxnSpPr>
      <xdr:spPr>
        <a:xfrm flipV="1">
          <a:off x="2019300" y="16945750"/>
          <a:ext cx="889000" cy="1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78308</xdr:rowOff>
    </xdr:from>
    <xdr:to>
      <xdr:col>10</xdr:col>
      <xdr:colOff>114300</xdr:colOff>
      <xdr:row>99</xdr:row>
      <xdr:rowOff>89993</xdr:rowOff>
    </xdr:to>
    <xdr:cxnSp macro="">
      <xdr:nvCxnSpPr>
        <xdr:cNvPr id="243" name="直線コネクタ 242"/>
        <xdr:cNvCxnSpPr/>
      </xdr:nvCxnSpPr>
      <xdr:spPr>
        <a:xfrm>
          <a:off x="1130300" y="17051858"/>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124803</xdr:rowOff>
    </xdr:from>
    <xdr:to>
      <xdr:col>24</xdr:col>
      <xdr:colOff>114300</xdr:colOff>
      <xdr:row>99</xdr:row>
      <xdr:rowOff>54953</xdr:rowOff>
    </xdr:to>
    <xdr:sp macro="" textlink="">
      <xdr:nvSpPr>
        <xdr:cNvPr id="253" name="楕円 252"/>
        <xdr:cNvSpPr/>
      </xdr:nvSpPr>
      <xdr:spPr>
        <a:xfrm>
          <a:off x="4584700" y="169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39730</xdr:rowOff>
    </xdr:from>
    <xdr:ext cx="534377" cy="259045"/>
    <xdr:sp macro="" textlink="">
      <xdr:nvSpPr>
        <xdr:cNvPr id="254" name="扶助費該当値テキスト"/>
        <xdr:cNvSpPr txBox="1"/>
      </xdr:nvSpPr>
      <xdr:spPr>
        <a:xfrm>
          <a:off x="4686300" y="1684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100978</xdr:rowOff>
    </xdr:from>
    <xdr:to>
      <xdr:col>20</xdr:col>
      <xdr:colOff>38100</xdr:colOff>
      <xdr:row>99</xdr:row>
      <xdr:rowOff>31128</xdr:rowOff>
    </xdr:to>
    <xdr:sp macro="" textlink="">
      <xdr:nvSpPr>
        <xdr:cNvPr id="255" name="楕円 254"/>
        <xdr:cNvSpPr/>
      </xdr:nvSpPr>
      <xdr:spPr>
        <a:xfrm>
          <a:off x="3746500" y="169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22255</xdr:rowOff>
    </xdr:from>
    <xdr:ext cx="534377" cy="259045"/>
    <xdr:sp macro="" textlink="">
      <xdr:nvSpPr>
        <xdr:cNvPr id="256" name="テキスト ボックス 255"/>
        <xdr:cNvSpPr txBox="1"/>
      </xdr:nvSpPr>
      <xdr:spPr>
        <a:xfrm>
          <a:off x="3530111" y="1699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92850</xdr:rowOff>
    </xdr:from>
    <xdr:to>
      <xdr:col>15</xdr:col>
      <xdr:colOff>101600</xdr:colOff>
      <xdr:row>99</xdr:row>
      <xdr:rowOff>23000</xdr:rowOff>
    </xdr:to>
    <xdr:sp macro="" textlink="">
      <xdr:nvSpPr>
        <xdr:cNvPr id="257" name="楕円 256"/>
        <xdr:cNvSpPr/>
      </xdr:nvSpPr>
      <xdr:spPr>
        <a:xfrm>
          <a:off x="2857500" y="168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14127</xdr:rowOff>
    </xdr:from>
    <xdr:ext cx="534377" cy="259045"/>
    <xdr:sp macro="" textlink="">
      <xdr:nvSpPr>
        <xdr:cNvPr id="258" name="テキスト ボックス 257"/>
        <xdr:cNvSpPr txBox="1"/>
      </xdr:nvSpPr>
      <xdr:spPr>
        <a:xfrm>
          <a:off x="2641111" y="1698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39193</xdr:rowOff>
    </xdr:from>
    <xdr:to>
      <xdr:col>10</xdr:col>
      <xdr:colOff>165100</xdr:colOff>
      <xdr:row>99</xdr:row>
      <xdr:rowOff>140793</xdr:rowOff>
    </xdr:to>
    <xdr:sp macro="" textlink="">
      <xdr:nvSpPr>
        <xdr:cNvPr id="259" name="楕円 258"/>
        <xdr:cNvSpPr/>
      </xdr:nvSpPr>
      <xdr:spPr>
        <a:xfrm>
          <a:off x="1968500" y="170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131920</xdr:rowOff>
    </xdr:from>
    <xdr:ext cx="534377" cy="259045"/>
    <xdr:sp macro="" textlink="">
      <xdr:nvSpPr>
        <xdr:cNvPr id="260" name="テキスト ボックス 259"/>
        <xdr:cNvSpPr txBox="1"/>
      </xdr:nvSpPr>
      <xdr:spPr>
        <a:xfrm>
          <a:off x="1752111" y="171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27508</xdr:rowOff>
    </xdr:from>
    <xdr:to>
      <xdr:col>6</xdr:col>
      <xdr:colOff>38100</xdr:colOff>
      <xdr:row>99</xdr:row>
      <xdr:rowOff>129108</xdr:rowOff>
    </xdr:to>
    <xdr:sp macro="" textlink="">
      <xdr:nvSpPr>
        <xdr:cNvPr id="261" name="楕円 260"/>
        <xdr:cNvSpPr/>
      </xdr:nvSpPr>
      <xdr:spPr>
        <a:xfrm>
          <a:off x="1079500" y="170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120235</xdr:rowOff>
    </xdr:from>
    <xdr:ext cx="534377" cy="259045"/>
    <xdr:sp macro="" textlink="">
      <xdr:nvSpPr>
        <xdr:cNvPr id="262" name="テキスト ボックス 261"/>
        <xdr:cNvSpPr txBox="1"/>
      </xdr:nvSpPr>
      <xdr:spPr>
        <a:xfrm>
          <a:off x="863111" y="170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193</xdr:rowOff>
    </xdr:from>
    <xdr:to>
      <xdr:col>55</xdr:col>
      <xdr:colOff>0</xdr:colOff>
      <xdr:row>33</xdr:row>
      <xdr:rowOff>125054</xdr:rowOff>
    </xdr:to>
    <xdr:cxnSp macro="">
      <xdr:nvCxnSpPr>
        <xdr:cNvPr id="291" name="直線コネクタ 290"/>
        <xdr:cNvCxnSpPr/>
      </xdr:nvCxnSpPr>
      <xdr:spPr>
        <a:xfrm>
          <a:off x="9639300" y="5658043"/>
          <a:ext cx="838200" cy="1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193</xdr:rowOff>
    </xdr:from>
    <xdr:to>
      <xdr:col>50</xdr:col>
      <xdr:colOff>114300</xdr:colOff>
      <xdr:row>33</xdr:row>
      <xdr:rowOff>87137</xdr:rowOff>
    </xdr:to>
    <xdr:cxnSp macro="">
      <xdr:nvCxnSpPr>
        <xdr:cNvPr id="294" name="直線コネクタ 293"/>
        <xdr:cNvCxnSpPr/>
      </xdr:nvCxnSpPr>
      <xdr:spPr>
        <a:xfrm flipV="1">
          <a:off x="8750300" y="5658043"/>
          <a:ext cx="889000" cy="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87137</xdr:rowOff>
    </xdr:from>
    <xdr:to>
      <xdr:col>45</xdr:col>
      <xdr:colOff>177800</xdr:colOff>
      <xdr:row>33</xdr:row>
      <xdr:rowOff>128506</xdr:rowOff>
    </xdr:to>
    <xdr:cxnSp macro="">
      <xdr:nvCxnSpPr>
        <xdr:cNvPr id="297" name="直線コネクタ 296"/>
        <xdr:cNvCxnSpPr/>
      </xdr:nvCxnSpPr>
      <xdr:spPr>
        <a:xfrm flipV="1">
          <a:off x="7861300" y="5744987"/>
          <a:ext cx="889000" cy="4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128506</xdr:rowOff>
    </xdr:from>
    <xdr:to>
      <xdr:col>41</xdr:col>
      <xdr:colOff>50800</xdr:colOff>
      <xdr:row>33</xdr:row>
      <xdr:rowOff>168023</xdr:rowOff>
    </xdr:to>
    <xdr:cxnSp macro="">
      <xdr:nvCxnSpPr>
        <xdr:cNvPr id="300" name="直線コネクタ 299"/>
        <xdr:cNvCxnSpPr/>
      </xdr:nvCxnSpPr>
      <xdr:spPr>
        <a:xfrm flipV="1">
          <a:off x="6972300" y="5786356"/>
          <a:ext cx="889000" cy="3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74254</xdr:rowOff>
    </xdr:from>
    <xdr:to>
      <xdr:col>55</xdr:col>
      <xdr:colOff>50800</xdr:colOff>
      <xdr:row>34</xdr:row>
      <xdr:rowOff>4404</xdr:rowOff>
    </xdr:to>
    <xdr:sp macro="" textlink="">
      <xdr:nvSpPr>
        <xdr:cNvPr id="310" name="楕円 309"/>
        <xdr:cNvSpPr/>
      </xdr:nvSpPr>
      <xdr:spPr>
        <a:xfrm>
          <a:off x="10426700" y="57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97131</xdr:rowOff>
    </xdr:from>
    <xdr:ext cx="599010" cy="259045"/>
    <xdr:sp macro="" textlink="">
      <xdr:nvSpPr>
        <xdr:cNvPr id="311" name="補助費等該当値テキスト"/>
        <xdr:cNvSpPr txBox="1"/>
      </xdr:nvSpPr>
      <xdr:spPr>
        <a:xfrm>
          <a:off x="10528300" y="558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120843</xdr:rowOff>
    </xdr:from>
    <xdr:to>
      <xdr:col>50</xdr:col>
      <xdr:colOff>165100</xdr:colOff>
      <xdr:row>33</xdr:row>
      <xdr:rowOff>50993</xdr:rowOff>
    </xdr:to>
    <xdr:sp macro="" textlink="">
      <xdr:nvSpPr>
        <xdr:cNvPr id="312" name="楕円 311"/>
        <xdr:cNvSpPr/>
      </xdr:nvSpPr>
      <xdr:spPr>
        <a:xfrm>
          <a:off x="9588500" y="56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67520</xdr:rowOff>
    </xdr:from>
    <xdr:ext cx="599010" cy="259045"/>
    <xdr:sp macro="" textlink="">
      <xdr:nvSpPr>
        <xdr:cNvPr id="313" name="テキスト ボックス 312"/>
        <xdr:cNvSpPr txBox="1"/>
      </xdr:nvSpPr>
      <xdr:spPr>
        <a:xfrm>
          <a:off x="9339795" y="53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36337</xdr:rowOff>
    </xdr:from>
    <xdr:to>
      <xdr:col>46</xdr:col>
      <xdr:colOff>38100</xdr:colOff>
      <xdr:row>33</xdr:row>
      <xdr:rowOff>137937</xdr:rowOff>
    </xdr:to>
    <xdr:sp macro="" textlink="">
      <xdr:nvSpPr>
        <xdr:cNvPr id="314" name="楕円 313"/>
        <xdr:cNvSpPr/>
      </xdr:nvSpPr>
      <xdr:spPr>
        <a:xfrm>
          <a:off x="8699500" y="56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154464</xdr:rowOff>
    </xdr:from>
    <xdr:ext cx="599010" cy="259045"/>
    <xdr:sp macro="" textlink="">
      <xdr:nvSpPr>
        <xdr:cNvPr id="315" name="テキスト ボックス 314"/>
        <xdr:cNvSpPr txBox="1"/>
      </xdr:nvSpPr>
      <xdr:spPr>
        <a:xfrm>
          <a:off x="8450795" y="546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77706</xdr:rowOff>
    </xdr:from>
    <xdr:to>
      <xdr:col>41</xdr:col>
      <xdr:colOff>101600</xdr:colOff>
      <xdr:row>34</xdr:row>
      <xdr:rowOff>7856</xdr:rowOff>
    </xdr:to>
    <xdr:sp macro="" textlink="">
      <xdr:nvSpPr>
        <xdr:cNvPr id="316" name="楕円 315"/>
        <xdr:cNvSpPr/>
      </xdr:nvSpPr>
      <xdr:spPr>
        <a:xfrm>
          <a:off x="7810500" y="57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24383</xdr:rowOff>
    </xdr:from>
    <xdr:ext cx="599010" cy="259045"/>
    <xdr:sp macro="" textlink="">
      <xdr:nvSpPr>
        <xdr:cNvPr id="317" name="テキスト ボックス 316"/>
        <xdr:cNvSpPr txBox="1"/>
      </xdr:nvSpPr>
      <xdr:spPr>
        <a:xfrm>
          <a:off x="7561795" y="551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117223</xdr:rowOff>
    </xdr:from>
    <xdr:to>
      <xdr:col>36</xdr:col>
      <xdr:colOff>165100</xdr:colOff>
      <xdr:row>34</xdr:row>
      <xdr:rowOff>47373</xdr:rowOff>
    </xdr:to>
    <xdr:sp macro="" textlink="">
      <xdr:nvSpPr>
        <xdr:cNvPr id="318" name="楕円 317"/>
        <xdr:cNvSpPr/>
      </xdr:nvSpPr>
      <xdr:spPr>
        <a:xfrm>
          <a:off x="6921500" y="57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63900</xdr:rowOff>
    </xdr:from>
    <xdr:ext cx="599010" cy="259045"/>
    <xdr:sp macro="" textlink="">
      <xdr:nvSpPr>
        <xdr:cNvPr id="319" name="テキスト ボックス 318"/>
        <xdr:cNvSpPr txBox="1"/>
      </xdr:nvSpPr>
      <xdr:spPr>
        <a:xfrm>
          <a:off x="6672795" y="555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80470</xdr:rowOff>
    </xdr:from>
    <xdr:to>
      <xdr:col>55</xdr:col>
      <xdr:colOff>0</xdr:colOff>
      <xdr:row>56</xdr:row>
      <xdr:rowOff>65336</xdr:rowOff>
    </xdr:to>
    <xdr:cxnSp macro="">
      <xdr:nvCxnSpPr>
        <xdr:cNvPr id="346" name="直線コネクタ 345"/>
        <xdr:cNvCxnSpPr/>
      </xdr:nvCxnSpPr>
      <xdr:spPr>
        <a:xfrm flipV="1">
          <a:off x="9639300" y="9338770"/>
          <a:ext cx="838200" cy="3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70407</xdr:rowOff>
    </xdr:from>
    <xdr:to>
      <xdr:col>50</xdr:col>
      <xdr:colOff>114300</xdr:colOff>
      <xdr:row>56</xdr:row>
      <xdr:rowOff>65336</xdr:rowOff>
    </xdr:to>
    <xdr:cxnSp macro="">
      <xdr:nvCxnSpPr>
        <xdr:cNvPr id="349" name="直線コネクタ 348"/>
        <xdr:cNvCxnSpPr/>
      </xdr:nvCxnSpPr>
      <xdr:spPr>
        <a:xfrm>
          <a:off x="8750300" y="9500157"/>
          <a:ext cx="889000" cy="16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72839</xdr:rowOff>
    </xdr:from>
    <xdr:to>
      <xdr:col>45</xdr:col>
      <xdr:colOff>177800</xdr:colOff>
      <xdr:row>55</xdr:row>
      <xdr:rowOff>70407</xdr:rowOff>
    </xdr:to>
    <xdr:cxnSp macro="">
      <xdr:nvCxnSpPr>
        <xdr:cNvPr id="352" name="直線コネクタ 351"/>
        <xdr:cNvCxnSpPr/>
      </xdr:nvCxnSpPr>
      <xdr:spPr>
        <a:xfrm>
          <a:off x="7861300" y="9159689"/>
          <a:ext cx="889000" cy="34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72839</xdr:rowOff>
    </xdr:from>
    <xdr:to>
      <xdr:col>41</xdr:col>
      <xdr:colOff>50800</xdr:colOff>
      <xdr:row>54</xdr:row>
      <xdr:rowOff>156040</xdr:rowOff>
    </xdr:to>
    <xdr:cxnSp macro="">
      <xdr:nvCxnSpPr>
        <xdr:cNvPr id="355" name="直線コネクタ 354"/>
        <xdr:cNvCxnSpPr/>
      </xdr:nvCxnSpPr>
      <xdr:spPr>
        <a:xfrm flipV="1">
          <a:off x="6972300" y="9159689"/>
          <a:ext cx="889000" cy="2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29670</xdr:rowOff>
    </xdr:from>
    <xdr:to>
      <xdr:col>55</xdr:col>
      <xdr:colOff>50800</xdr:colOff>
      <xdr:row>54</xdr:row>
      <xdr:rowOff>131270</xdr:rowOff>
    </xdr:to>
    <xdr:sp macro="" textlink="">
      <xdr:nvSpPr>
        <xdr:cNvPr id="365" name="楕円 364"/>
        <xdr:cNvSpPr/>
      </xdr:nvSpPr>
      <xdr:spPr>
        <a:xfrm>
          <a:off x="10426700" y="9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52547</xdr:rowOff>
    </xdr:from>
    <xdr:ext cx="599010" cy="259045"/>
    <xdr:sp macro="" textlink="">
      <xdr:nvSpPr>
        <xdr:cNvPr id="366" name="普通建設事業費該当値テキスト"/>
        <xdr:cNvSpPr txBox="1"/>
      </xdr:nvSpPr>
      <xdr:spPr>
        <a:xfrm>
          <a:off x="10528300" y="91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14536</xdr:rowOff>
    </xdr:from>
    <xdr:to>
      <xdr:col>50</xdr:col>
      <xdr:colOff>165100</xdr:colOff>
      <xdr:row>56</xdr:row>
      <xdr:rowOff>116136</xdr:rowOff>
    </xdr:to>
    <xdr:sp macro="" textlink="">
      <xdr:nvSpPr>
        <xdr:cNvPr id="367" name="楕円 366"/>
        <xdr:cNvSpPr/>
      </xdr:nvSpPr>
      <xdr:spPr>
        <a:xfrm>
          <a:off x="9588500" y="96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132663</xdr:rowOff>
    </xdr:from>
    <xdr:ext cx="534377" cy="259045"/>
    <xdr:sp macro="" textlink="">
      <xdr:nvSpPr>
        <xdr:cNvPr id="368" name="テキスト ボックス 367"/>
        <xdr:cNvSpPr txBox="1"/>
      </xdr:nvSpPr>
      <xdr:spPr>
        <a:xfrm>
          <a:off x="9372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19607</xdr:rowOff>
    </xdr:from>
    <xdr:to>
      <xdr:col>46</xdr:col>
      <xdr:colOff>38100</xdr:colOff>
      <xdr:row>55</xdr:row>
      <xdr:rowOff>121207</xdr:rowOff>
    </xdr:to>
    <xdr:sp macro="" textlink="">
      <xdr:nvSpPr>
        <xdr:cNvPr id="369" name="楕円 368"/>
        <xdr:cNvSpPr/>
      </xdr:nvSpPr>
      <xdr:spPr>
        <a:xfrm>
          <a:off x="8699500" y="94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137734</xdr:rowOff>
    </xdr:from>
    <xdr:ext cx="599010" cy="259045"/>
    <xdr:sp macro="" textlink="">
      <xdr:nvSpPr>
        <xdr:cNvPr id="370" name="テキスト ボックス 369"/>
        <xdr:cNvSpPr txBox="1"/>
      </xdr:nvSpPr>
      <xdr:spPr>
        <a:xfrm>
          <a:off x="8450795" y="922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22039</xdr:rowOff>
    </xdr:from>
    <xdr:to>
      <xdr:col>41</xdr:col>
      <xdr:colOff>101600</xdr:colOff>
      <xdr:row>53</xdr:row>
      <xdr:rowOff>123639</xdr:rowOff>
    </xdr:to>
    <xdr:sp macro="" textlink="">
      <xdr:nvSpPr>
        <xdr:cNvPr id="371" name="楕円 370"/>
        <xdr:cNvSpPr/>
      </xdr:nvSpPr>
      <xdr:spPr>
        <a:xfrm>
          <a:off x="7810500" y="91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140166</xdr:rowOff>
    </xdr:from>
    <xdr:ext cx="599010" cy="259045"/>
    <xdr:sp macro="" textlink="">
      <xdr:nvSpPr>
        <xdr:cNvPr id="372" name="テキスト ボックス 371"/>
        <xdr:cNvSpPr txBox="1"/>
      </xdr:nvSpPr>
      <xdr:spPr>
        <a:xfrm>
          <a:off x="7561795" y="888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105240</xdr:rowOff>
    </xdr:from>
    <xdr:to>
      <xdr:col>36</xdr:col>
      <xdr:colOff>165100</xdr:colOff>
      <xdr:row>55</xdr:row>
      <xdr:rowOff>35390</xdr:rowOff>
    </xdr:to>
    <xdr:sp macro="" textlink="">
      <xdr:nvSpPr>
        <xdr:cNvPr id="373" name="楕円 372"/>
        <xdr:cNvSpPr/>
      </xdr:nvSpPr>
      <xdr:spPr>
        <a:xfrm>
          <a:off x="6921500" y="93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51917</xdr:rowOff>
    </xdr:from>
    <xdr:ext cx="599010" cy="259045"/>
    <xdr:sp macro="" textlink="">
      <xdr:nvSpPr>
        <xdr:cNvPr id="374" name="テキスト ボックス 373"/>
        <xdr:cNvSpPr txBox="1"/>
      </xdr:nvSpPr>
      <xdr:spPr>
        <a:xfrm>
          <a:off x="6672795" y="91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151030</xdr:rowOff>
    </xdr:from>
    <xdr:to>
      <xdr:col>55</xdr:col>
      <xdr:colOff>0</xdr:colOff>
      <xdr:row>77</xdr:row>
      <xdr:rowOff>136097</xdr:rowOff>
    </xdr:to>
    <xdr:cxnSp macro="">
      <xdr:nvCxnSpPr>
        <xdr:cNvPr id="401" name="直線コネクタ 400"/>
        <xdr:cNvCxnSpPr/>
      </xdr:nvCxnSpPr>
      <xdr:spPr>
        <a:xfrm flipV="1">
          <a:off x="9639300" y="12666880"/>
          <a:ext cx="838200" cy="6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145332</xdr:rowOff>
    </xdr:from>
    <xdr:to>
      <xdr:col>50</xdr:col>
      <xdr:colOff>114300</xdr:colOff>
      <xdr:row>77</xdr:row>
      <xdr:rowOff>136097</xdr:rowOff>
    </xdr:to>
    <xdr:cxnSp macro="">
      <xdr:nvCxnSpPr>
        <xdr:cNvPr id="404" name="直線コネクタ 403"/>
        <xdr:cNvCxnSpPr/>
      </xdr:nvCxnSpPr>
      <xdr:spPr>
        <a:xfrm>
          <a:off x="8750300" y="13175532"/>
          <a:ext cx="889000" cy="16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30210</xdr:rowOff>
    </xdr:from>
    <xdr:to>
      <xdr:col>45</xdr:col>
      <xdr:colOff>177800</xdr:colOff>
      <xdr:row>76</xdr:row>
      <xdr:rowOff>145332</xdr:rowOff>
    </xdr:to>
    <xdr:cxnSp macro="">
      <xdr:nvCxnSpPr>
        <xdr:cNvPr id="407" name="直線コネクタ 406"/>
        <xdr:cNvCxnSpPr/>
      </xdr:nvCxnSpPr>
      <xdr:spPr>
        <a:xfrm>
          <a:off x="7861300" y="12888960"/>
          <a:ext cx="889000" cy="28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30210</xdr:rowOff>
    </xdr:from>
    <xdr:to>
      <xdr:col>41</xdr:col>
      <xdr:colOff>50800</xdr:colOff>
      <xdr:row>77</xdr:row>
      <xdr:rowOff>80603</xdr:rowOff>
    </xdr:to>
    <xdr:cxnSp macro="">
      <xdr:nvCxnSpPr>
        <xdr:cNvPr id="410" name="直線コネクタ 409"/>
        <xdr:cNvCxnSpPr/>
      </xdr:nvCxnSpPr>
      <xdr:spPr>
        <a:xfrm flipV="1">
          <a:off x="6972300" y="12888960"/>
          <a:ext cx="889000" cy="39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100230</xdr:rowOff>
    </xdr:from>
    <xdr:to>
      <xdr:col>55</xdr:col>
      <xdr:colOff>50800</xdr:colOff>
      <xdr:row>74</xdr:row>
      <xdr:rowOff>30380</xdr:rowOff>
    </xdr:to>
    <xdr:sp macro="" textlink="">
      <xdr:nvSpPr>
        <xdr:cNvPr id="420" name="楕円 419"/>
        <xdr:cNvSpPr/>
      </xdr:nvSpPr>
      <xdr:spPr>
        <a:xfrm>
          <a:off x="10426700" y="126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123107</xdr:rowOff>
    </xdr:from>
    <xdr:ext cx="534377" cy="259045"/>
    <xdr:sp macro="" textlink="">
      <xdr:nvSpPr>
        <xdr:cNvPr id="421" name="普通建設事業費 （ うち新規整備　）該当値テキスト"/>
        <xdr:cNvSpPr txBox="1"/>
      </xdr:nvSpPr>
      <xdr:spPr>
        <a:xfrm>
          <a:off x="10528300" y="124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85297</xdr:rowOff>
    </xdr:from>
    <xdr:to>
      <xdr:col>50</xdr:col>
      <xdr:colOff>165100</xdr:colOff>
      <xdr:row>78</xdr:row>
      <xdr:rowOff>15447</xdr:rowOff>
    </xdr:to>
    <xdr:sp macro="" textlink="">
      <xdr:nvSpPr>
        <xdr:cNvPr id="422" name="楕円 421"/>
        <xdr:cNvSpPr/>
      </xdr:nvSpPr>
      <xdr:spPr>
        <a:xfrm>
          <a:off x="9588500" y="132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6574</xdr:rowOff>
    </xdr:from>
    <xdr:ext cx="534377" cy="259045"/>
    <xdr:sp macro="" textlink="">
      <xdr:nvSpPr>
        <xdr:cNvPr id="423" name="テキスト ボックス 422"/>
        <xdr:cNvSpPr txBox="1"/>
      </xdr:nvSpPr>
      <xdr:spPr>
        <a:xfrm>
          <a:off x="9372111" y="1337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94532</xdr:rowOff>
    </xdr:from>
    <xdr:to>
      <xdr:col>46</xdr:col>
      <xdr:colOff>38100</xdr:colOff>
      <xdr:row>77</xdr:row>
      <xdr:rowOff>24682</xdr:rowOff>
    </xdr:to>
    <xdr:sp macro="" textlink="">
      <xdr:nvSpPr>
        <xdr:cNvPr id="424" name="楕円 423"/>
        <xdr:cNvSpPr/>
      </xdr:nvSpPr>
      <xdr:spPr>
        <a:xfrm>
          <a:off x="8699500" y="131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41210</xdr:rowOff>
    </xdr:from>
    <xdr:ext cx="534377" cy="259045"/>
    <xdr:sp macro="" textlink="">
      <xdr:nvSpPr>
        <xdr:cNvPr id="425" name="テキスト ボックス 424"/>
        <xdr:cNvSpPr txBox="1"/>
      </xdr:nvSpPr>
      <xdr:spPr>
        <a:xfrm>
          <a:off x="8483111" y="128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150860</xdr:rowOff>
    </xdr:from>
    <xdr:to>
      <xdr:col>41</xdr:col>
      <xdr:colOff>101600</xdr:colOff>
      <xdr:row>75</xdr:row>
      <xdr:rowOff>81010</xdr:rowOff>
    </xdr:to>
    <xdr:sp macro="" textlink="">
      <xdr:nvSpPr>
        <xdr:cNvPr id="426" name="楕円 425"/>
        <xdr:cNvSpPr/>
      </xdr:nvSpPr>
      <xdr:spPr>
        <a:xfrm>
          <a:off x="7810500" y="128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97537</xdr:rowOff>
    </xdr:from>
    <xdr:ext cx="534377" cy="259045"/>
    <xdr:sp macro="" textlink="">
      <xdr:nvSpPr>
        <xdr:cNvPr id="427" name="テキスト ボックス 426"/>
        <xdr:cNvSpPr txBox="1"/>
      </xdr:nvSpPr>
      <xdr:spPr>
        <a:xfrm>
          <a:off x="7594111" y="126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29803</xdr:rowOff>
    </xdr:from>
    <xdr:to>
      <xdr:col>36</xdr:col>
      <xdr:colOff>165100</xdr:colOff>
      <xdr:row>77</xdr:row>
      <xdr:rowOff>131403</xdr:rowOff>
    </xdr:to>
    <xdr:sp macro="" textlink="">
      <xdr:nvSpPr>
        <xdr:cNvPr id="428" name="楕円 427"/>
        <xdr:cNvSpPr/>
      </xdr:nvSpPr>
      <xdr:spPr>
        <a:xfrm>
          <a:off x="6921500" y="132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122530</xdr:rowOff>
    </xdr:from>
    <xdr:ext cx="534377" cy="259045"/>
    <xdr:sp macro="" textlink="">
      <xdr:nvSpPr>
        <xdr:cNvPr id="429" name="テキスト ボックス 428"/>
        <xdr:cNvSpPr txBox="1"/>
      </xdr:nvSpPr>
      <xdr:spPr>
        <a:xfrm>
          <a:off x="6705111" y="1332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64567</xdr:rowOff>
    </xdr:from>
    <xdr:to>
      <xdr:col>55</xdr:col>
      <xdr:colOff>0</xdr:colOff>
      <xdr:row>95</xdr:row>
      <xdr:rowOff>108359</xdr:rowOff>
    </xdr:to>
    <xdr:cxnSp macro="">
      <xdr:nvCxnSpPr>
        <xdr:cNvPr id="460" name="直線コネクタ 459"/>
        <xdr:cNvCxnSpPr/>
      </xdr:nvCxnSpPr>
      <xdr:spPr>
        <a:xfrm>
          <a:off x="9639300" y="16352317"/>
          <a:ext cx="838200" cy="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134116</xdr:rowOff>
    </xdr:from>
    <xdr:to>
      <xdr:col>50</xdr:col>
      <xdr:colOff>114300</xdr:colOff>
      <xdr:row>95</xdr:row>
      <xdr:rowOff>64567</xdr:rowOff>
    </xdr:to>
    <xdr:cxnSp macro="">
      <xdr:nvCxnSpPr>
        <xdr:cNvPr id="463" name="直線コネクタ 462"/>
        <xdr:cNvCxnSpPr/>
      </xdr:nvCxnSpPr>
      <xdr:spPr>
        <a:xfrm>
          <a:off x="8750300" y="16250416"/>
          <a:ext cx="889000" cy="1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70500</xdr:rowOff>
    </xdr:from>
    <xdr:to>
      <xdr:col>45</xdr:col>
      <xdr:colOff>177800</xdr:colOff>
      <xdr:row>94</xdr:row>
      <xdr:rowOff>134116</xdr:rowOff>
    </xdr:to>
    <xdr:cxnSp macro="">
      <xdr:nvCxnSpPr>
        <xdr:cNvPr id="466" name="直線コネクタ 465"/>
        <xdr:cNvCxnSpPr/>
      </xdr:nvCxnSpPr>
      <xdr:spPr>
        <a:xfrm>
          <a:off x="7861300" y="15672450"/>
          <a:ext cx="889000" cy="57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70500</xdr:rowOff>
    </xdr:from>
    <xdr:to>
      <xdr:col>41</xdr:col>
      <xdr:colOff>50800</xdr:colOff>
      <xdr:row>92</xdr:row>
      <xdr:rowOff>57296</xdr:rowOff>
    </xdr:to>
    <xdr:cxnSp macro="">
      <xdr:nvCxnSpPr>
        <xdr:cNvPr id="469" name="直線コネクタ 468"/>
        <xdr:cNvCxnSpPr/>
      </xdr:nvCxnSpPr>
      <xdr:spPr>
        <a:xfrm flipV="1">
          <a:off x="6972300" y="15672450"/>
          <a:ext cx="889000" cy="15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57559</xdr:rowOff>
    </xdr:from>
    <xdr:to>
      <xdr:col>55</xdr:col>
      <xdr:colOff>50800</xdr:colOff>
      <xdr:row>95</xdr:row>
      <xdr:rowOff>159159</xdr:rowOff>
    </xdr:to>
    <xdr:sp macro="" textlink="">
      <xdr:nvSpPr>
        <xdr:cNvPr id="479" name="楕円 478"/>
        <xdr:cNvSpPr/>
      </xdr:nvSpPr>
      <xdr:spPr>
        <a:xfrm>
          <a:off x="10426700" y="163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80436</xdr:rowOff>
    </xdr:from>
    <xdr:ext cx="534377" cy="259045"/>
    <xdr:sp macro="" textlink="">
      <xdr:nvSpPr>
        <xdr:cNvPr id="480" name="普通建設事業費 （ うち更新整備　）該当値テキスト"/>
        <xdr:cNvSpPr txBox="1"/>
      </xdr:nvSpPr>
      <xdr:spPr>
        <a:xfrm>
          <a:off x="10528300" y="1619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13767</xdr:rowOff>
    </xdr:from>
    <xdr:to>
      <xdr:col>50</xdr:col>
      <xdr:colOff>165100</xdr:colOff>
      <xdr:row>95</xdr:row>
      <xdr:rowOff>115367</xdr:rowOff>
    </xdr:to>
    <xdr:sp macro="" textlink="">
      <xdr:nvSpPr>
        <xdr:cNvPr id="481" name="楕円 480"/>
        <xdr:cNvSpPr/>
      </xdr:nvSpPr>
      <xdr:spPr>
        <a:xfrm>
          <a:off x="9588500" y="1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131894</xdr:rowOff>
    </xdr:from>
    <xdr:ext cx="534377" cy="259045"/>
    <xdr:sp macro="" textlink="">
      <xdr:nvSpPr>
        <xdr:cNvPr id="482" name="テキスト ボックス 481"/>
        <xdr:cNvSpPr txBox="1"/>
      </xdr:nvSpPr>
      <xdr:spPr>
        <a:xfrm>
          <a:off x="9372111" y="160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83316</xdr:rowOff>
    </xdr:from>
    <xdr:to>
      <xdr:col>46</xdr:col>
      <xdr:colOff>38100</xdr:colOff>
      <xdr:row>95</xdr:row>
      <xdr:rowOff>13466</xdr:rowOff>
    </xdr:to>
    <xdr:sp macro="" textlink="">
      <xdr:nvSpPr>
        <xdr:cNvPr id="483" name="楕円 482"/>
        <xdr:cNvSpPr/>
      </xdr:nvSpPr>
      <xdr:spPr>
        <a:xfrm>
          <a:off x="8699500" y="16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29993</xdr:rowOff>
    </xdr:from>
    <xdr:ext cx="534377" cy="259045"/>
    <xdr:sp macro="" textlink="">
      <xdr:nvSpPr>
        <xdr:cNvPr id="484" name="テキスト ボックス 483"/>
        <xdr:cNvSpPr txBox="1"/>
      </xdr:nvSpPr>
      <xdr:spPr>
        <a:xfrm>
          <a:off x="8483111" y="159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19700</xdr:rowOff>
    </xdr:from>
    <xdr:to>
      <xdr:col>41</xdr:col>
      <xdr:colOff>101600</xdr:colOff>
      <xdr:row>91</xdr:row>
      <xdr:rowOff>121300</xdr:rowOff>
    </xdr:to>
    <xdr:sp macro="" textlink="">
      <xdr:nvSpPr>
        <xdr:cNvPr id="485" name="楕円 484"/>
        <xdr:cNvSpPr/>
      </xdr:nvSpPr>
      <xdr:spPr>
        <a:xfrm>
          <a:off x="7810500" y="1562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137827</xdr:rowOff>
    </xdr:from>
    <xdr:ext cx="599010" cy="259045"/>
    <xdr:sp macro="" textlink="">
      <xdr:nvSpPr>
        <xdr:cNvPr id="486" name="テキスト ボックス 485"/>
        <xdr:cNvSpPr txBox="1"/>
      </xdr:nvSpPr>
      <xdr:spPr>
        <a:xfrm>
          <a:off x="7561795" y="1539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6496</xdr:rowOff>
    </xdr:from>
    <xdr:to>
      <xdr:col>36</xdr:col>
      <xdr:colOff>165100</xdr:colOff>
      <xdr:row>92</xdr:row>
      <xdr:rowOff>108096</xdr:rowOff>
    </xdr:to>
    <xdr:sp macro="" textlink="">
      <xdr:nvSpPr>
        <xdr:cNvPr id="487" name="楕円 486"/>
        <xdr:cNvSpPr/>
      </xdr:nvSpPr>
      <xdr:spPr>
        <a:xfrm>
          <a:off x="6921500" y="157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124623</xdr:rowOff>
    </xdr:from>
    <xdr:ext cx="599010" cy="259045"/>
    <xdr:sp macro="" textlink="">
      <xdr:nvSpPr>
        <xdr:cNvPr id="488" name="テキスト ボックス 487"/>
        <xdr:cNvSpPr txBox="1"/>
      </xdr:nvSpPr>
      <xdr:spPr>
        <a:xfrm>
          <a:off x="6672795" y="1555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18161</xdr:rowOff>
    </xdr:from>
    <xdr:to>
      <xdr:col>85</xdr:col>
      <xdr:colOff>127000</xdr:colOff>
      <xdr:row>39</xdr:row>
      <xdr:rowOff>32144</xdr:rowOff>
    </xdr:to>
    <xdr:cxnSp macro="">
      <xdr:nvCxnSpPr>
        <xdr:cNvPr id="517" name="直線コネクタ 516"/>
        <xdr:cNvCxnSpPr/>
      </xdr:nvCxnSpPr>
      <xdr:spPr>
        <a:xfrm flipV="1">
          <a:off x="15481300" y="6533261"/>
          <a:ext cx="838200" cy="18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32144</xdr:rowOff>
    </xdr:from>
    <xdr:to>
      <xdr:col>81</xdr:col>
      <xdr:colOff>50800</xdr:colOff>
      <xdr:row>39</xdr:row>
      <xdr:rowOff>37808</xdr:rowOff>
    </xdr:to>
    <xdr:cxnSp macro="">
      <xdr:nvCxnSpPr>
        <xdr:cNvPr id="520" name="直線コネクタ 519"/>
        <xdr:cNvCxnSpPr/>
      </xdr:nvCxnSpPr>
      <xdr:spPr>
        <a:xfrm flipV="1">
          <a:off x="14592300" y="6718694"/>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37808</xdr:rowOff>
    </xdr:from>
    <xdr:to>
      <xdr:col>76</xdr:col>
      <xdr:colOff>114300</xdr:colOff>
      <xdr:row>39</xdr:row>
      <xdr:rowOff>39662</xdr:rowOff>
    </xdr:to>
    <xdr:cxnSp macro="">
      <xdr:nvCxnSpPr>
        <xdr:cNvPr id="523" name="直線コネクタ 522"/>
        <xdr:cNvCxnSpPr/>
      </xdr:nvCxnSpPr>
      <xdr:spPr>
        <a:xfrm flipV="1">
          <a:off x="13703300" y="6724358"/>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158826</xdr:rowOff>
    </xdr:from>
    <xdr:to>
      <xdr:col>71</xdr:col>
      <xdr:colOff>177800</xdr:colOff>
      <xdr:row>39</xdr:row>
      <xdr:rowOff>39662</xdr:rowOff>
    </xdr:to>
    <xdr:cxnSp macro="">
      <xdr:nvCxnSpPr>
        <xdr:cNvPr id="526" name="直線コネクタ 525"/>
        <xdr:cNvCxnSpPr/>
      </xdr:nvCxnSpPr>
      <xdr:spPr>
        <a:xfrm>
          <a:off x="12814300" y="6673926"/>
          <a:ext cx="889000" cy="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138811</xdr:rowOff>
    </xdr:from>
    <xdr:to>
      <xdr:col>85</xdr:col>
      <xdr:colOff>177800</xdr:colOff>
      <xdr:row>38</xdr:row>
      <xdr:rowOff>68961</xdr:rowOff>
    </xdr:to>
    <xdr:sp macro="" textlink="">
      <xdr:nvSpPr>
        <xdr:cNvPr id="536" name="楕円 535"/>
        <xdr:cNvSpPr/>
      </xdr:nvSpPr>
      <xdr:spPr>
        <a:xfrm>
          <a:off x="162687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161688</xdr:rowOff>
    </xdr:from>
    <xdr:ext cx="534377" cy="259045"/>
    <xdr:sp macro="" textlink="">
      <xdr:nvSpPr>
        <xdr:cNvPr id="537" name="災害復旧事業費該当値テキスト"/>
        <xdr:cNvSpPr txBox="1"/>
      </xdr:nvSpPr>
      <xdr:spPr>
        <a:xfrm>
          <a:off x="16370300" y="63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152794</xdr:rowOff>
    </xdr:from>
    <xdr:to>
      <xdr:col>81</xdr:col>
      <xdr:colOff>101600</xdr:colOff>
      <xdr:row>39</xdr:row>
      <xdr:rowOff>82944</xdr:rowOff>
    </xdr:to>
    <xdr:sp macro="" textlink="">
      <xdr:nvSpPr>
        <xdr:cNvPr id="538" name="楕円 537"/>
        <xdr:cNvSpPr/>
      </xdr:nvSpPr>
      <xdr:spPr>
        <a:xfrm>
          <a:off x="154305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74071</xdr:rowOff>
    </xdr:from>
    <xdr:ext cx="378565" cy="259045"/>
    <xdr:sp macro="" textlink="">
      <xdr:nvSpPr>
        <xdr:cNvPr id="539" name="テキスト ボックス 538"/>
        <xdr:cNvSpPr txBox="1"/>
      </xdr:nvSpPr>
      <xdr:spPr>
        <a:xfrm>
          <a:off x="15292017" y="676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158458</xdr:rowOff>
    </xdr:from>
    <xdr:to>
      <xdr:col>76</xdr:col>
      <xdr:colOff>165100</xdr:colOff>
      <xdr:row>39</xdr:row>
      <xdr:rowOff>88608</xdr:rowOff>
    </xdr:to>
    <xdr:sp macro="" textlink="">
      <xdr:nvSpPr>
        <xdr:cNvPr id="540" name="楕円 539"/>
        <xdr:cNvSpPr/>
      </xdr:nvSpPr>
      <xdr:spPr>
        <a:xfrm>
          <a:off x="14541500" y="66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79735</xdr:rowOff>
    </xdr:from>
    <xdr:ext cx="378565" cy="259045"/>
    <xdr:sp macro="" textlink="">
      <xdr:nvSpPr>
        <xdr:cNvPr id="541" name="テキスト ボックス 540"/>
        <xdr:cNvSpPr txBox="1"/>
      </xdr:nvSpPr>
      <xdr:spPr>
        <a:xfrm>
          <a:off x="14403017" y="676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160312</xdr:rowOff>
    </xdr:from>
    <xdr:to>
      <xdr:col>72</xdr:col>
      <xdr:colOff>38100</xdr:colOff>
      <xdr:row>39</xdr:row>
      <xdr:rowOff>90462</xdr:rowOff>
    </xdr:to>
    <xdr:sp macro="" textlink="">
      <xdr:nvSpPr>
        <xdr:cNvPr id="542" name="楕円 541"/>
        <xdr:cNvSpPr/>
      </xdr:nvSpPr>
      <xdr:spPr>
        <a:xfrm>
          <a:off x="13652500" y="66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81589</xdr:rowOff>
    </xdr:from>
    <xdr:ext cx="378565" cy="259045"/>
    <xdr:sp macro="" textlink="">
      <xdr:nvSpPr>
        <xdr:cNvPr id="543" name="テキスト ボックス 542"/>
        <xdr:cNvSpPr txBox="1"/>
      </xdr:nvSpPr>
      <xdr:spPr>
        <a:xfrm>
          <a:off x="13514017" y="676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108026</xdr:rowOff>
    </xdr:from>
    <xdr:to>
      <xdr:col>67</xdr:col>
      <xdr:colOff>101600</xdr:colOff>
      <xdr:row>39</xdr:row>
      <xdr:rowOff>38176</xdr:rowOff>
    </xdr:to>
    <xdr:sp macro="" textlink="">
      <xdr:nvSpPr>
        <xdr:cNvPr id="544" name="楕円 543"/>
        <xdr:cNvSpPr/>
      </xdr:nvSpPr>
      <xdr:spPr>
        <a:xfrm>
          <a:off x="12763500" y="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29303</xdr:rowOff>
    </xdr:from>
    <xdr:ext cx="469744" cy="259045"/>
    <xdr:sp macro="" textlink="">
      <xdr:nvSpPr>
        <xdr:cNvPr id="545" name="テキスト ボックス 544"/>
        <xdr:cNvSpPr txBox="1"/>
      </xdr:nvSpPr>
      <xdr:spPr>
        <a:xfrm>
          <a:off x="12579428" y="671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15611</xdr:rowOff>
    </xdr:from>
    <xdr:to>
      <xdr:col>85</xdr:col>
      <xdr:colOff>127000</xdr:colOff>
      <xdr:row>77</xdr:row>
      <xdr:rowOff>22867</xdr:rowOff>
    </xdr:to>
    <xdr:cxnSp macro="">
      <xdr:nvCxnSpPr>
        <xdr:cNvPr id="631" name="直線コネクタ 630"/>
        <xdr:cNvCxnSpPr/>
      </xdr:nvCxnSpPr>
      <xdr:spPr>
        <a:xfrm>
          <a:off x="15481300" y="13217261"/>
          <a:ext cx="838200" cy="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159516</xdr:rowOff>
    </xdr:from>
    <xdr:to>
      <xdr:col>81</xdr:col>
      <xdr:colOff>50800</xdr:colOff>
      <xdr:row>77</xdr:row>
      <xdr:rowOff>15611</xdr:rowOff>
    </xdr:to>
    <xdr:cxnSp macro="">
      <xdr:nvCxnSpPr>
        <xdr:cNvPr id="634" name="直線コネクタ 633"/>
        <xdr:cNvCxnSpPr/>
      </xdr:nvCxnSpPr>
      <xdr:spPr>
        <a:xfrm>
          <a:off x="14592300" y="13189716"/>
          <a:ext cx="889000" cy="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159516</xdr:rowOff>
    </xdr:from>
    <xdr:to>
      <xdr:col>76</xdr:col>
      <xdr:colOff>114300</xdr:colOff>
      <xdr:row>77</xdr:row>
      <xdr:rowOff>23471</xdr:rowOff>
    </xdr:to>
    <xdr:cxnSp macro="">
      <xdr:nvCxnSpPr>
        <xdr:cNvPr id="637" name="直線コネクタ 636"/>
        <xdr:cNvCxnSpPr/>
      </xdr:nvCxnSpPr>
      <xdr:spPr>
        <a:xfrm flipV="1">
          <a:off x="13703300" y="13189716"/>
          <a:ext cx="8890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23471</xdr:rowOff>
    </xdr:from>
    <xdr:to>
      <xdr:col>71</xdr:col>
      <xdr:colOff>177800</xdr:colOff>
      <xdr:row>77</xdr:row>
      <xdr:rowOff>29590</xdr:rowOff>
    </xdr:to>
    <xdr:cxnSp macro="">
      <xdr:nvCxnSpPr>
        <xdr:cNvPr id="640" name="直線コネクタ 639"/>
        <xdr:cNvCxnSpPr/>
      </xdr:nvCxnSpPr>
      <xdr:spPr>
        <a:xfrm flipV="1">
          <a:off x="12814300" y="13225121"/>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143517</xdr:rowOff>
    </xdr:from>
    <xdr:to>
      <xdr:col>85</xdr:col>
      <xdr:colOff>177800</xdr:colOff>
      <xdr:row>77</xdr:row>
      <xdr:rowOff>73667</xdr:rowOff>
    </xdr:to>
    <xdr:sp macro="" textlink="">
      <xdr:nvSpPr>
        <xdr:cNvPr id="650" name="楕円 649"/>
        <xdr:cNvSpPr/>
      </xdr:nvSpPr>
      <xdr:spPr>
        <a:xfrm>
          <a:off x="16268700" y="131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166394</xdr:rowOff>
    </xdr:from>
    <xdr:ext cx="534377" cy="259045"/>
    <xdr:sp macro="" textlink="">
      <xdr:nvSpPr>
        <xdr:cNvPr id="651" name="公債費該当値テキスト"/>
        <xdr:cNvSpPr txBox="1"/>
      </xdr:nvSpPr>
      <xdr:spPr>
        <a:xfrm>
          <a:off x="16370300" y="130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136261</xdr:rowOff>
    </xdr:from>
    <xdr:to>
      <xdr:col>81</xdr:col>
      <xdr:colOff>101600</xdr:colOff>
      <xdr:row>77</xdr:row>
      <xdr:rowOff>66411</xdr:rowOff>
    </xdr:to>
    <xdr:sp macro="" textlink="">
      <xdr:nvSpPr>
        <xdr:cNvPr id="652" name="楕円 651"/>
        <xdr:cNvSpPr/>
      </xdr:nvSpPr>
      <xdr:spPr>
        <a:xfrm>
          <a:off x="15430500" y="131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82939</xdr:rowOff>
    </xdr:from>
    <xdr:ext cx="534377" cy="259045"/>
    <xdr:sp macro="" textlink="">
      <xdr:nvSpPr>
        <xdr:cNvPr id="653" name="テキスト ボックス 652"/>
        <xdr:cNvSpPr txBox="1"/>
      </xdr:nvSpPr>
      <xdr:spPr>
        <a:xfrm>
          <a:off x="15214111" y="1294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108716</xdr:rowOff>
    </xdr:from>
    <xdr:to>
      <xdr:col>76</xdr:col>
      <xdr:colOff>165100</xdr:colOff>
      <xdr:row>77</xdr:row>
      <xdr:rowOff>38866</xdr:rowOff>
    </xdr:to>
    <xdr:sp macro="" textlink="">
      <xdr:nvSpPr>
        <xdr:cNvPr id="654" name="楕円 653"/>
        <xdr:cNvSpPr/>
      </xdr:nvSpPr>
      <xdr:spPr>
        <a:xfrm>
          <a:off x="14541500" y="1313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55393</xdr:rowOff>
    </xdr:from>
    <xdr:ext cx="599010" cy="259045"/>
    <xdr:sp macro="" textlink="">
      <xdr:nvSpPr>
        <xdr:cNvPr id="655" name="テキスト ボックス 654"/>
        <xdr:cNvSpPr txBox="1"/>
      </xdr:nvSpPr>
      <xdr:spPr>
        <a:xfrm>
          <a:off x="14292795" y="1291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144121</xdr:rowOff>
    </xdr:from>
    <xdr:to>
      <xdr:col>72</xdr:col>
      <xdr:colOff>38100</xdr:colOff>
      <xdr:row>77</xdr:row>
      <xdr:rowOff>74271</xdr:rowOff>
    </xdr:to>
    <xdr:sp macro="" textlink="">
      <xdr:nvSpPr>
        <xdr:cNvPr id="656" name="楕円 655"/>
        <xdr:cNvSpPr/>
      </xdr:nvSpPr>
      <xdr:spPr>
        <a:xfrm>
          <a:off x="13652500" y="131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90799</xdr:rowOff>
    </xdr:from>
    <xdr:ext cx="534377" cy="259045"/>
    <xdr:sp macro="" textlink="">
      <xdr:nvSpPr>
        <xdr:cNvPr id="657" name="テキスト ボックス 656"/>
        <xdr:cNvSpPr txBox="1"/>
      </xdr:nvSpPr>
      <xdr:spPr>
        <a:xfrm>
          <a:off x="13436111" y="129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150240</xdr:rowOff>
    </xdr:from>
    <xdr:to>
      <xdr:col>67</xdr:col>
      <xdr:colOff>101600</xdr:colOff>
      <xdr:row>77</xdr:row>
      <xdr:rowOff>80390</xdr:rowOff>
    </xdr:to>
    <xdr:sp macro="" textlink="">
      <xdr:nvSpPr>
        <xdr:cNvPr id="658" name="楕円 657"/>
        <xdr:cNvSpPr/>
      </xdr:nvSpPr>
      <xdr:spPr>
        <a:xfrm>
          <a:off x="12763500" y="131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96918</xdr:rowOff>
    </xdr:from>
    <xdr:ext cx="534377" cy="259045"/>
    <xdr:sp macro="" textlink="">
      <xdr:nvSpPr>
        <xdr:cNvPr id="659" name="テキスト ボックス 658"/>
        <xdr:cNvSpPr txBox="1"/>
      </xdr:nvSpPr>
      <xdr:spPr>
        <a:xfrm>
          <a:off x="12547111" y="129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140906</xdr:rowOff>
    </xdr:from>
    <xdr:to>
      <xdr:col>85</xdr:col>
      <xdr:colOff>127000</xdr:colOff>
      <xdr:row>97</xdr:row>
      <xdr:rowOff>161595</xdr:rowOff>
    </xdr:to>
    <xdr:cxnSp macro="">
      <xdr:nvCxnSpPr>
        <xdr:cNvPr id="684" name="直線コネクタ 683"/>
        <xdr:cNvCxnSpPr/>
      </xdr:nvCxnSpPr>
      <xdr:spPr>
        <a:xfrm>
          <a:off x="15481300" y="16771556"/>
          <a:ext cx="8382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167241</xdr:rowOff>
    </xdr:from>
    <xdr:to>
      <xdr:col>81</xdr:col>
      <xdr:colOff>50800</xdr:colOff>
      <xdr:row>97</xdr:row>
      <xdr:rowOff>140906</xdr:rowOff>
    </xdr:to>
    <xdr:cxnSp macro="">
      <xdr:nvCxnSpPr>
        <xdr:cNvPr id="687" name="直線コネクタ 686"/>
        <xdr:cNvCxnSpPr/>
      </xdr:nvCxnSpPr>
      <xdr:spPr>
        <a:xfrm>
          <a:off x="14592300" y="16626441"/>
          <a:ext cx="889000" cy="1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167241</xdr:rowOff>
    </xdr:from>
    <xdr:to>
      <xdr:col>76</xdr:col>
      <xdr:colOff>114300</xdr:colOff>
      <xdr:row>97</xdr:row>
      <xdr:rowOff>107547</xdr:rowOff>
    </xdr:to>
    <xdr:cxnSp macro="">
      <xdr:nvCxnSpPr>
        <xdr:cNvPr id="690" name="直線コネクタ 689"/>
        <xdr:cNvCxnSpPr/>
      </xdr:nvCxnSpPr>
      <xdr:spPr>
        <a:xfrm flipV="1">
          <a:off x="13703300" y="16626441"/>
          <a:ext cx="889000" cy="1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107547</xdr:rowOff>
    </xdr:from>
    <xdr:to>
      <xdr:col>71</xdr:col>
      <xdr:colOff>177800</xdr:colOff>
      <xdr:row>98</xdr:row>
      <xdr:rowOff>9530</xdr:rowOff>
    </xdr:to>
    <xdr:cxnSp macro="">
      <xdr:nvCxnSpPr>
        <xdr:cNvPr id="693" name="直線コネクタ 692"/>
        <xdr:cNvCxnSpPr/>
      </xdr:nvCxnSpPr>
      <xdr:spPr>
        <a:xfrm flipV="1">
          <a:off x="12814300" y="16738197"/>
          <a:ext cx="889000" cy="7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110795</xdr:rowOff>
    </xdr:from>
    <xdr:to>
      <xdr:col>85</xdr:col>
      <xdr:colOff>177800</xdr:colOff>
      <xdr:row>98</xdr:row>
      <xdr:rowOff>40945</xdr:rowOff>
    </xdr:to>
    <xdr:sp macro="" textlink="">
      <xdr:nvSpPr>
        <xdr:cNvPr id="703" name="楕円 702"/>
        <xdr:cNvSpPr/>
      </xdr:nvSpPr>
      <xdr:spPr>
        <a:xfrm>
          <a:off x="16268700" y="167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25722</xdr:rowOff>
    </xdr:from>
    <xdr:ext cx="469744" cy="259045"/>
    <xdr:sp macro="" textlink="">
      <xdr:nvSpPr>
        <xdr:cNvPr id="704" name="積立金該当値テキスト"/>
        <xdr:cNvSpPr txBox="1"/>
      </xdr:nvSpPr>
      <xdr:spPr>
        <a:xfrm>
          <a:off x="16370300" y="1665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90106</xdr:rowOff>
    </xdr:from>
    <xdr:to>
      <xdr:col>81</xdr:col>
      <xdr:colOff>101600</xdr:colOff>
      <xdr:row>98</xdr:row>
      <xdr:rowOff>20256</xdr:rowOff>
    </xdr:to>
    <xdr:sp macro="" textlink="">
      <xdr:nvSpPr>
        <xdr:cNvPr id="705" name="楕円 704"/>
        <xdr:cNvSpPr/>
      </xdr:nvSpPr>
      <xdr:spPr>
        <a:xfrm>
          <a:off x="15430500" y="167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11383</xdr:rowOff>
    </xdr:from>
    <xdr:ext cx="469744" cy="259045"/>
    <xdr:sp macro="" textlink="">
      <xdr:nvSpPr>
        <xdr:cNvPr id="706" name="テキスト ボックス 705"/>
        <xdr:cNvSpPr txBox="1"/>
      </xdr:nvSpPr>
      <xdr:spPr>
        <a:xfrm>
          <a:off x="15246428" y="168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116441</xdr:rowOff>
    </xdr:from>
    <xdr:to>
      <xdr:col>76</xdr:col>
      <xdr:colOff>165100</xdr:colOff>
      <xdr:row>97</xdr:row>
      <xdr:rowOff>46591</xdr:rowOff>
    </xdr:to>
    <xdr:sp macro="" textlink="">
      <xdr:nvSpPr>
        <xdr:cNvPr id="707" name="楕円 706"/>
        <xdr:cNvSpPr/>
      </xdr:nvSpPr>
      <xdr:spPr>
        <a:xfrm>
          <a:off x="14541500" y="165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63118</xdr:rowOff>
    </xdr:from>
    <xdr:ext cx="534377" cy="259045"/>
    <xdr:sp macro="" textlink="">
      <xdr:nvSpPr>
        <xdr:cNvPr id="708" name="テキスト ボックス 707"/>
        <xdr:cNvSpPr txBox="1"/>
      </xdr:nvSpPr>
      <xdr:spPr>
        <a:xfrm>
          <a:off x="14325111" y="163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56747</xdr:rowOff>
    </xdr:from>
    <xdr:to>
      <xdr:col>72</xdr:col>
      <xdr:colOff>38100</xdr:colOff>
      <xdr:row>97</xdr:row>
      <xdr:rowOff>158347</xdr:rowOff>
    </xdr:to>
    <xdr:sp macro="" textlink="">
      <xdr:nvSpPr>
        <xdr:cNvPr id="709" name="楕円 708"/>
        <xdr:cNvSpPr/>
      </xdr:nvSpPr>
      <xdr:spPr>
        <a:xfrm>
          <a:off x="13652500" y="166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149474</xdr:rowOff>
    </xdr:from>
    <xdr:ext cx="534377" cy="259045"/>
    <xdr:sp macro="" textlink="">
      <xdr:nvSpPr>
        <xdr:cNvPr id="710" name="テキスト ボックス 709"/>
        <xdr:cNvSpPr txBox="1"/>
      </xdr:nvSpPr>
      <xdr:spPr>
        <a:xfrm>
          <a:off x="13436111" y="167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130180</xdr:rowOff>
    </xdr:from>
    <xdr:to>
      <xdr:col>67</xdr:col>
      <xdr:colOff>101600</xdr:colOff>
      <xdr:row>98</xdr:row>
      <xdr:rowOff>60330</xdr:rowOff>
    </xdr:to>
    <xdr:sp macro="" textlink="">
      <xdr:nvSpPr>
        <xdr:cNvPr id="711" name="楕円 710"/>
        <xdr:cNvSpPr/>
      </xdr:nvSpPr>
      <xdr:spPr>
        <a:xfrm>
          <a:off x="12763500" y="167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51457</xdr:rowOff>
    </xdr:from>
    <xdr:ext cx="469744" cy="259045"/>
    <xdr:sp macro="" textlink="">
      <xdr:nvSpPr>
        <xdr:cNvPr id="712" name="テキスト ボックス 711"/>
        <xdr:cNvSpPr txBox="1"/>
      </xdr:nvSpPr>
      <xdr:spPr>
        <a:xfrm>
          <a:off x="12579428" y="168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32639</xdr:rowOff>
    </xdr:from>
    <xdr:to>
      <xdr:col>116</xdr:col>
      <xdr:colOff>63500</xdr:colOff>
      <xdr:row>38</xdr:row>
      <xdr:rowOff>39116</xdr:rowOff>
    </xdr:to>
    <xdr:cxnSp macro="">
      <xdr:nvCxnSpPr>
        <xdr:cNvPr id="741" name="直線コネクタ 740"/>
        <xdr:cNvCxnSpPr/>
      </xdr:nvCxnSpPr>
      <xdr:spPr>
        <a:xfrm flipV="1">
          <a:off x="21323300" y="654773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38773</xdr:rowOff>
    </xdr:from>
    <xdr:to>
      <xdr:col>111</xdr:col>
      <xdr:colOff>177800</xdr:colOff>
      <xdr:row>38</xdr:row>
      <xdr:rowOff>39116</xdr:rowOff>
    </xdr:to>
    <xdr:cxnSp macro="">
      <xdr:nvCxnSpPr>
        <xdr:cNvPr id="744" name="直線コネクタ 743"/>
        <xdr:cNvCxnSpPr/>
      </xdr:nvCxnSpPr>
      <xdr:spPr>
        <a:xfrm>
          <a:off x="20434300" y="655387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38773</xdr:rowOff>
    </xdr:from>
    <xdr:to>
      <xdr:col>107</xdr:col>
      <xdr:colOff>50800</xdr:colOff>
      <xdr:row>38</xdr:row>
      <xdr:rowOff>39383</xdr:rowOff>
    </xdr:to>
    <xdr:cxnSp macro="">
      <xdr:nvCxnSpPr>
        <xdr:cNvPr id="747" name="直線コネクタ 746"/>
        <xdr:cNvCxnSpPr/>
      </xdr:nvCxnSpPr>
      <xdr:spPr>
        <a:xfrm flipV="1">
          <a:off x="19545300" y="655387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161874</xdr:rowOff>
    </xdr:from>
    <xdr:to>
      <xdr:col>102</xdr:col>
      <xdr:colOff>114300</xdr:colOff>
      <xdr:row>38</xdr:row>
      <xdr:rowOff>39383</xdr:rowOff>
    </xdr:to>
    <xdr:cxnSp macro="">
      <xdr:nvCxnSpPr>
        <xdr:cNvPr id="750" name="直線コネクタ 749"/>
        <xdr:cNvCxnSpPr/>
      </xdr:nvCxnSpPr>
      <xdr:spPr>
        <a:xfrm>
          <a:off x="18656300" y="6505524"/>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153289</xdr:rowOff>
    </xdr:from>
    <xdr:to>
      <xdr:col>116</xdr:col>
      <xdr:colOff>114300</xdr:colOff>
      <xdr:row>38</xdr:row>
      <xdr:rowOff>83439</xdr:rowOff>
    </xdr:to>
    <xdr:sp macro="" textlink="">
      <xdr:nvSpPr>
        <xdr:cNvPr id="760" name="楕円 759"/>
        <xdr:cNvSpPr/>
      </xdr:nvSpPr>
      <xdr:spPr>
        <a:xfrm>
          <a:off x="221107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4716</xdr:rowOff>
    </xdr:from>
    <xdr:ext cx="469744" cy="259045"/>
    <xdr:sp macro="" textlink="">
      <xdr:nvSpPr>
        <xdr:cNvPr id="761" name="投資及び出資金該当値テキスト"/>
        <xdr:cNvSpPr txBox="1"/>
      </xdr:nvSpPr>
      <xdr:spPr>
        <a:xfrm>
          <a:off x="22212300" y="63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159766</xdr:rowOff>
    </xdr:from>
    <xdr:to>
      <xdr:col>112</xdr:col>
      <xdr:colOff>38100</xdr:colOff>
      <xdr:row>38</xdr:row>
      <xdr:rowOff>89916</xdr:rowOff>
    </xdr:to>
    <xdr:sp macro="" textlink="">
      <xdr:nvSpPr>
        <xdr:cNvPr id="762" name="楕円 761"/>
        <xdr:cNvSpPr/>
      </xdr:nvSpPr>
      <xdr:spPr>
        <a:xfrm>
          <a:off x="21272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106443</xdr:rowOff>
    </xdr:from>
    <xdr:ext cx="469744" cy="259045"/>
    <xdr:sp macro="" textlink="">
      <xdr:nvSpPr>
        <xdr:cNvPr id="763" name="テキスト ボックス 762"/>
        <xdr:cNvSpPr txBox="1"/>
      </xdr:nvSpPr>
      <xdr:spPr>
        <a:xfrm>
          <a:off x="21088428" y="62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159423</xdr:rowOff>
    </xdr:from>
    <xdr:to>
      <xdr:col>107</xdr:col>
      <xdr:colOff>101600</xdr:colOff>
      <xdr:row>38</xdr:row>
      <xdr:rowOff>89573</xdr:rowOff>
    </xdr:to>
    <xdr:sp macro="" textlink="">
      <xdr:nvSpPr>
        <xdr:cNvPr id="764" name="楕円 763"/>
        <xdr:cNvSpPr/>
      </xdr:nvSpPr>
      <xdr:spPr>
        <a:xfrm>
          <a:off x="20383500" y="65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106100</xdr:rowOff>
    </xdr:from>
    <xdr:ext cx="469744" cy="259045"/>
    <xdr:sp macro="" textlink="">
      <xdr:nvSpPr>
        <xdr:cNvPr id="765" name="テキスト ボックス 764"/>
        <xdr:cNvSpPr txBox="1"/>
      </xdr:nvSpPr>
      <xdr:spPr>
        <a:xfrm>
          <a:off x="20199428" y="627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160033</xdr:rowOff>
    </xdr:from>
    <xdr:to>
      <xdr:col>102</xdr:col>
      <xdr:colOff>165100</xdr:colOff>
      <xdr:row>38</xdr:row>
      <xdr:rowOff>90183</xdr:rowOff>
    </xdr:to>
    <xdr:sp macro="" textlink="">
      <xdr:nvSpPr>
        <xdr:cNvPr id="766" name="楕円 765"/>
        <xdr:cNvSpPr/>
      </xdr:nvSpPr>
      <xdr:spPr>
        <a:xfrm>
          <a:off x="19494500" y="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106710</xdr:rowOff>
    </xdr:from>
    <xdr:ext cx="469744" cy="259045"/>
    <xdr:sp macro="" textlink="">
      <xdr:nvSpPr>
        <xdr:cNvPr id="767" name="テキスト ボックス 766"/>
        <xdr:cNvSpPr txBox="1"/>
      </xdr:nvSpPr>
      <xdr:spPr>
        <a:xfrm>
          <a:off x="19310428" y="62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111074</xdr:rowOff>
    </xdr:from>
    <xdr:to>
      <xdr:col>98</xdr:col>
      <xdr:colOff>38100</xdr:colOff>
      <xdr:row>38</xdr:row>
      <xdr:rowOff>41224</xdr:rowOff>
    </xdr:to>
    <xdr:sp macro="" textlink="">
      <xdr:nvSpPr>
        <xdr:cNvPr id="768" name="楕円 767"/>
        <xdr:cNvSpPr/>
      </xdr:nvSpPr>
      <xdr:spPr>
        <a:xfrm>
          <a:off x="18605500" y="64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57751</xdr:rowOff>
    </xdr:from>
    <xdr:ext cx="469744" cy="259045"/>
    <xdr:sp macro="" textlink="">
      <xdr:nvSpPr>
        <xdr:cNvPr id="769" name="テキスト ボックス 768"/>
        <xdr:cNvSpPr txBox="1"/>
      </xdr:nvSpPr>
      <xdr:spPr>
        <a:xfrm>
          <a:off x="18421428" y="62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152410</xdr:rowOff>
    </xdr:from>
    <xdr:to>
      <xdr:col>116</xdr:col>
      <xdr:colOff>63500</xdr:colOff>
      <xdr:row>58</xdr:row>
      <xdr:rowOff>139700</xdr:rowOff>
    </xdr:to>
    <xdr:cxnSp macro="">
      <xdr:nvCxnSpPr>
        <xdr:cNvPr id="796" name="直線コネクタ 795"/>
        <xdr:cNvCxnSpPr/>
      </xdr:nvCxnSpPr>
      <xdr:spPr>
        <a:xfrm flipV="1">
          <a:off x="21323300" y="9925060"/>
          <a:ext cx="838200" cy="15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78321</xdr:rowOff>
    </xdr:from>
    <xdr:to>
      <xdr:col>111</xdr:col>
      <xdr:colOff>177800</xdr:colOff>
      <xdr:row>58</xdr:row>
      <xdr:rowOff>139700</xdr:rowOff>
    </xdr:to>
    <xdr:cxnSp macro="">
      <xdr:nvCxnSpPr>
        <xdr:cNvPr id="799" name="直線コネクタ 798"/>
        <xdr:cNvCxnSpPr/>
      </xdr:nvCxnSpPr>
      <xdr:spPr>
        <a:xfrm>
          <a:off x="20434300" y="9850971"/>
          <a:ext cx="889000" cy="2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78321</xdr:rowOff>
    </xdr:from>
    <xdr:to>
      <xdr:col>107</xdr:col>
      <xdr:colOff>50800</xdr:colOff>
      <xdr:row>58</xdr:row>
      <xdr:rowOff>139700</xdr:rowOff>
    </xdr:to>
    <xdr:cxnSp macro="">
      <xdr:nvCxnSpPr>
        <xdr:cNvPr id="802" name="直線コネクタ 801"/>
        <xdr:cNvCxnSpPr/>
      </xdr:nvCxnSpPr>
      <xdr:spPr>
        <a:xfrm flipV="1">
          <a:off x="19545300" y="9850971"/>
          <a:ext cx="889000" cy="2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101610</xdr:rowOff>
    </xdr:from>
    <xdr:to>
      <xdr:col>116</xdr:col>
      <xdr:colOff>114300</xdr:colOff>
      <xdr:row>58</xdr:row>
      <xdr:rowOff>31760</xdr:rowOff>
    </xdr:to>
    <xdr:sp macro="" textlink="">
      <xdr:nvSpPr>
        <xdr:cNvPr id="815" name="楕円 814"/>
        <xdr:cNvSpPr/>
      </xdr:nvSpPr>
      <xdr:spPr>
        <a:xfrm>
          <a:off x="22110700" y="98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124487</xdr:rowOff>
    </xdr:from>
    <xdr:ext cx="469744" cy="259045"/>
    <xdr:sp macro="" textlink="">
      <xdr:nvSpPr>
        <xdr:cNvPr id="816" name="貸付金該当値テキスト"/>
        <xdr:cNvSpPr txBox="1"/>
      </xdr:nvSpPr>
      <xdr:spPr>
        <a:xfrm>
          <a:off x="22212300" y="972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27521</xdr:rowOff>
    </xdr:from>
    <xdr:to>
      <xdr:col>107</xdr:col>
      <xdr:colOff>101600</xdr:colOff>
      <xdr:row>57</xdr:row>
      <xdr:rowOff>129121</xdr:rowOff>
    </xdr:to>
    <xdr:sp macro="" textlink="">
      <xdr:nvSpPr>
        <xdr:cNvPr id="819" name="楕円 818"/>
        <xdr:cNvSpPr/>
      </xdr:nvSpPr>
      <xdr:spPr>
        <a:xfrm>
          <a:off x="20383500" y="98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145648</xdr:rowOff>
    </xdr:from>
    <xdr:ext cx="534377" cy="259045"/>
    <xdr:sp macro="" textlink="">
      <xdr:nvSpPr>
        <xdr:cNvPr id="820" name="テキスト ボックス 819"/>
        <xdr:cNvSpPr txBox="1"/>
      </xdr:nvSpPr>
      <xdr:spPr>
        <a:xfrm>
          <a:off x="20167111" y="95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151653</xdr:rowOff>
    </xdr:from>
    <xdr:to>
      <xdr:col>116</xdr:col>
      <xdr:colOff>63500</xdr:colOff>
      <xdr:row>72</xdr:row>
      <xdr:rowOff>164552</xdr:rowOff>
    </xdr:to>
    <xdr:cxnSp macro="">
      <xdr:nvCxnSpPr>
        <xdr:cNvPr id="856" name="直線コネクタ 855"/>
        <xdr:cNvCxnSpPr/>
      </xdr:nvCxnSpPr>
      <xdr:spPr>
        <a:xfrm flipV="1">
          <a:off x="21323300" y="12496053"/>
          <a:ext cx="8382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164552</xdr:rowOff>
    </xdr:from>
    <xdr:to>
      <xdr:col>111</xdr:col>
      <xdr:colOff>177800</xdr:colOff>
      <xdr:row>73</xdr:row>
      <xdr:rowOff>23881</xdr:rowOff>
    </xdr:to>
    <xdr:cxnSp macro="">
      <xdr:nvCxnSpPr>
        <xdr:cNvPr id="859" name="直線コネクタ 858"/>
        <xdr:cNvCxnSpPr/>
      </xdr:nvCxnSpPr>
      <xdr:spPr>
        <a:xfrm flipV="1">
          <a:off x="20434300" y="12508952"/>
          <a:ext cx="889000" cy="3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23881</xdr:rowOff>
    </xdr:from>
    <xdr:to>
      <xdr:col>107</xdr:col>
      <xdr:colOff>50800</xdr:colOff>
      <xdr:row>73</xdr:row>
      <xdr:rowOff>67070</xdr:rowOff>
    </xdr:to>
    <xdr:cxnSp macro="">
      <xdr:nvCxnSpPr>
        <xdr:cNvPr id="862" name="直線コネクタ 861"/>
        <xdr:cNvCxnSpPr/>
      </xdr:nvCxnSpPr>
      <xdr:spPr>
        <a:xfrm flipV="1">
          <a:off x="19545300" y="12539731"/>
          <a:ext cx="889000" cy="4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90029</xdr:rowOff>
    </xdr:from>
    <xdr:to>
      <xdr:col>102</xdr:col>
      <xdr:colOff>114300</xdr:colOff>
      <xdr:row>73</xdr:row>
      <xdr:rowOff>67070</xdr:rowOff>
    </xdr:to>
    <xdr:cxnSp macro="">
      <xdr:nvCxnSpPr>
        <xdr:cNvPr id="865" name="直線コネクタ 864"/>
        <xdr:cNvCxnSpPr/>
      </xdr:nvCxnSpPr>
      <xdr:spPr>
        <a:xfrm>
          <a:off x="18656300" y="12091529"/>
          <a:ext cx="889000" cy="4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100853</xdr:rowOff>
    </xdr:from>
    <xdr:to>
      <xdr:col>116</xdr:col>
      <xdr:colOff>114300</xdr:colOff>
      <xdr:row>73</xdr:row>
      <xdr:rowOff>31003</xdr:rowOff>
    </xdr:to>
    <xdr:sp macro="" textlink="">
      <xdr:nvSpPr>
        <xdr:cNvPr id="875" name="楕円 874"/>
        <xdr:cNvSpPr/>
      </xdr:nvSpPr>
      <xdr:spPr>
        <a:xfrm>
          <a:off x="22110700" y="1244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123730</xdr:rowOff>
    </xdr:from>
    <xdr:ext cx="534377" cy="259045"/>
    <xdr:sp macro="" textlink="">
      <xdr:nvSpPr>
        <xdr:cNvPr id="876" name="繰出金該当値テキスト"/>
        <xdr:cNvSpPr txBox="1"/>
      </xdr:nvSpPr>
      <xdr:spPr>
        <a:xfrm>
          <a:off x="22212300" y="1229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113752</xdr:rowOff>
    </xdr:from>
    <xdr:to>
      <xdr:col>112</xdr:col>
      <xdr:colOff>38100</xdr:colOff>
      <xdr:row>73</xdr:row>
      <xdr:rowOff>43902</xdr:rowOff>
    </xdr:to>
    <xdr:sp macro="" textlink="">
      <xdr:nvSpPr>
        <xdr:cNvPr id="877" name="楕円 876"/>
        <xdr:cNvSpPr/>
      </xdr:nvSpPr>
      <xdr:spPr>
        <a:xfrm>
          <a:off x="21272500" y="12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60429</xdr:rowOff>
    </xdr:from>
    <xdr:ext cx="534377" cy="259045"/>
    <xdr:sp macro="" textlink="">
      <xdr:nvSpPr>
        <xdr:cNvPr id="878" name="テキスト ボックス 877"/>
        <xdr:cNvSpPr txBox="1"/>
      </xdr:nvSpPr>
      <xdr:spPr>
        <a:xfrm>
          <a:off x="21056111" y="122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144531</xdr:rowOff>
    </xdr:from>
    <xdr:to>
      <xdr:col>107</xdr:col>
      <xdr:colOff>101600</xdr:colOff>
      <xdr:row>73</xdr:row>
      <xdr:rowOff>74681</xdr:rowOff>
    </xdr:to>
    <xdr:sp macro="" textlink="">
      <xdr:nvSpPr>
        <xdr:cNvPr id="879" name="楕円 878"/>
        <xdr:cNvSpPr/>
      </xdr:nvSpPr>
      <xdr:spPr>
        <a:xfrm>
          <a:off x="20383500" y="124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91208</xdr:rowOff>
    </xdr:from>
    <xdr:ext cx="534377" cy="259045"/>
    <xdr:sp macro="" textlink="">
      <xdr:nvSpPr>
        <xdr:cNvPr id="880" name="テキスト ボックス 879"/>
        <xdr:cNvSpPr txBox="1"/>
      </xdr:nvSpPr>
      <xdr:spPr>
        <a:xfrm>
          <a:off x="20167111" y="1226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16270</xdr:rowOff>
    </xdr:from>
    <xdr:to>
      <xdr:col>102</xdr:col>
      <xdr:colOff>165100</xdr:colOff>
      <xdr:row>73</xdr:row>
      <xdr:rowOff>117870</xdr:rowOff>
    </xdr:to>
    <xdr:sp macro="" textlink="">
      <xdr:nvSpPr>
        <xdr:cNvPr id="881" name="楕円 880"/>
        <xdr:cNvSpPr/>
      </xdr:nvSpPr>
      <xdr:spPr>
        <a:xfrm>
          <a:off x="19494500" y="12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134397</xdr:rowOff>
    </xdr:from>
    <xdr:ext cx="534377" cy="259045"/>
    <xdr:sp macro="" textlink="">
      <xdr:nvSpPr>
        <xdr:cNvPr id="882" name="テキスト ボックス 881"/>
        <xdr:cNvSpPr txBox="1"/>
      </xdr:nvSpPr>
      <xdr:spPr>
        <a:xfrm>
          <a:off x="19278111" y="123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39229</xdr:rowOff>
    </xdr:from>
    <xdr:to>
      <xdr:col>98</xdr:col>
      <xdr:colOff>38100</xdr:colOff>
      <xdr:row>70</xdr:row>
      <xdr:rowOff>140829</xdr:rowOff>
    </xdr:to>
    <xdr:sp macro="" textlink="">
      <xdr:nvSpPr>
        <xdr:cNvPr id="883" name="楕円 882"/>
        <xdr:cNvSpPr/>
      </xdr:nvSpPr>
      <xdr:spPr>
        <a:xfrm>
          <a:off x="18605500" y="120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157356</xdr:rowOff>
    </xdr:from>
    <xdr:ext cx="599010" cy="259045"/>
    <xdr:sp macro="" textlink="">
      <xdr:nvSpPr>
        <xdr:cNvPr id="884" name="テキスト ボックス 883"/>
        <xdr:cNvSpPr txBox="1"/>
      </xdr:nvSpPr>
      <xdr:spPr>
        <a:xfrm>
          <a:off x="18356795" y="1181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平成２７年度から継続して増加が続いている。公共施設等の指定管理者への業務外部委託の増加、施設備品の更新及びふるさと納税返礼品代の増加によるもので、減少は今後も見込めない状況に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ライフラインである水道事業や病院事業への補助金等が多額であることや、繰出金については、下水道事業特別会計への繰出しが多額であることが類似団体と比べ高い水準にある要因となっている。今後も経営改革のプラン等に沿って公営企業会計等の健全化に取り組み、改善を図っていく。</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・新規の普通建設事業費の増加要因は、新図書館を整備したものである。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14,400
14,320
247.20
11,535,938
11,338,874
94,799
6,614,006
13,171,799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59880</xdr:rowOff>
    </xdr:from>
    <xdr:to>
      <xdr:col>24</xdr:col>
      <xdr:colOff>63500</xdr:colOff>
      <xdr:row>30</xdr:row>
      <xdr:rowOff>130175</xdr:rowOff>
    </xdr:to>
    <xdr:cxnSp macro="">
      <xdr:nvCxnSpPr>
        <xdr:cNvPr id="61" name="直線コネクタ 60"/>
        <xdr:cNvCxnSpPr/>
      </xdr:nvCxnSpPr>
      <xdr:spPr>
        <a:xfrm flipV="1">
          <a:off x="3797300" y="5203380"/>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130175</xdr:rowOff>
    </xdr:from>
    <xdr:to>
      <xdr:col>19</xdr:col>
      <xdr:colOff>177800</xdr:colOff>
      <xdr:row>31</xdr:row>
      <xdr:rowOff>7303</xdr:rowOff>
    </xdr:to>
    <xdr:cxnSp macro="">
      <xdr:nvCxnSpPr>
        <xdr:cNvPr id="64" name="直線コネクタ 63"/>
        <xdr:cNvCxnSpPr/>
      </xdr:nvCxnSpPr>
      <xdr:spPr>
        <a:xfrm flipV="1">
          <a:off x="2908300" y="5273675"/>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131318</xdr:rowOff>
    </xdr:from>
    <xdr:to>
      <xdr:col>15</xdr:col>
      <xdr:colOff>50800</xdr:colOff>
      <xdr:row>31</xdr:row>
      <xdr:rowOff>7303</xdr:rowOff>
    </xdr:to>
    <xdr:cxnSp macro="">
      <xdr:nvCxnSpPr>
        <xdr:cNvPr id="67" name="直線コネクタ 66"/>
        <xdr:cNvCxnSpPr/>
      </xdr:nvCxnSpPr>
      <xdr:spPr>
        <a:xfrm>
          <a:off x="2019300" y="5274818"/>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131318</xdr:rowOff>
    </xdr:from>
    <xdr:to>
      <xdr:col>10</xdr:col>
      <xdr:colOff>114300</xdr:colOff>
      <xdr:row>31</xdr:row>
      <xdr:rowOff>93218</xdr:rowOff>
    </xdr:to>
    <xdr:cxnSp macro="">
      <xdr:nvCxnSpPr>
        <xdr:cNvPr id="70" name="直線コネクタ 69"/>
        <xdr:cNvCxnSpPr/>
      </xdr:nvCxnSpPr>
      <xdr:spPr>
        <a:xfrm flipV="1">
          <a:off x="1130300" y="5274818"/>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9080</xdr:rowOff>
    </xdr:from>
    <xdr:to>
      <xdr:col>24</xdr:col>
      <xdr:colOff>114300</xdr:colOff>
      <xdr:row>30</xdr:row>
      <xdr:rowOff>110680</xdr:rowOff>
    </xdr:to>
    <xdr:sp macro="" textlink="">
      <xdr:nvSpPr>
        <xdr:cNvPr id="80" name="楕円 79"/>
        <xdr:cNvSpPr/>
      </xdr:nvSpPr>
      <xdr:spPr>
        <a:xfrm>
          <a:off x="4584700" y="51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133557</xdr:rowOff>
    </xdr:from>
    <xdr:ext cx="534377" cy="259045"/>
    <xdr:sp macro="" textlink="">
      <xdr:nvSpPr>
        <xdr:cNvPr id="81" name="議会費該当値テキスト"/>
        <xdr:cNvSpPr txBox="1"/>
      </xdr:nvSpPr>
      <xdr:spPr>
        <a:xfrm>
          <a:off x="4686300" y="510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79375</xdr:rowOff>
    </xdr:from>
    <xdr:to>
      <xdr:col>20</xdr:col>
      <xdr:colOff>38100</xdr:colOff>
      <xdr:row>31</xdr:row>
      <xdr:rowOff>9525</xdr:rowOff>
    </xdr:to>
    <xdr:sp macro="" textlink="">
      <xdr:nvSpPr>
        <xdr:cNvPr id="82" name="楕円 81"/>
        <xdr:cNvSpPr/>
      </xdr:nvSpPr>
      <xdr:spPr>
        <a:xfrm>
          <a:off x="3746500" y="5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26052</xdr:rowOff>
    </xdr:from>
    <xdr:ext cx="469744" cy="259045"/>
    <xdr:sp macro="" textlink="">
      <xdr:nvSpPr>
        <xdr:cNvPr id="83" name="テキスト ボックス 82"/>
        <xdr:cNvSpPr txBox="1"/>
      </xdr:nvSpPr>
      <xdr:spPr>
        <a:xfrm>
          <a:off x="3562428" y="49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127953</xdr:rowOff>
    </xdr:from>
    <xdr:to>
      <xdr:col>15</xdr:col>
      <xdr:colOff>101600</xdr:colOff>
      <xdr:row>31</xdr:row>
      <xdr:rowOff>58103</xdr:rowOff>
    </xdr:to>
    <xdr:sp macro="" textlink="">
      <xdr:nvSpPr>
        <xdr:cNvPr id="84" name="楕円 83"/>
        <xdr:cNvSpPr/>
      </xdr:nvSpPr>
      <xdr:spPr>
        <a:xfrm>
          <a:off x="2857500" y="52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74630</xdr:rowOff>
    </xdr:from>
    <xdr:ext cx="469744" cy="259045"/>
    <xdr:sp macro="" textlink="">
      <xdr:nvSpPr>
        <xdr:cNvPr id="85" name="テキスト ボックス 84"/>
        <xdr:cNvSpPr txBox="1"/>
      </xdr:nvSpPr>
      <xdr:spPr>
        <a:xfrm>
          <a:off x="2673428"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80518</xdr:rowOff>
    </xdr:from>
    <xdr:to>
      <xdr:col>10</xdr:col>
      <xdr:colOff>165100</xdr:colOff>
      <xdr:row>31</xdr:row>
      <xdr:rowOff>10668</xdr:rowOff>
    </xdr:to>
    <xdr:sp macro="" textlink="">
      <xdr:nvSpPr>
        <xdr:cNvPr id="86" name="楕円 85"/>
        <xdr:cNvSpPr/>
      </xdr:nvSpPr>
      <xdr:spPr>
        <a:xfrm>
          <a:off x="1968500" y="52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27195</xdr:rowOff>
    </xdr:from>
    <xdr:ext cx="469744" cy="259045"/>
    <xdr:sp macro="" textlink="">
      <xdr:nvSpPr>
        <xdr:cNvPr id="87" name="テキスト ボックス 86"/>
        <xdr:cNvSpPr txBox="1"/>
      </xdr:nvSpPr>
      <xdr:spPr>
        <a:xfrm>
          <a:off x="1784428" y="49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42418</xdr:rowOff>
    </xdr:from>
    <xdr:to>
      <xdr:col>6</xdr:col>
      <xdr:colOff>38100</xdr:colOff>
      <xdr:row>31</xdr:row>
      <xdr:rowOff>144018</xdr:rowOff>
    </xdr:to>
    <xdr:sp macro="" textlink="">
      <xdr:nvSpPr>
        <xdr:cNvPr id="88" name="楕円 87"/>
        <xdr:cNvSpPr/>
      </xdr:nvSpPr>
      <xdr:spPr>
        <a:xfrm>
          <a:off x="1079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160545</xdr:rowOff>
    </xdr:from>
    <xdr:ext cx="469744" cy="259045"/>
    <xdr:sp macro="" textlink="">
      <xdr:nvSpPr>
        <xdr:cNvPr id="89" name="テキスト ボックス 88"/>
        <xdr:cNvSpPr txBox="1"/>
      </xdr:nvSpPr>
      <xdr:spPr>
        <a:xfrm>
          <a:off x="895428" y="51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14732</xdr:rowOff>
    </xdr:from>
    <xdr:to>
      <xdr:col>24</xdr:col>
      <xdr:colOff>63500</xdr:colOff>
      <xdr:row>57</xdr:row>
      <xdr:rowOff>72381</xdr:rowOff>
    </xdr:to>
    <xdr:cxnSp macro="">
      <xdr:nvCxnSpPr>
        <xdr:cNvPr id="118" name="直線コネクタ 117"/>
        <xdr:cNvCxnSpPr/>
      </xdr:nvCxnSpPr>
      <xdr:spPr>
        <a:xfrm>
          <a:off x="3797300" y="9787382"/>
          <a:ext cx="838200" cy="5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14732</xdr:rowOff>
    </xdr:from>
    <xdr:to>
      <xdr:col>19</xdr:col>
      <xdr:colOff>177800</xdr:colOff>
      <xdr:row>57</xdr:row>
      <xdr:rowOff>55031</xdr:rowOff>
    </xdr:to>
    <xdr:cxnSp macro="">
      <xdr:nvCxnSpPr>
        <xdr:cNvPr id="121" name="直線コネクタ 120"/>
        <xdr:cNvCxnSpPr/>
      </xdr:nvCxnSpPr>
      <xdr:spPr>
        <a:xfrm flipV="1">
          <a:off x="2908300" y="9787382"/>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46980</xdr:rowOff>
    </xdr:from>
    <xdr:to>
      <xdr:col>15</xdr:col>
      <xdr:colOff>50800</xdr:colOff>
      <xdr:row>57</xdr:row>
      <xdr:rowOff>55031</xdr:rowOff>
    </xdr:to>
    <xdr:cxnSp macro="">
      <xdr:nvCxnSpPr>
        <xdr:cNvPr id="124" name="直線コネクタ 123"/>
        <xdr:cNvCxnSpPr/>
      </xdr:nvCxnSpPr>
      <xdr:spPr>
        <a:xfrm>
          <a:off x="2019300" y="9819630"/>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46980</xdr:rowOff>
    </xdr:from>
    <xdr:to>
      <xdr:col>10</xdr:col>
      <xdr:colOff>114300</xdr:colOff>
      <xdr:row>57</xdr:row>
      <xdr:rowOff>88722</xdr:rowOff>
    </xdr:to>
    <xdr:cxnSp macro="">
      <xdr:nvCxnSpPr>
        <xdr:cNvPr id="127" name="直線コネクタ 126"/>
        <xdr:cNvCxnSpPr/>
      </xdr:nvCxnSpPr>
      <xdr:spPr>
        <a:xfrm flipV="1">
          <a:off x="1130300" y="9819630"/>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21581</xdr:rowOff>
    </xdr:from>
    <xdr:to>
      <xdr:col>24</xdr:col>
      <xdr:colOff>114300</xdr:colOff>
      <xdr:row>57</xdr:row>
      <xdr:rowOff>123181</xdr:rowOff>
    </xdr:to>
    <xdr:sp macro="" textlink="">
      <xdr:nvSpPr>
        <xdr:cNvPr id="137" name="楕円 136"/>
        <xdr:cNvSpPr/>
      </xdr:nvSpPr>
      <xdr:spPr>
        <a:xfrm>
          <a:off x="4584700" y="97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xdr:rowOff>
    </xdr:from>
    <xdr:ext cx="534377" cy="259045"/>
    <xdr:sp macro="" textlink="">
      <xdr:nvSpPr>
        <xdr:cNvPr id="138" name="総務費該当値テキスト"/>
        <xdr:cNvSpPr txBox="1"/>
      </xdr:nvSpPr>
      <xdr:spPr>
        <a:xfrm>
          <a:off x="4686300" y="977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135382</xdr:rowOff>
    </xdr:from>
    <xdr:to>
      <xdr:col>20</xdr:col>
      <xdr:colOff>38100</xdr:colOff>
      <xdr:row>57</xdr:row>
      <xdr:rowOff>65532</xdr:rowOff>
    </xdr:to>
    <xdr:sp macro="" textlink="">
      <xdr:nvSpPr>
        <xdr:cNvPr id="139" name="楕円 138"/>
        <xdr:cNvSpPr/>
      </xdr:nvSpPr>
      <xdr:spPr>
        <a:xfrm>
          <a:off x="3746500" y="97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82059</xdr:rowOff>
    </xdr:from>
    <xdr:ext cx="534377" cy="259045"/>
    <xdr:sp macro="" textlink="">
      <xdr:nvSpPr>
        <xdr:cNvPr id="140" name="テキスト ボックス 139"/>
        <xdr:cNvSpPr txBox="1"/>
      </xdr:nvSpPr>
      <xdr:spPr>
        <a:xfrm>
          <a:off x="3530111" y="951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4231</xdr:rowOff>
    </xdr:from>
    <xdr:to>
      <xdr:col>15</xdr:col>
      <xdr:colOff>101600</xdr:colOff>
      <xdr:row>57</xdr:row>
      <xdr:rowOff>105831</xdr:rowOff>
    </xdr:to>
    <xdr:sp macro="" textlink="">
      <xdr:nvSpPr>
        <xdr:cNvPr id="141" name="楕円 140"/>
        <xdr:cNvSpPr/>
      </xdr:nvSpPr>
      <xdr:spPr>
        <a:xfrm>
          <a:off x="2857500" y="97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122358</xdr:rowOff>
    </xdr:from>
    <xdr:ext cx="534377" cy="259045"/>
    <xdr:sp macro="" textlink="">
      <xdr:nvSpPr>
        <xdr:cNvPr id="142" name="テキスト ボックス 141"/>
        <xdr:cNvSpPr txBox="1"/>
      </xdr:nvSpPr>
      <xdr:spPr>
        <a:xfrm>
          <a:off x="2641111" y="95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167630</xdr:rowOff>
    </xdr:from>
    <xdr:to>
      <xdr:col>10</xdr:col>
      <xdr:colOff>165100</xdr:colOff>
      <xdr:row>57</xdr:row>
      <xdr:rowOff>97780</xdr:rowOff>
    </xdr:to>
    <xdr:sp macro="" textlink="">
      <xdr:nvSpPr>
        <xdr:cNvPr id="143" name="楕円 142"/>
        <xdr:cNvSpPr/>
      </xdr:nvSpPr>
      <xdr:spPr>
        <a:xfrm>
          <a:off x="1968500" y="97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114307</xdr:rowOff>
    </xdr:from>
    <xdr:ext cx="534377" cy="259045"/>
    <xdr:sp macro="" textlink="">
      <xdr:nvSpPr>
        <xdr:cNvPr id="144" name="テキスト ボックス 143"/>
        <xdr:cNvSpPr txBox="1"/>
      </xdr:nvSpPr>
      <xdr:spPr>
        <a:xfrm>
          <a:off x="1752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37922</xdr:rowOff>
    </xdr:from>
    <xdr:to>
      <xdr:col>6</xdr:col>
      <xdr:colOff>38100</xdr:colOff>
      <xdr:row>57</xdr:row>
      <xdr:rowOff>139522</xdr:rowOff>
    </xdr:to>
    <xdr:sp macro="" textlink="">
      <xdr:nvSpPr>
        <xdr:cNvPr id="145" name="楕円 144"/>
        <xdr:cNvSpPr/>
      </xdr:nvSpPr>
      <xdr:spPr>
        <a:xfrm>
          <a:off x="1079500" y="98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130649</xdr:rowOff>
    </xdr:from>
    <xdr:ext cx="534377" cy="259045"/>
    <xdr:sp macro="" textlink="">
      <xdr:nvSpPr>
        <xdr:cNvPr id="146" name="テキスト ボックス 145"/>
        <xdr:cNvSpPr txBox="1"/>
      </xdr:nvSpPr>
      <xdr:spPr>
        <a:xfrm>
          <a:off x="863111" y="99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145400</xdr:rowOff>
    </xdr:from>
    <xdr:to>
      <xdr:col>24</xdr:col>
      <xdr:colOff>63500</xdr:colOff>
      <xdr:row>76</xdr:row>
      <xdr:rowOff>149468</xdr:rowOff>
    </xdr:to>
    <xdr:cxnSp macro="">
      <xdr:nvCxnSpPr>
        <xdr:cNvPr id="176" name="直線コネクタ 175"/>
        <xdr:cNvCxnSpPr/>
      </xdr:nvCxnSpPr>
      <xdr:spPr>
        <a:xfrm>
          <a:off x="3797300" y="13175600"/>
          <a:ext cx="8382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7218</xdr:rowOff>
    </xdr:from>
    <xdr:to>
      <xdr:col>19</xdr:col>
      <xdr:colOff>177800</xdr:colOff>
      <xdr:row>76</xdr:row>
      <xdr:rowOff>145400</xdr:rowOff>
    </xdr:to>
    <xdr:cxnSp macro="">
      <xdr:nvCxnSpPr>
        <xdr:cNvPr id="179" name="直線コネクタ 178"/>
        <xdr:cNvCxnSpPr/>
      </xdr:nvCxnSpPr>
      <xdr:spPr>
        <a:xfrm>
          <a:off x="2908300" y="13037418"/>
          <a:ext cx="889000" cy="13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7218</xdr:rowOff>
    </xdr:from>
    <xdr:to>
      <xdr:col>15</xdr:col>
      <xdr:colOff>50800</xdr:colOff>
      <xdr:row>77</xdr:row>
      <xdr:rowOff>56437</xdr:rowOff>
    </xdr:to>
    <xdr:cxnSp macro="">
      <xdr:nvCxnSpPr>
        <xdr:cNvPr id="182" name="直線コネクタ 181"/>
        <xdr:cNvCxnSpPr/>
      </xdr:nvCxnSpPr>
      <xdr:spPr>
        <a:xfrm flipV="1">
          <a:off x="2019300" y="13037418"/>
          <a:ext cx="889000" cy="2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825</xdr:rowOff>
    </xdr:from>
    <xdr:to>
      <xdr:col>10</xdr:col>
      <xdr:colOff>114300</xdr:colOff>
      <xdr:row>77</xdr:row>
      <xdr:rowOff>56437</xdr:rowOff>
    </xdr:to>
    <xdr:cxnSp macro="">
      <xdr:nvCxnSpPr>
        <xdr:cNvPr id="185" name="直線コネクタ 184"/>
        <xdr:cNvCxnSpPr/>
      </xdr:nvCxnSpPr>
      <xdr:spPr>
        <a:xfrm>
          <a:off x="1130300" y="13202475"/>
          <a:ext cx="889000" cy="5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98668</xdr:rowOff>
    </xdr:from>
    <xdr:to>
      <xdr:col>24</xdr:col>
      <xdr:colOff>114300</xdr:colOff>
      <xdr:row>77</xdr:row>
      <xdr:rowOff>28818</xdr:rowOff>
    </xdr:to>
    <xdr:sp macro="" textlink="">
      <xdr:nvSpPr>
        <xdr:cNvPr id="195" name="楕円 194"/>
        <xdr:cNvSpPr/>
      </xdr:nvSpPr>
      <xdr:spPr>
        <a:xfrm>
          <a:off x="4584700" y="131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77095</xdr:rowOff>
    </xdr:from>
    <xdr:ext cx="599010" cy="259045"/>
    <xdr:sp macro="" textlink="">
      <xdr:nvSpPr>
        <xdr:cNvPr id="196" name="民生費該当値テキスト"/>
        <xdr:cNvSpPr txBox="1"/>
      </xdr:nvSpPr>
      <xdr:spPr>
        <a:xfrm>
          <a:off x="4686300" y="1310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94600</xdr:rowOff>
    </xdr:from>
    <xdr:to>
      <xdr:col>20</xdr:col>
      <xdr:colOff>38100</xdr:colOff>
      <xdr:row>77</xdr:row>
      <xdr:rowOff>24750</xdr:rowOff>
    </xdr:to>
    <xdr:sp macro="" textlink="">
      <xdr:nvSpPr>
        <xdr:cNvPr id="197" name="楕円 196"/>
        <xdr:cNvSpPr/>
      </xdr:nvSpPr>
      <xdr:spPr>
        <a:xfrm>
          <a:off x="3746500" y="131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15877</xdr:rowOff>
    </xdr:from>
    <xdr:ext cx="599010" cy="259045"/>
    <xdr:sp macro="" textlink="">
      <xdr:nvSpPr>
        <xdr:cNvPr id="198" name="テキスト ボックス 197"/>
        <xdr:cNvSpPr txBox="1"/>
      </xdr:nvSpPr>
      <xdr:spPr>
        <a:xfrm>
          <a:off x="3497795" y="1321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127869</xdr:rowOff>
    </xdr:from>
    <xdr:to>
      <xdr:col>15</xdr:col>
      <xdr:colOff>101600</xdr:colOff>
      <xdr:row>76</xdr:row>
      <xdr:rowOff>58018</xdr:rowOff>
    </xdr:to>
    <xdr:sp macro="" textlink="">
      <xdr:nvSpPr>
        <xdr:cNvPr id="199" name="楕円 198"/>
        <xdr:cNvSpPr/>
      </xdr:nvSpPr>
      <xdr:spPr>
        <a:xfrm>
          <a:off x="2857500" y="129866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49145</xdr:rowOff>
    </xdr:from>
    <xdr:ext cx="599010" cy="259045"/>
    <xdr:sp macro="" textlink="">
      <xdr:nvSpPr>
        <xdr:cNvPr id="200" name="テキスト ボックス 199"/>
        <xdr:cNvSpPr txBox="1"/>
      </xdr:nvSpPr>
      <xdr:spPr>
        <a:xfrm>
          <a:off x="2608795" y="1307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5637</xdr:rowOff>
    </xdr:from>
    <xdr:to>
      <xdr:col>10</xdr:col>
      <xdr:colOff>165100</xdr:colOff>
      <xdr:row>77</xdr:row>
      <xdr:rowOff>107237</xdr:rowOff>
    </xdr:to>
    <xdr:sp macro="" textlink="">
      <xdr:nvSpPr>
        <xdr:cNvPr id="201" name="楕円 200"/>
        <xdr:cNvSpPr/>
      </xdr:nvSpPr>
      <xdr:spPr>
        <a:xfrm>
          <a:off x="1968500" y="132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98364</xdr:rowOff>
    </xdr:from>
    <xdr:ext cx="599010" cy="259045"/>
    <xdr:sp macro="" textlink="">
      <xdr:nvSpPr>
        <xdr:cNvPr id="202" name="テキスト ボックス 201"/>
        <xdr:cNvSpPr txBox="1"/>
      </xdr:nvSpPr>
      <xdr:spPr>
        <a:xfrm>
          <a:off x="1719795" y="1330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121475</xdr:rowOff>
    </xdr:from>
    <xdr:to>
      <xdr:col>6</xdr:col>
      <xdr:colOff>38100</xdr:colOff>
      <xdr:row>77</xdr:row>
      <xdr:rowOff>51625</xdr:rowOff>
    </xdr:to>
    <xdr:sp macro="" textlink="">
      <xdr:nvSpPr>
        <xdr:cNvPr id="203" name="楕円 202"/>
        <xdr:cNvSpPr/>
      </xdr:nvSpPr>
      <xdr:spPr>
        <a:xfrm>
          <a:off x="1079500" y="131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42752</xdr:rowOff>
    </xdr:from>
    <xdr:ext cx="599010" cy="259045"/>
    <xdr:sp macro="" textlink="">
      <xdr:nvSpPr>
        <xdr:cNvPr id="204" name="テキスト ボックス 203"/>
        <xdr:cNvSpPr txBox="1"/>
      </xdr:nvSpPr>
      <xdr:spPr>
        <a:xfrm>
          <a:off x="830795" y="132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53191</xdr:rowOff>
    </xdr:from>
    <xdr:to>
      <xdr:col>24</xdr:col>
      <xdr:colOff>63500</xdr:colOff>
      <xdr:row>93</xdr:row>
      <xdr:rowOff>120845</xdr:rowOff>
    </xdr:to>
    <xdr:cxnSp macro="">
      <xdr:nvCxnSpPr>
        <xdr:cNvPr id="235" name="直線コネクタ 234"/>
        <xdr:cNvCxnSpPr/>
      </xdr:nvCxnSpPr>
      <xdr:spPr>
        <a:xfrm>
          <a:off x="3797300" y="15998041"/>
          <a:ext cx="838200" cy="6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53191</xdr:rowOff>
    </xdr:from>
    <xdr:to>
      <xdr:col>19</xdr:col>
      <xdr:colOff>177800</xdr:colOff>
      <xdr:row>93</xdr:row>
      <xdr:rowOff>86916</xdr:rowOff>
    </xdr:to>
    <xdr:cxnSp macro="">
      <xdr:nvCxnSpPr>
        <xdr:cNvPr id="238" name="直線コネクタ 237"/>
        <xdr:cNvCxnSpPr/>
      </xdr:nvCxnSpPr>
      <xdr:spPr>
        <a:xfrm flipV="1">
          <a:off x="2908300" y="15998041"/>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138492</xdr:rowOff>
    </xdr:from>
    <xdr:to>
      <xdr:col>15</xdr:col>
      <xdr:colOff>50800</xdr:colOff>
      <xdr:row>93</xdr:row>
      <xdr:rowOff>86916</xdr:rowOff>
    </xdr:to>
    <xdr:cxnSp macro="">
      <xdr:nvCxnSpPr>
        <xdr:cNvPr id="241" name="直線コネクタ 240"/>
        <xdr:cNvCxnSpPr/>
      </xdr:nvCxnSpPr>
      <xdr:spPr>
        <a:xfrm>
          <a:off x="2019300" y="15911892"/>
          <a:ext cx="889000" cy="1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138492</xdr:rowOff>
    </xdr:from>
    <xdr:to>
      <xdr:col>10</xdr:col>
      <xdr:colOff>114300</xdr:colOff>
      <xdr:row>94</xdr:row>
      <xdr:rowOff>41576</xdr:rowOff>
    </xdr:to>
    <xdr:cxnSp macro="">
      <xdr:nvCxnSpPr>
        <xdr:cNvPr id="244" name="直線コネクタ 243"/>
        <xdr:cNvCxnSpPr/>
      </xdr:nvCxnSpPr>
      <xdr:spPr>
        <a:xfrm flipV="1">
          <a:off x="1130300" y="15911892"/>
          <a:ext cx="889000" cy="24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70045</xdr:rowOff>
    </xdr:from>
    <xdr:to>
      <xdr:col>24</xdr:col>
      <xdr:colOff>114300</xdr:colOff>
      <xdr:row>94</xdr:row>
      <xdr:rowOff>195</xdr:rowOff>
    </xdr:to>
    <xdr:sp macro="" textlink="">
      <xdr:nvSpPr>
        <xdr:cNvPr id="254" name="楕円 253"/>
        <xdr:cNvSpPr/>
      </xdr:nvSpPr>
      <xdr:spPr>
        <a:xfrm>
          <a:off x="4584700" y="160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92922</xdr:rowOff>
    </xdr:from>
    <xdr:ext cx="534377" cy="259045"/>
    <xdr:sp macro="" textlink="">
      <xdr:nvSpPr>
        <xdr:cNvPr id="255" name="衛生費該当値テキスト"/>
        <xdr:cNvSpPr txBox="1"/>
      </xdr:nvSpPr>
      <xdr:spPr>
        <a:xfrm>
          <a:off x="4686300" y="1586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2391</xdr:rowOff>
    </xdr:from>
    <xdr:to>
      <xdr:col>20</xdr:col>
      <xdr:colOff>38100</xdr:colOff>
      <xdr:row>93</xdr:row>
      <xdr:rowOff>103991</xdr:rowOff>
    </xdr:to>
    <xdr:sp macro="" textlink="">
      <xdr:nvSpPr>
        <xdr:cNvPr id="256" name="楕円 255"/>
        <xdr:cNvSpPr/>
      </xdr:nvSpPr>
      <xdr:spPr>
        <a:xfrm>
          <a:off x="3746500" y="159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120518</xdr:rowOff>
    </xdr:from>
    <xdr:ext cx="534377" cy="259045"/>
    <xdr:sp macro="" textlink="">
      <xdr:nvSpPr>
        <xdr:cNvPr id="257" name="テキスト ボックス 256"/>
        <xdr:cNvSpPr txBox="1"/>
      </xdr:nvSpPr>
      <xdr:spPr>
        <a:xfrm>
          <a:off x="3530111" y="1572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36116</xdr:rowOff>
    </xdr:from>
    <xdr:to>
      <xdr:col>15</xdr:col>
      <xdr:colOff>101600</xdr:colOff>
      <xdr:row>93</xdr:row>
      <xdr:rowOff>137716</xdr:rowOff>
    </xdr:to>
    <xdr:sp macro="" textlink="">
      <xdr:nvSpPr>
        <xdr:cNvPr id="258" name="楕円 257"/>
        <xdr:cNvSpPr/>
      </xdr:nvSpPr>
      <xdr:spPr>
        <a:xfrm>
          <a:off x="2857500" y="159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154243</xdr:rowOff>
    </xdr:from>
    <xdr:ext cx="534377" cy="259045"/>
    <xdr:sp macro="" textlink="">
      <xdr:nvSpPr>
        <xdr:cNvPr id="259" name="テキスト ボックス 258"/>
        <xdr:cNvSpPr txBox="1"/>
      </xdr:nvSpPr>
      <xdr:spPr>
        <a:xfrm>
          <a:off x="2641111" y="157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87692</xdr:rowOff>
    </xdr:from>
    <xdr:to>
      <xdr:col>10</xdr:col>
      <xdr:colOff>165100</xdr:colOff>
      <xdr:row>93</xdr:row>
      <xdr:rowOff>17842</xdr:rowOff>
    </xdr:to>
    <xdr:sp macro="" textlink="">
      <xdr:nvSpPr>
        <xdr:cNvPr id="260" name="楕円 259"/>
        <xdr:cNvSpPr/>
      </xdr:nvSpPr>
      <xdr:spPr>
        <a:xfrm>
          <a:off x="1968500" y="158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34369</xdr:rowOff>
    </xdr:from>
    <xdr:ext cx="599010" cy="259045"/>
    <xdr:sp macro="" textlink="">
      <xdr:nvSpPr>
        <xdr:cNvPr id="261" name="テキスト ボックス 260"/>
        <xdr:cNvSpPr txBox="1"/>
      </xdr:nvSpPr>
      <xdr:spPr>
        <a:xfrm>
          <a:off x="1719795" y="156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162226</xdr:rowOff>
    </xdr:from>
    <xdr:to>
      <xdr:col>6</xdr:col>
      <xdr:colOff>38100</xdr:colOff>
      <xdr:row>94</xdr:row>
      <xdr:rowOff>92376</xdr:rowOff>
    </xdr:to>
    <xdr:sp macro="" textlink="">
      <xdr:nvSpPr>
        <xdr:cNvPr id="262" name="楕円 261"/>
        <xdr:cNvSpPr/>
      </xdr:nvSpPr>
      <xdr:spPr>
        <a:xfrm>
          <a:off x="1079500" y="161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108903</xdr:rowOff>
    </xdr:from>
    <xdr:ext cx="534377" cy="259045"/>
    <xdr:sp macro="" textlink="">
      <xdr:nvSpPr>
        <xdr:cNvPr id="263" name="テキスト ボックス 262"/>
        <xdr:cNvSpPr txBox="1"/>
      </xdr:nvSpPr>
      <xdr:spPr>
        <a:xfrm>
          <a:off x="863111" y="15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40096</xdr:rowOff>
    </xdr:from>
    <xdr:to>
      <xdr:col>55</xdr:col>
      <xdr:colOff>0</xdr:colOff>
      <xdr:row>38</xdr:row>
      <xdr:rowOff>64588</xdr:rowOff>
    </xdr:to>
    <xdr:cxnSp macro="">
      <xdr:nvCxnSpPr>
        <xdr:cNvPr id="294" name="直線コネクタ 293"/>
        <xdr:cNvCxnSpPr/>
      </xdr:nvCxnSpPr>
      <xdr:spPr>
        <a:xfrm flipV="1">
          <a:off x="9639300" y="655519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56424</xdr:rowOff>
    </xdr:from>
    <xdr:to>
      <xdr:col>50</xdr:col>
      <xdr:colOff>114300</xdr:colOff>
      <xdr:row>38</xdr:row>
      <xdr:rowOff>64588</xdr:rowOff>
    </xdr:to>
    <xdr:cxnSp macro="">
      <xdr:nvCxnSpPr>
        <xdr:cNvPr id="297" name="直線コネクタ 296"/>
        <xdr:cNvCxnSpPr/>
      </xdr:nvCxnSpPr>
      <xdr:spPr>
        <a:xfrm>
          <a:off x="8750300" y="65715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161907</xdr:rowOff>
    </xdr:from>
    <xdr:to>
      <xdr:col>45</xdr:col>
      <xdr:colOff>177800</xdr:colOff>
      <xdr:row>38</xdr:row>
      <xdr:rowOff>56424</xdr:rowOff>
    </xdr:to>
    <xdr:cxnSp macro="">
      <xdr:nvCxnSpPr>
        <xdr:cNvPr id="300" name="直線コネクタ 299"/>
        <xdr:cNvCxnSpPr/>
      </xdr:nvCxnSpPr>
      <xdr:spPr>
        <a:xfrm>
          <a:off x="7861300" y="6505557"/>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145252</xdr:rowOff>
    </xdr:from>
    <xdr:to>
      <xdr:col>41</xdr:col>
      <xdr:colOff>50800</xdr:colOff>
      <xdr:row>37</xdr:row>
      <xdr:rowOff>161907</xdr:rowOff>
    </xdr:to>
    <xdr:cxnSp macro="">
      <xdr:nvCxnSpPr>
        <xdr:cNvPr id="303" name="直線コネクタ 302"/>
        <xdr:cNvCxnSpPr/>
      </xdr:nvCxnSpPr>
      <xdr:spPr>
        <a:xfrm>
          <a:off x="6972300" y="6146002"/>
          <a:ext cx="889000" cy="3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160746</xdr:rowOff>
    </xdr:from>
    <xdr:to>
      <xdr:col>55</xdr:col>
      <xdr:colOff>50800</xdr:colOff>
      <xdr:row>38</xdr:row>
      <xdr:rowOff>90896</xdr:rowOff>
    </xdr:to>
    <xdr:sp macro="" textlink="">
      <xdr:nvSpPr>
        <xdr:cNvPr id="313" name="楕円 312"/>
        <xdr:cNvSpPr/>
      </xdr:nvSpPr>
      <xdr:spPr>
        <a:xfrm>
          <a:off x="104267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139173</xdr:rowOff>
    </xdr:from>
    <xdr:ext cx="378565" cy="259045"/>
    <xdr:sp macro="" textlink="">
      <xdr:nvSpPr>
        <xdr:cNvPr id="314" name="労働費該当値テキスト"/>
        <xdr:cNvSpPr txBox="1"/>
      </xdr:nvSpPr>
      <xdr:spPr>
        <a:xfrm>
          <a:off x="10528300" y="648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13788</xdr:rowOff>
    </xdr:from>
    <xdr:to>
      <xdr:col>50</xdr:col>
      <xdr:colOff>165100</xdr:colOff>
      <xdr:row>38</xdr:row>
      <xdr:rowOff>115388</xdr:rowOff>
    </xdr:to>
    <xdr:sp macro="" textlink="">
      <xdr:nvSpPr>
        <xdr:cNvPr id="315" name="楕円 314"/>
        <xdr:cNvSpPr/>
      </xdr:nvSpPr>
      <xdr:spPr>
        <a:xfrm>
          <a:off x="9588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106515</xdr:rowOff>
    </xdr:from>
    <xdr:ext cx="378565" cy="259045"/>
    <xdr:sp macro="" textlink="">
      <xdr:nvSpPr>
        <xdr:cNvPr id="316" name="テキスト ボックス 315"/>
        <xdr:cNvSpPr txBox="1"/>
      </xdr:nvSpPr>
      <xdr:spPr>
        <a:xfrm>
          <a:off x="9450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5624</xdr:rowOff>
    </xdr:from>
    <xdr:to>
      <xdr:col>46</xdr:col>
      <xdr:colOff>38100</xdr:colOff>
      <xdr:row>38</xdr:row>
      <xdr:rowOff>107224</xdr:rowOff>
    </xdr:to>
    <xdr:sp macro="" textlink="">
      <xdr:nvSpPr>
        <xdr:cNvPr id="317" name="楕円 316"/>
        <xdr:cNvSpPr/>
      </xdr:nvSpPr>
      <xdr:spPr>
        <a:xfrm>
          <a:off x="8699500" y="65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98351</xdr:rowOff>
    </xdr:from>
    <xdr:ext cx="378565" cy="259045"/>
    <xdr:sp macro="" textlink="">
      <xdr:nvSpPr>
        <xdr:cNvPr id="318" name="テキスト ボックス 317"/>
        <xdr:cNvSpPr txBox="1"/>
      </xdr:nvSpPr>
      <xdr:spPr>
        <a:xfrm>
          <a:off x="8561017" y="661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111107</xdr:rowOff>
    </xdr:from>
    <xdr:to>
      <xdr:col>41</xdr:col>
      <xdr:colOff>101600</xdr:colOff>
      <xdr:row>38</xdr:row>
      <xdr:rowOff>41256</xdr:rowOff>
    </xdr:to>
    <xdr:sp macro="" textlink="">
      <xdr:nvSpPr>
        <xdr:cNvPr id="319" name="楕円 318"/>
        <xdr:cNvSpPr/>
      </xdr:nvSpPr>
      <xdr:spPr>
        <a:xfrm>
          <a:off x="7810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32384</xdr:rowOff>
    </xdr:from>
    <xdr:ext cx="378565" cy="259045"/>
    <xdr:sp macro="" textlink="">
      <xdr:nvSpPr>
        <xdr:cNvPr id="320" name="テキスト ボックス 319"/>
        <xdr:cNvSpPr txBox="1"/>
      </xdr:nvSpPr>
      <xdr:spPr>
        <a:xfrm>
          <a:off x="7672017" y="654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94452</xdr:rowOff>
    </xdr:from>
    <xdr:to>
      <xdr:col>36</xdr:col>
      <xdr:colOff>165100</xdr:colOff>
      <xdr:row>36</xdr:row>
      <xdr:rowOff>24602</xdr:rowOff>
    </xdr:to>
    <xdr:sp macro="" textlink="">
      <xdr:nvSpPr>
        <xdr:cNvPr id="321" name="楕円 320"/>
        <xdr:cNvSpPr/>
      </xdr:nvSpPr>
      <xdr:spPr>
        <a:xfrm>
          <a:off x="6921500" y="6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41129</xdr:rowOff>
    </xdr:from>
    <xdr:ext cx="469744" cy="259045"/>
    <xdr:sp macro="" textlink="">
      <xdr:nvSpPr>
        <xdr:cNvPr id="322" name="テキスト ボックス 321"/>
        <xdr:cNvSpPr txBox="1"/>
      </xdr:nvSpPr>
      <xdr:spPr>
        <a:xfrm>
          <a:off x="6737428" y="587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142621</xdr:rowOff>
    </xdr:from>
    <xdr:to>
      <xdr:col>55</xdr:col>
      <xdr:colOff>0</xdr:colOff>
      <xdr:row>57</xdr:row>
      <xdr:rowOff>75514</xdr:rowOff>
    </xdr:to>
    <xdr:cxnSp macro="">
      <xdr:nvCxnSpPr>
        <xdr:cNvPr id="351" name="直線コネクタ 350"/>
        <xdr:cNvCxnSpPr/>
      </xdr:nvCxnSpPr>
      <xdr:spPr>
        <a:xfrm flipV="1">
          <a:off x="9639300" y="9743821"/>
          <a:ext cx="838200" cy="10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89459</xdr:rowOff>
    </xdr:from>
    <xdr:to>
      <xdr:col>50</xdr:col>
      <xdr:colOff>114300</xdr:colOff>
      <xdr:row>57</xdr:row>
      <xdr:rowOff>75514</xdr:rowOff>
    </xdr:to>
    <xdr:cxnSp macro="">
      <xdr:nvCxnSpPr>
        <xdr:cNvPr id="354" name="直線コネクタ 353"/>
        <xdr:cNvCxnSpPr/>
      </xdr:nvCxnSpPr>
      <xdr:spPr>
        <a:xfrm>
          <a:off x="8750300" y="9690659"/>
          <a:ext cx="8890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89459</xdr:rowOff>
    </xdr:from>
    <xdr:to>
      <xdr:col>45</xdr:col>
      <xdr:colOff>177800</xdr:colOff>
      <xdr:row>56</xdr:row>
      <xdr:rowOff>162471</xdr:rowOff>
    </xdr:to>
    <xdr:cxnSp macro="">
      <xdr:nvCxnSpPr>
        <xdr:cNvPr id="357" name="直線コネクタ 356"/>
        <xdr:cNvCxnSpPr/>
      </xdr:nvCxnSpPr>
      <xdr:spPr>
        <a:xfrm flipV="1">
          <a:off x="7861300" y="9690659"/>
          <a:ext cx="889000" cy="7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162471</xdr:rowOff>
    </xdr:from>
    <xdr:to>
      <xdr:col>41</xdr:col>
      <xdr:colOff>50800</xdr:colOff>
      <xdr:row>57</xdr:row>
      <xdr:rowOff>34392</xdr:rowOff>
    </xdr:to>
    <xdr:cxnSp macro="">
      <xdr:nvCxnSpPr>
        <xdr:cNvPr id="360" name="直線コネクタ 359"/>
        <xdr:cNvCxnSpPr/>
      </xdr:nvCxnSpPr>
      <xdr:spPr>
        <a:xfrm flipV="1">
          <a:off x="6972300" y="9763671"/>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91821</xdr:rowOff>
    </xdr:from>
    <xdr:to>
      <xdr:col>55</xdr:col>
      <xdr:colOff>50800</xdr:colOff>
      <xdr:row>57</xdr:row>
      <xdr:rowOff>21971</xdr:rowOff>
    </xdr:to>
    <xdr:sp macro="" textlink="">
      <xdr:nvSpPr>
        <xdr:cNvPr id="370" name="楕円 369"/>
        <xdr:cNvSpPr/>
      </xdr:nvSpPr>
      <xdr:spPr>
        <a:xfrm>
          <a:off x="10426700" y="96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70248</xdr:rowOff>
    </xdr:from>
    <xdr:ext cx="534377" cy="259045"/>
    <xdr:sp macro="" textlink="">
      <xdr:nvSpPr>
        <xdr:cNvPr id="371" name="農林水産業費該当値テキスト"/>
        <xdr:cNvSpPr txBox="1"/>
      </xdr:nvSpPr>
      <xdr:spPr>
        <a:xfrm>
          <a:off x="10528300" y="96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24714</xdr:rowOff>
    </xdr:from>
    <xdr:to>
      <xdr:col>50</xdr:col>
      <xdr:colOff>165100</xdr:colOff>
      <xdr:row>57</xdr:row>
      <xdr:rowOff>126314</xdr:rowOff>
    </xdr:to>
    <xdr:sp macro="" textlink="">
      <xdr:nvSpPr>
        <xdr:cNvPr id="372" name="楕円 371"/>
        <xdr:cNvSpPr/>
      </xdr:nvSpPr>
      <xdr:spPr>
        <a:xfrm>
          <a:off x="9588500" y="97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117441</xdr:rowOff>
    </xdr:from>
    <xdr:ext cx="534377" cy="259045"/>
    <xdr:sp macro="" textlink="">
      <xdr:nvSpPr>
        <xdr:cNvPr id="373" name="テキスト ボックス 372"/>
        <xdr:cNvSpPr txBox="1"/>
      </xdr:nvSpPr>
      <xdr:spPr>
        <a:xfrm>
          <a:off x="9372111" y="98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38659</xdr:rowOff>
    </xdr:from>
    <xdr:to>
      <xdr:col>46</xdr:col>
      <xdr:colOff>38100</xdr:colOff>
      <xdr:row>56</xdr:row>
      <xdr:rowOff>140259</xdr:rowOff>
    </xdr:to>
    <xdr:sp macro="" textlink="">
      <xdr:nvSpPr>
        <xdr:cNvPr id="374" name="楕円 373"/>
        <xdr:cNvSpPr/>
      </xdr:nvSpPr>
      <xdr:spPr>
        <a:xfrm>
          <a:off x="8699500" y="96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156786</xdr:rowOff>
    </xdr:from>
    <xdr:ext cx="534377" cy="259045"/>
    <xdr:sp macro="" textlink="">
      <xdr:nvSpPr>
        <xdr:cNvPr id="375" name="テキスト ボックス 374"/>
        <xdr:cNvSpPr txBox="1"/>
      </xdr:nvSpPr>
      <xdr:spPr>
        <a:xfrm>
          <a:off x="8483111" y="94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111671</xdr:rowOff>
    </xdr:from>
    <xdr:to>
      <xdr:col>41</xdr:col>
      <xdr:colOff>101600</xdr:colOff>
      <xdr:row>57</xdr:row>
      <xdr:rowOff>41821</xdr:rowOff>
    </xdr:to>
    <xdr:sp macro="" textlink="">
      <xdr:nvSpPr>
        <xdr:cNvPr id="376" name="楕円 375"/>
        <xdr:cNvSpPr/>
      </xdr:nvSpPr>
      <xdr:spPr>
        <a:xfrm>
          <a:off x="7810500" y="97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32948</xdr:rowOff>
    </xdr:from>
    <xdr:ext cx="534377" cy="259045"/>
    <xdr:sp macro="" textlink="">
      <xdr:nvSpPr>
        <xdr:cNvPr id="377" name="テキスト ボックス 376"/>
        <xdr:cNvSpPr txBox="1"/>
      </xdr:nvSpPr>
      <xdr:spPr>
        <a:xfrm>
          <a:off x="7594111" y="98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155042</xdr:rowOff>
    </xdr:from>
    <xdr:to>
      <xdr:col>36</xdr:col>
      <xdr:colOff>165100</xdr:colOff>
      <xdr:row>57</xdr:row>
      <xdr:rowOff>85192</xdr:rowOff>
    </xdr:to>
    <xdr:sp macro="" textlink="">
      <xdr:nvSpPr>
        <xdr:cNvPr id="378" name="楕円 377"/>
        <xdr:cNvSpPr/>
      </xdr:nvSpPr>
      <xdr:spPr>
        <a:xfrm>
          <a:off x="6921500" y="97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76319</xdr:rowOff>
    </xdr:from>
    <xdr:ext cx="534377" cy="259045"/>
    <xdr:sp macro="" textlink="">
      <xdr:nvSpPr>
        <xdr:cNvPr id="379" name="テキスト ボックス 378"/>
        <xdr:cNvSpPr txBox="1"/>
      </xdr:nvSpPr>
      <xdr:spPr>
        <a:xfrm>
          <a:off x="6705111" y="98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128133</xdr:rowOff>
    </xdr:from>
    <xdr:to>
      <xdr:col>55</xdr:col>
      <xdr:colOff>0</xdr:colOff>
      <xdr:row>78</xdr:row>
      <xdr:rowOff>20546</xdr:rowOff>
    </xdr:to>
    <xdr:cxnSp macro="">
      <xdr:nvCxnSpPr>
        <xdr:cNvPr id="408" name="直線コネクタ 407"/>
        <xdr:cNvCxnSpPr/>
      </xdr:nvCxnSpPr>
      <xdr:spPr>
        <a:xfrm flipV="1">
          <a:off x="9639300" y="13329783"/>
          <a:ext cx="838200" cy="6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112489</xdr:rowOff>
    </xdr:from>
    <xdr:to>
      <xdr:col>50</xdr:col>
      <xdr:colOff>114300</xdr:colOff>
      <xdr:row>78</xdr:row>
      <xdr:rowOff>20546</xdr:rowOff>
    </xdr:to>
    <xdr:cxnSp macro="">
      <xdr:nvCxnSpPr>
        <xdr:cNvPr id="411" name="直線コネクタ 410"/>
        <xdr:cNvCxnSpPr/>
      </xdr:nvCxnSpPr>
      <xdr:spPr>
        <a:xfrm>
          <a:off x="8750300" y="13314139"/>
          <a:ext cx="8890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112489</xdr:rowOff>
    </xdr:from>
    <xdr:to>
      <xdr:col>45</xdr:col>
      <xdr:colOff>177800</xdr:colOff>
      <xdr:row>78</xdr:row>
      <xdr:rowOff>23076</xdr:rowOff>
    </xdr:to>
    <xdr:cxnSp macro="">
      <xdr:nvCxnSpPr>
        <xdr:cNvPr id="414" name="直線コネクタ 413"/>
        <xdr:cNvCxnSpPr/>
      </xdr:nvCxnSpPr>
      <xdr:spPr>
        <a:xfrm flipV="1">
          <a:off x="7861300" y="13314139"/>
          <a:ext cx="889000" cy="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88554</xdr:rowOff>
    </xdr:from>
    <xdr:to>
      <xdr:col>41</xdr:col>
      <xdr:colOff>50800</xdr:colOff>
      <xdr:row>78</xdr:row>
      <xdr:rowOff>23076</xdr:rowOff>
    </xdr:to>
    <xdr:cxnSp macro="">
      <xdr:nvCxnSpPr>
        <xdr:cNvPr id="417" name="直線コネクタ 416"/>
        <xdr:cNvCxnSpPr/>
      </xdr:nvCxnSpPr>
      <xdr:spPr>
        <a:xfrm>
          <a:off x="6972300" y="12947304"/>
          <a:ext cx="889000" cy="44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77333</xdr:rowOff>
    </xdr:from>
    <xdr:to>
      <xdr:col>55</xdr:col>
      <xdr:colOff>50800</xdr:colOff>
      <xdr:row>78</xdr:row>
      <xdr:rowOff>7483</xdr:rowOff>
    </xdr:to>
    <xdr:sp macro="" textlink="">
      <xdr:nvSpPr>
        <xdr:cNvPr id="427" name="楕円 426"/>
        <xdr:cNvSpPr/>
      </xdr:nvSpPr>
      <xdr:spPr>
        <a:xfrm>
          <a:off x="10426700" y="132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100210</xdr:rowOff>
    </xdr:from>
    <xdr:ext cx="534377" cy="259045"/>
    <xdr:sp macro="" textlink="">
      <xdr:nvSpPr>
        <xdr:cNvPr id="428" name="商工費該当値テキスト"/>
        <xdr:cNvSpPr txBox="1"/>
      </xdr:nvSpPr>
      <xdr:spPr>
        <a:xfrm>
          <a:off x="10528300" y="131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141196</xdr:rowOff>
    </xdr:from>
    <xdr:to>
      <xdr:col>50</xdr:col>
      <xdr:colOff>165100</xdr:colOff>
      <xdr:row>78</xdr:row>
      <xdr:rowOff>71346</xdr:rowOff>
    </xdr:to>
    <xdr:sp macro="" textlink="">
      <xdr:nvSpPr>
        <xdr:cNvPr id="429" name="楕円 428"/>
        <xdr:cNvSpPr/>
      </xdr:nvSpPr>
      <xdr:spPr>
        <a:xfrm>
          <a:off x="9588500" y="133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87873</xdr:rowOff>
    </xdr:from>
    <xdr:ext cx="534377" cy="259045"/>
    <xdr:sp macro="" textlink="">
      <xdr:nvSpPr>
        <xdr:cNvPr id="430" name="テキスト ボックス 429"/>
        <xdr:cNvSpPr txBox="1"/>
      </xdr:nvSpPr>
      <xdr:spPr>
        <a:xfrm>
          <a:off x="9372111" y="1311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61689</xdr:rowOff>
    </xdr:from>
    <xdr:to>
      <xdr:col>46</xdr:col>
      <xdr:colOff>38100</xdr:colOff>
      <xdr:row>77</xdr:row>
      <xdr:rowOff>163289</xdr:rowOff>
    </xdr:to>
    <xdr:sp macro="" textlink="">
      <xdr:nvSpPr>
        <xdr:cNvPr id="431" name="楕円 430"/>
        <xdr:cNvSpPr/>
      </xdr:nvSpPr>
      <xdr:spPr>
        <a:xfrm>
          <a:off x="8699500" y="132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8366</xdr:rowOff>
    </xdr:from>
    <xdr:ext cx="534377" cy="259045"/>
    <xdr:sp macro="" textlink="">
      <xdr:nvSpPr>
        <xdr:cNvPr id="432" name="テキスト ボックス 431"/>
        <xdr:cNvSpPr txBox="1"/>
      </xdr:nvSpPr>
      <xdr:spPr>
        <a:xfrm>
          <a:off x="8483111" y="1303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143726</xdr:rowOff>
    </xdr:from>
    <xdr:to>
      <xdr:col>41</xdr:col>
      <xdr:colOff>101600</xdr:colOff>
      <xdr:row>78</xdr:row>
      <xdr:rowOff>73876</xdr:rowOff>
    </xdr:to>
    <xdr:sp macro="" textlink="">
      <xdr:nvSpPr>
        <xdr:cNvPr id="433" name="楕円 432"/>
        <xdr:cNvSpPr/>
      </xdr:nvSpPr>
      <xdr:spPr>
        <a:xfrm>
          <a:off x="78105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90403</xdr:rowOff>
    </xdr:from>
    <xdr:ext cx="534377" cy="259045"/>
    <xdr:sp macro="" textlink="">
      <xdr:nvSpPr>
        <xdr:cNvPr id="434" name="テキスト ボックス 433"/>
        <xdr:cNvSpPr txBox="1"/>
      </xdr:nvSpPr>
      <xdr:spPr>
        <a:xfrm>
          <a:off x="7594111" y="131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37754</xdr:rowOff>
    </xdr:from>
    <xdr:to>
      <xdr:col>36</xdr:col>
      <xdr:colOff>165100</xdr:colOff>
      <xdr:row>75</xdr:row>
      <xdr:rowOff>139354</xdr:rowOff>
    </xdr:to>
    <xdr:sp macro="" textlink="">
      <xdr:nvSpPr>
        <xdr:cNvPr id="435" name="楕円 434"/>
        <xdr:cNvSpPr/>
      </xdr:nvSpPr>
      <xdr:spPr>
        <a:xfrm>
          <a:off x="6921500" y="128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155881</xdr:rowOff>
    </xdr:from>
    <xdr:ext cx="534377" cy="259045"/>
    <xdr:sp macro="" textlink="">
      <xdr:nvSpPr>
        <xdr:cNvPr id="436" name="テキスト ボックス 435"/>
        <xdr:cNvSpPr txBox="1"/>
      </xdr:nvSpPr>
      <xdr:spPr>
        <a:xfrm>
          <a:off x="6705111" y="1267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12126</xdr:rowOff>
    </xdr:from>
    <xdr:to>
      <xdr:col>55</xdr:col>
      <xdr:colOff>0</xdr:colOff>
      <xdr:row>95</xdr:row>
      <xdr:rowOff>66159</xdr:rowOff>
    </xdr:to>
    <xdr:cxnSp macro="">
      <xdr:nvCxnSpPr>
        <xdr:cNvPr id="465" name="直線コネクタ 464"/>
        <xdr:cNvCxnSpPr/>
      </xdr:nvCxnSpPr>
      <xdr:spPr>
        <a:xfrm>
          <a:off x="9639300" y="16299876"/>
          <a:ext cx="838200" cy="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12126</xdr:rowOff>
    </xdr:from>
    <xdr:to>
      <xdr:col>50</xdr:col>
      <xdr:colOff>114300</xdr:colOff>
      <xdr:row>95</xdr:row>
      <xdr:rowOff>31648</xdr:rowOff>
    </xdr:to>
    <xdr:cxnSp macro="">
      <xdr:nvCxnSpPr>
        <xdr:cNvPr id="468" name="直線コネクタ 467"/>
        <xdr:cNvCxnSpPr/>
      </xdr:nvCxnSpPr>
      <xdr:spPr>
        <a:xfrm flipV="1">
          <a:off x="8750300" y="16299876"/>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20310</xdr:rowOff>
    </xdr:from>
    <xdr:to>
      <xdr:col>45</xdr:col>
      <xdr:colOff>177800</xdr:colOff>
      <xdr:row>95</xdr:row>
      <xdr:rowOff>31648</xdr:rowOff>
    </xdr:to>
    <xdr:cxnSp macro="">
      <xdr:nvCxnSpPr>
        <xdr:cNvPr id="471" name="直線コネクタ 470"/>
        <xdr:cNvCxnSpPr/>
      </xdr:nvCxnSpPr>
      <xdr:spPr>
        <a:xfrm>
          <a:off x="7861300" y="16308060"/>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20310</xdr:rowOff>
    </xdr:from>
    <xdr:to>
      <xdr:col>41</xdr:col>
      <xdr:colOff>50800</xdr:colOff>
      <xdr:row>95</xdr:row>
      <xdr:rowOff>34536</xdr:rowOff>
    </xdr:to>
    <xdr:cxnSp macro="">
      <xdr:nvCxnSpPr>
        <xdr:cNvPr id="474" name="直線コネクタ 473"/>
        <xdr:cNvCxnSpPr/>
      </xdr:nvCxnSpPr>
      <xdr:spPr>
        <a:xfrm flipV="1">
          <a:off x="6972300" y="16308060"/>
          <a:ext cx="8890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8" name="テキスト ボックス 477"/>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15359</xdr:rowOff>
    </xdr:from>
    <xdr:to>
      <xdr:col>55</xdr:col>
      <xdr:colOff>50800</xdr:colOff>
      <xdr:row>95</xdr:row>
      <xdr:rowOff>116959</xdr:rowOff>
    </xdr:to>
    <xdr:sp macro="" textlink="">
      <xdr:nvSpPr>
        <xdr:cNvPr id="484" name="楕円 483"/>
        <xdr:cNvSpPr/>
      </xdr:nvSpPr>
      <xdr:spPr>
        <a:xfrm>
          <a:off x="10426700" y="163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38236</xdr:rowOff>
    </xdr:from>
    <xdr:ext cx="534377" cy="259045"/>
    <xdr:sp macro="" textlink="">
      <xdr:nvSpPr>
        <xdr:cNvPr id="485" name="土木費該当値テキスト"/>
        <xdr:cNvSpPr txBox="1"/>
      </xdr:nvSpPr>
      <xdr:spPr>
        <a:xfrm>
          <a:off x="10528300" y="161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132776</xdr:rowOff>
    </xdr:from>
    <xdr:to>
      <xdr:col>50</xdr:col>
      <xdr:colOff>165100</xdr:colOff>
      <xdr:row>95</xdr:row>
      <xdr:rowOff>62926</xdr:rowOff>
    </xdr:to>
    <xdr:sp macro="" textlink="">
      <xdr:nvSpPr>
        <xdr:cNvPr id="486" name="楕円 485"/>
        <xdr:cNvSpPr/>
      </xdr:nvSpPr>
      <xdr:spPr>
        <a:xfrm>
          <a:off x="9588500" y="162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79453</xdr:rowOff>
    </xdr:from>
    <xdr:ext cx="534377" cy="259045"/>
    <xdr:sp macro="" textlink="">
      <xdr:nvSpPr>
        <xdr:cNvPr id="487" name="テキスト ボックス 486"/>
        <xdr:cNvSpPr txBox="1"/>
      </xdr:nvSpPr>
      <xdr:spPr>
        <a:xfrm>
          <a:off x="9372111" y="1602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152298</xdr:rowOff>
    </xdr:from>
    <xdr:to>
      <xdr:col>46</xdr:col>
      <xdr:colOff>38100</xdr:colOff>
      <xdr:row>95</xdr:row>
      <xdr:rowOff>82448</xdr:rowOff>
    </xdr:to>
    <xdr:sp macro="" textlink="">
      <xdr:nvSpPr>
        <xdr:cNvPr id="488" name="楕円 487"/>
        <xdr:cNvSpPr/>
      </xdr:nvSpPr>
      <xdr:spPr>
        <a:xfrm>
          <a:off x="8699500" y="162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98975</xdr:rowOff>
    </xdr:from>
    <xdr:ext cx="534377" cy="259045"/>
    <xdr:sp macro="" textlink="">
      <xdr:nvSpPr>
        <xdr:cNvPr id="489" name="テキスト ボックス 488"/>
        <xdr:cNvSpPr txBox="1"/>
      </xdr:nvSpPr>
      <xdr:spPr>
        <a:xfrm>
          <a:off x="8483111" y="16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140960</xdr:rowOff>
    </xdr:from>
    <xdr:to>
      <xdr:col>41</xdr:col>
      <xdr:colOff>101600</xdr:colOff>
      <xdr:row>95</xdr:row>
      <xdr:rowOff>71110</xdr:rowOff>
    </xdr:to>
    <xdr:sp macro="" textlink="">
      <xdr:nvSpPr>
        <xdr:cNvPr id="490" name="楕円 489"/>
        <xdr:cNvSpPr/>
      </xdr:nvSpPr>
      <xdr:spPr>
        <a:xfrm>
          <a:off x="7810500" y="162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87637</xdr:rowOff>
    </xdr:from>
    <xdr:ext cx="534377" cy="259045"/>
    <xdr:sp macro="" textlink="">
      <xdr:nvSpPr>
        <xdr:cNvPr id="491" name="テキスト ボックス 490"/>
        <xdr:cNvSpPr txBox="1"/>
      </xdr:nvSpPr>
      <xdr:spPr>
        <a:xfrm>
          <a:off x="7594111" y="1603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155186</xdr:rowOff>
    </xdr:from>
    <xdr:to>
      <xdr:col>36</xdr:col>
      <xdr:colOff>165100</xdr:colOff>
      <xdr:row>95</xdr:row>
      <xdr:rowOff>85336</xdr:rowOff>
    </xdr:to>
    <xdr:sp macro="" textlink="">
      <xdr:nvSpPr>
        <xdr:cNvPr id="492" name="楕円 491"/>
        <xdr:cNvSpPr/>
      </xdr:nvSpPr>
      <xdr:spPr>
        <a:xfrm>
          <a:off x="6921500" y="162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101863</xdr:rowOff>
    </xdr:from>
    <xdr:ext cx="534377" cy="259045"/>
    <xdr:sp macro="" textlink="">
      <xdr:nvSpPr>
        <xdr:cNvPr id="493" name="テキスト ボックス 492"/>
        <xdr:cNvSpPr txBox="1"/>
      </xdr:nvSpPr>
      <xdr:spPr>
        <a:xfrm>
          <a:off x="6705111" y="160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14884</xdr:rowOff>
    </xdr:from>
    <xdr:to>
      <xdr:col>85</xdr:col>
      <xdr:colOff>127000</xdr:colOff>
      <xdr:row>35</xdr:row>
      <xdr:rowOff>101200</xdr:rowOff>
    </xdr:to>
    <xdr:cxnSp macro="">
      <xdr:nvCxnSpPr>
        <xdr:cNvPr id="522" name="直線コネクタ 521"/>
        <xdr:cNvCxnSpPr/>
      </xdr:nvCxnSpPr>
      <xdr:spPr>
        <a:xfrm flipV="1">
          <a:off x="15481300" y="6015634"/>
          <a:ext cx="838200" cy="8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101200</xdr:rowOff>
    </xdr:from>
    <xdr:to>
      <xdr:col>81</xdr:col>
      <xdr:colOff>50800</xdr:colOff>
      <xdr:row>35</xdr:row>
      <xdr:rowOff>106172</xdr:rowOff>
    </xdr:to>
    <xdr:cxnSp macro="">
      <xdr:nvCxnSpPr>
        <xdr:cNvPr id="525" name="直線コネクタ 524"/>
        <xdr:cNvCxnSpPr/>
      </xdr:nvCxnSpPr>
      <xdr:spPr>
        <a:xfrm flipV="1">
          <a:off x="14592300" y="6101950"/>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145186</xdr:rowOff>
    </xdr:from>
    <xdr:to>
      <xdr:col>76</xdr:col>
      <xdr:colOff>114300</xdr:colOff>
      <xdr:row>35</xdr:row>
      <xdr:rowOff>106172</xdr:rowOff>
    </xdr:to>
    <xdr:cxnSp macro="">
      <xdr:nvCxnSpPr>
        <xdr:cNvPr id="528" name="直線コネクタ 527"/>
        <xdr:cNvCxnSpPr/>
      </xdr:nvCxnSpPr>
      <xdr:spPr>
        <a:xfrm>
          <a:off x="13703300" y="5460136"/>
          <a:ext cx="889000" cy="6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145186</xdr:rowOff>
    </xdr:from>
    <xdr:to>
      <xdr:col>71</xdr:col>
      <xdr:colOff>177800</xdr:colOff>
      <xdr:row>32</xdr:row>
      <xdr:rowOff>135604</xdr:rowOff>
    </xdr:to>
    <xdr:cxnSp macro="">
      <xdr:nvCxnSpPr>
        <xdr:cNvPr id="531" name="直線コネクタ 530"/>
        <xdr:cNvCxnSpPr/>
      </xdr:nvCxnSpPr>
      <xdr:spPr>
        <a:xfrm flipV="1">
          <a:off x="12814300" y="5460136"/>
          <a:ext cx="889000" cy="16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135534</xdr:rowOff>
    </xdr:from>
    <xdr:to>
      <xdr:col>85</xdr:col>
      <xdr:colOff>177800</xdr:colOff>
      <xdr:row>35</xdr:row>
      <xdr:rowOff>65684</xdr:rowOff>
    </xdr:to>
    <xdr:sp macro="" textlink="">
      <xdr:nvSpPr>
        <xdr:cNvPr id="541" name="楕円 540"/>
        <xdr:cNvSpPr/>
      </xdr:nvSpPr>
      <xdr:spPr>
        <a:xfrm>
          <a:off x="16268700" y="59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158411</xdr:rowOff>
    </xdr:from>
    <xdr:ext cx="534377" cy="259045"/>
    <xdr:sp macro="" textlink="">
      <xdr:nvSpPr>
        <xdr:cNvPr id="542" name="消防費該当値テキスト"/>
        <xdr:cNvSpPr txBox="1"/>
      </xdr:nvSpPr>
      <xdr:spPr>
        <a:xfrm>
          <a:off x="16370300" y="58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50400</xdr:rowOff>
    </xdr:from>
    <xdr:to>
      <xdr:col>81</xdr:col>
      <xdr:colOff>101600</xdr:colOff>
      <xdr:row>35</xdr:row>
      <xdr:rowOff>152000</xdr:rowOff>
    </xdr:to>
    <xdr:sp macro="" textlink="">
      <xdr:nvSpPr>
        <xdr:cNvPr id="543" name="楕円 542"/>
        <xdr:cNvSpPr/>
      </xdr:nvSpPr>
      <xdr:spPr>
        <a:xfrm>
          <a:off x="15430500" y="60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168527</xdr:rowOff>
    </xdr:from>
    <xdr:ext cx="534377" cy="259045"/>
    <xdr:sp macro="" textlink="">
      <xdr:nvSpPr>
        <xdr:cNvPr id="544" name="テキスト ボックス 543"/>
        <xdr:cNvSpPr txBox="1"/>
      </xdr:nvSpPr>
      <xdr:spPr>
        <a:xfrm>
          <a:off x="15214111" y="58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55372</xdr:rowOff>
    </xdr:from>
    <xdr:to>
      <xdr:col>76</xdr:col>
      <xdr:colOff>165100</xdr:colOff>
      <xdr:row>35</xdr:row>
      <xdr:rowOff>156972</xdr:rowOff>
    </xdr:to>
    <xdr:sp macro="" textlink="">
      <xdr:nvSpPr>
        <xdr:cNvPr id="545" name="楕円 544"/>
        <xdr:cNvSpPr/>
      </xdr:nvSpPr>
      <xdr:spPr>
        <a:xfrm>
          <a:off x="14541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2049</xdr:rowOff>
    </xdr:from>
    <xdr:ext cx="534377" cy="259045"/>
    <xdr:sp macro="" textlink="">
      <xdr:nvSpPr>
        <xdr:cNvPr id="546" name="テキスト ボックス 545"/>
        <xdr:cNvSpPr txBox="1"/>
      </xdr:nvSpPr>
      <xdr:spPr>
        <a:xfrm>
          <a:off x="14325111" y="583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94386</xdr:rowOff>
    </xdr:from>
    <xdr:to>
      <xdr:col>72</xdr:col>
      <xdr:colOff>38100</xdr:colOff>
      <xdr:row>32</xdr:row>
      <xdr:rowOff>24536</xdr:rowOff>
    </xdr:to>
    <xdr:sp macro="" textlink="">
      <xdr:nvSpPr>
        <xdr:cNvPr id="547" name="楕円 546"/>
        <xdr:cNvSpPr/>
      </xdr:nvSpPr>
      <xdr:spPr>
        <a:xfrm>
          <a:off x="13652500" y="54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41063</xdr:rowOff>
    </xdr:from>
    <xdr:ext cx="534377" cy="259045"/>
    <xdr:sp macro="" textlink="">
      <xdr:nvSpPr>
        <xdr:cNvPr id="548" name="テキスト ボックス 547"/>
        <xdr:cNvSpPr txBox="1"/>
      </xdr:nvSpPr>
      <xdr:spPr>
        <a:xfrm>
          <a:off x="13436111" y="51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84804</xdr:rowOff>
    </xdr:from>
    <xdr:to>
      <xdr:col>67</xdr:col>
      <xdr:colOff>101600</xdr:colOff>
      <xdr:row>33</xdr:row>
      <xdr:rowOff>14954</xdr:rowOff>
    </xdr:to>
    <xdr:sp macro="" textlink="">
      <xdr:nvSpPr>
        <xdr:cNvPr id="549" name="楕円 548"/>
        <xdr:cNvSpPr/>
      </xdr:nvSpPr>
      <xdr:spPr>
        <a:xfrm>
          <a:off x="12763500" y="557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31481</xdr:rowOff>
    </xdr:from>
    <xdr:ext cx="534377" cy="259045"/>
    <xdr:sp macro="" textlink="">
      <xdr:nvSpPr>
        <xdr:cNvPr id="550" name="テキスト ボックス 549"/>
        <xdr:cNvSpPr txBox="1"/>
      </xdr:nvSpPr>
      <xdr:spPr>
        <a:xfrm>
          <a:off x="12547111" y="53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138923</xdr:rowOff>
    </xdr:from>
    <xdr:to>
      <xdr:col>85</xdr:col>
      <xdr:colOff>127000</xdr:colOff>
      <xdr:row>55</xdr:row>
      <xdr:rowOff>165464</xdr:rowOff>
    </xdr:to>
    <xdr:cxnSp macro="">
      <xdr:nvCxnSpPr>
        <xdr:cNvPr id="579" name="直線コネクタ 578"/>
        <xdr:cNvCxnSpPr/>
      </xdr:nvCxnSpPr>
      <xdr:spPr>
        <a:xfrm flipV="1">
          <a:off x="15481300" y="9054323"/>
          <a:ext cx="838200" cy="54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148524</xdr:rowOff>
    </xdr:from>
    <xdr:to>
      <xdr:col>81</xdr:col>
      <xdr:colOff>50800</xdr:colOff>
      <xdr:row>55</xdr:row>
      <xdr:rowOff>165464</xdr:rowOff>
    </xdr:to>
    <xdr:cxnSp macro="">
      <xdr:nvCxnSpPr>
        <xdr:cNvPr id="582" name="直線コネクタ 581"/>
        <xdr:cNvCxnSpPr/>
      </xdr:nvCxnSpPr>
      <xdr:spPr>
        <a:xfrm>
          <a:off x="14592300" y="9406824"/>
          <a:ext cx="889000" cy="18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153020</xdr:rowOff>
    </xdr:from>
    <xdr:to>
      <xdr:col>76</xdr:col>
      <xdr:colOff>114300</xdr:colOff>
      <xdr:row>54</xdr:row>
      <xdr:rowOff>148524</xdr:rowOff>
    </xdr:to>
    <xdr:cxnSp macro="">
      <xdr:nvCxnSpPr>
        <xdr:cNvPr id="585" name="直線コネクタ 584"/>
        <xdr:cNvCxnSpPr/>
      </xdr:nvCxnSpPr>
      <xdr:spPr>
        <a:xfrm>
          <a:off x="13703300" y="9239870"/>
          <a:ext cx="889000" cy="16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153020</xdr:rowOff>
    </xdr:from>
    <xdr:to>
      <xdr:col>71</xdr:col>
      <xdr:colOff>177800</xdr:colOff>
      <xdr:row>56</xdr:row>
      <xdr:rowOff>165265</xdr:rowOff>
    </xdr:to>
    <xdr:cxnSp macro="">
      <xdr:nvCxnSpPr>
        <xdr:cNvPr id="588" name="直線コネクタ 587"/>
        <xdr:cNvCxnSpPr/>
      </xdr:nvCxnSpPr>
      <xdr:spPr>
        <a:xfrm flipV="1">
          <a:off x="12814300" y="9239870"/>
          <a:ext cx="889000" cy="5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88123</xdr:rowOff>
    </xdr:from>
    <xdr:to>
      <xdr:col>85</xdr:col>
      <xdr:colOff>177800</xdr:colOff>
      <xdr:row>53</xdr:row>
      <xdr:rowOff>18273</xdr:rowOff>
    </xdr:to>
    <xdr:sp macro="" textlink="">
      <xdr:nvSpPr>
        <xdr:cNvPr id="598" name="楕円 597"/>
        <xdr:cNvSpPr/>
      </xdr:nvSpPr>
      <xdr:spPr>
        <a:xfrm>
          <a:off x="16268700" y="90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111000</xdr:rowOff>
    </xdr:from>
    <xdr:ext cx="599010" cy="259045"/>
    <xdr:sp macro="" textlink="">
      <xdr:nvSpPr>
        <xdr:cNvPr id="599" name="教育費該当値テキスト"/>
        <xdr:cNvSpPr txBox="1"/>
      </xdr:nvSpPr>
      <xdr:spPr>
        <a:xfrm>
          <a:off x="16370300" y="885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114664</xdr:rowOff>
    </xdr:from>
    <xdr:to>
      <xdr:col>81</xdr:col>
      <xdr:colOff>101600</xdr:colOff>
      <xdr:row>56</xdr:row>
      <xdr:rowOff>44814</xdr:rowOff>
    </xdr:to>
    <xdr:sp macro="" textlink="">
      <xdr:nvSpPr>
        <xdr:cNvPr id="600" name="楕円 599"/>
        <xdr:cNvSpPr/>
      </xdr:nvSpPr>
      <xdr:spPr>
        <a:xfrm>
          <a:off x="15430500" y="95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61341</xdr:rowOff>
    </xdr:from>
    <xdr:ext cx="534377" cy="259045"/>
    <xdr:sp macro="" textlink="">
      <xdr:nvSpPr>
        <xdr:cNvPr id="601" name="テキスト ボックス 600"/>
        <xdr:cNvSpPr txBox="1"/>
      </xdr:nvSpPr>
      <xdr:spPr>
        <a:xfrm>
          <a:off x="15214111" y="93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97724</xdr:rowOff>
    </xdr:from>
    <xdr:to>
      <xdr:col>76</xdr:col>
      <xdr:colOff>165100</xdr:colOff>
      <xdr:row>55</xdr:row>
      <xdr:rowOff>27874</xdr:rowOff>
    </xdr:to>
    <xdr:sp macro="" textlink="">
      <xdr:nvSpPr>
        <xdr:cNvPr id="602" name="楕円 601"/>
        <xdr:cNvSpPr/>
      </xdr:nvSpPr>
      <xdr:spPr>
        <a:xfrm>
          <a:off x="14541500" y="935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44401</xdr:rowOff>
    </xdr:from>
    <xdr:ext cx="534377" cy="259045"/>
    <xdr:sp macro="" textlink="">
      <xdr:nvSpPr>
        <xdr:cNvPr id="603" name="テキスト ボックス 602"/>
        <xdr:cNvSpPr txBox="1"/>
      </xdr:nvSpPr>
      <xdr:spPr>
        <a:xfrm>
          <a:off x="14325111" y="91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102220</xdr:rowOff>
    </xdr:from>
    <xdr:to>
      <xdr:col>72</xdr:col>
      <xdr:colOff>38100</xdr:colOff>
      <xdr:row>54</xdr:row>
      <xdr:rowOff>32370</xdr:rowOff>
    </xdr:to>
    <xdr:sp macro="" textlink="">
      <xdr:nvSpPr>
        <xdr:cNvPr id="604" name="楕円 603"/>
        <xdr:cNvSpPr/>
      </xdr:nvSpPr>
      <xdr:spPr>
        <a:xfrm>
          <a:off x="13652500" y="91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48897</xdr:rowOff>
    </xdr:from>
    <xdr:ext cx="599010" cy="259045"/>
    <xdr:sp macro="" textlink="">
      <xdr:nvSpPr>
        <xdr:cNvPr id="605" name="テキスト ボックス 604"/>
        <xdr:cNvSpPr txBox="1"/>
      </xdr:nvSpPr>
      <xdr:spPr>
        <a:xfrm>
          <a:off x="13403795" y="89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114465</xdr:rowOff>
    </xdr:from>
    <xdr:to>
      <xdr:col>67</xdr:col>
      <xdr:colOff>101600</xdr:colOff>
      <xdr:row>57</xdr:row>
      <xdr:rowOff>44615</xdr:rowOff>
    </xdr:to>
    <xdr:sp macro="" textlink="">
      <xdr:nvSpPr>
        <xdr:cNvPr id="606" name="楕円 605"/>
        <xdr:cNvSpPr/>
      </xdr:nvSpPr>
      <xdr:spPr>
        <a:xfrm>
          <a:off x="12763500" y="97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35742</xdr:rowOff>
    </xdr:from>
    <xdr:ext cx="534377" cy="259045"/>
    <xdr:sp macro="" textlink="">
      <xdr:nvSpPr>
        <xdr:cNvPr id="607" name="テキスト ボックス 606"/>
        <xdr:cNvSpPr txBox="1"/>
      </xdr:nvSpPr>
      <xdr:spPr>
        <a:xfrm>
          <a:off x="12547111" y="98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18162</xdr:rowOff>
    </xdr:from>
    <xdr:to>
      <xdr:col>85</xdr:col>
      <xdr:colOff>127000</xdr:colOff>
      <xdr:row>79</xdr:row>
      <xdr:rowOff>32144</xdr:rowOff>
    </xdr:to>
    <xdr:cxnSp macro="">
      <xdr:nvCxnSpPr>
        <xdr:cNvPr id="636" name="直線コネクタ 635"/>
        <xdr:cNvCxnSpPr/>
      </xdr:nvCxnSpPr>
      <xdr:spPr>
        <a:xfrm flipV="1">
          <a:off x="15481300" y="13391262"/>
          <a:ext cx="838200" cy="1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32144</xdr:rowOff>
    </xdr:from>
    <xdr:to>
      <xdr:col>81</xdr:col>
      <xdr:colOff>50800</xdr:colOff>
      <xdr:row>79</xdr:row>
      <xdr:rowOff>37809</xdr:rowOff>
    </xdr:to>
    <xdr:cxnSp macro="">
      <xdr:nvCxnSpPr>
        <xdr:cNvPr id="639" name="直線コネクタ 638"/>
        <xdr:cNvCxnSpPr/>
      </xdr:nvCxnSpPr>
      <xdr:spPr>
        <a:xfrm flipV="1">
          <a:off x="14592300" y="13576694"/>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37809</xdr:rowOff>
    </xdr:from>
    <xdr:to>
      <xdr:col>76</xdr:col>
      <xdr:colOff>114300</xdr:colOff>
      <xdr:row>79</xdr:row>
      <xdr:rowOff>39663</xdr:rowOff>
    </xdr:to>
    <xdr:cxnSp macro="">
      <xdr:nvCxnSpPr>
        <xdr:cNvPr id="642" name="直線コネクタ 641"/>
        <xdr:cNvCxnSpPr/>
      </xdr:nvCxnSpPr>
      <xdr:spPr>
        <a:xfrm flipV="1">
          <a:off x="13703300" y="13582359"/>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158826</xdr:rowOff>
    </xdr:from>
    <xdr:to>
      <xdr:col>71</xdr:col>
      <xdr:colOff>177800</xdr:colOff>
      <xdr:row>79</xdr:row>
      <xdr:rowOff>39663</xdr:rowOff>
    </xdr:to>
    <xdr:cxnSp macro="">
      <xdr:nvCxnSpPr>
        <xdr:cNvPr id="645" name="直線コネクタ 644"/>
        <xdr:cNvCxnSpPr/>
      </xdr:nvCxnSpPr>
      <xdr:spPr>
        <a:xfrm>
          <a:off x="12814300" y="13531926"/>
          <a:ext cx="889000" cy="5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138812</xdr:rowOff>
    </xdr:from>
    <xdr:to>
      <xdr:col>85</xdr:col>
      <xdr:colOff>177800</xdr:colOff>
      <xdr:row>78</xdr:row>
      <xdr:rowOff>68962</xdr:rowOff>
    </xdr:to>
    <xdr:sp macro="" textlink="">
      <xdr:nvSpPr>
        <xdr:cNvPr id="655" name="楕円 654"/>
        <xdr:cNvSpPr/>
      </xdr:nvSpPr>
      <xdr:spPr>
        <a:xfrm>
          <a:off x="16268700" y="133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161689</xdr:rowOff>
    </xdr:from>
    <xdr:ext cx="534377" cy="259045"/>
    <xdr:sp macro="" textlink="">
      <xdr:nvSpPr>
        <xdr:cNvPr id="656" name="災害復旧費該当値テキスト"/>
        <xdr:cNvSpPr txBox="1"/>
      </xdr:nvSpPr>
      <xdr:spPr>
        <a:xfrm>
          <a:off x="16370300" y="131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152794</xdr:rowOff>
    </xdr:from>
    <xdr:to>
      <xdr:col>81</xdr:col>
      <xdr:colOff>101600</xdr:colOff>
      <xdr:row>79</xdr:row>
      <xdr:rowOff>82944</xdr:rowOff>
    </xdr:to>
    <xdr:sp macro="" textlink="">
      <xdr:nvSpPr>
        <xdr:cNvPr id="657" name="楕円 656"/>
        <xdr:cNvSpPr/>
      </xdr:nvSpPr>
      <xdr:spPr>
        <a:xfrm>
          <a:off x="154305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74071</xdr:rowOff>
    </xdr:from>
    <xdr:ext cx="378565" cy="259045"/>
    <xdr:sp macro="" textlink="">
      <xdr:nvSpPr>
        <xdr:cNvPr id="658" name="テキスト ボックス 657"/>
        <xdr:cNvSpPr txBox="1"/>
      </xdr:nvSpPr>
      <xdr:spPr>
        <a:xfrm>
          <a:off x="15292017" y="13618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158459</xdr:rowOff>
    </xdr:from>
    <xdr:to>
      <xdr:col>76</xdr:col>
      <xdr:colOff>165100</xdr:colOff>
      <xdr:row>79</xdr:row>
      <xdr:rowOff>88609</xdr:rowOff>
    </xdr:to>
    <xdr:sp macro="" textlink="">
      <xdr:nvSpPr>
        <xdr:cNvPr id="659" name="楕円 658"/>
        <xdr:cNvSpPr/>
      </xdr:nvSpPr>
      <xdr:spPr>
        <a:xfrm>
          <a:off x="14541500" y="135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79736</xdr:rowOff>
    </xdr:from>
    <xdr:ext cx="378565" cy="259045"/>
    <xdr:sp macro="" textlink="">
      <xdr:nvSpPr>
        <xdr:cNvPr id="660" name="テキスト ボックス 659"/>
        <xdr:cNvSpPr txBox="1"/>
      </xdr:nvSpPr>
      <xdr:spPr>
        <a:xfrm>
          <a:off x="14403017" y="1362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160313</xdr:rowOff>
    </xdr:from>
    <xdr:to>
      <xdr:col>72</xdr:col>
      <xdr:colOff>38100</xdr:colOff>
      <xdr:row>79</xdr:row>
      <xdr:rowOff>90463</xdr:rowOff>
    </xdr:to>
    <xdr:sp macro="" textlink="">
      <xdr:nvSpPr>
        <xdr:cNvPr id="661" name="楕円 660"/>
        <xdr:cNvSpPr/>
      </xdr:nvSpPr>
      <xdr:spPr>
        <a:xfrm>
          <a:off x="13652500" y="135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81590</xdr:rowOff>
    </xdr:from>
    <xdr:ext cx="378565" cy="259045"/>
    <xdr:sp macro="" textlink="">
      <xdr:nvSpPr>
        <xdr:cNvPr id="662" name="テキスト ボックス 661"/>
        <xdr:cNvSpPr txBox="1"/>
      </xdr:nvSpPr>
      <xdr:spPr>
        <a:xfrm>
          <a:off x="13514017" y="1362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108026</xdr:rowOff>
    </xdr:from>
    <xdr:to>
      <xdr:col>67</xdr:col>
      <xdr:colOff>101600</xdr:colOff>
      <xdr:row>79</xdr:row>
      <xdr:rowOff>38176</xdr:rowOff>
    </xdr:to>
    <xdr:sp macro="" textlink="">
      <xdr:nvSpPr>
        <xdr:cNvPr id="663" name="楕円 662"/>
        <xdr:cNvSpPr/>
      </xdr:nvSpPr>
      <xdr:spPr>
        <a:xfrm>
          <a:off x="12763500" y="134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29303</xdr:rowOff>
    </xdr:from>
    <xdr:ext cx="469744" cy="259045"/>
    <xdr:sp macro="" textlink="">
      <xdr:nvSpPr>
        <xdr:cNvPr id="664" name="テキスト ボックス 663"/>
        <xdr:cNvSpPr txBox="1"/>
      </xdr:nvSpPr>
      <xdr:spPr>
        <a:xfrm>
          <a:off x="12579428" y="1357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15611</xdr:rowOff>
    </xdr:from>
    <xdr:to>
      <xdr:col>85</xdr:col>
      <xdr:colOff>127000</xdr:colOff>
      <xdr:row>97</xdr:row>
      <xdr:rowOff>22867</xdr:rowOff>
    </xdr:to>
    <xdr:cxnSp macro="">
      <xdr:nvCxnSpPr>
        <xdr:cNvPr id="693" name="直線コネクタ 692"/>
        <xdr:cNvCxnSpPr/>
      </xdr:nvCxnSpPr>
      <xdr:spPr>
        <a:xfrm>
          <a:off x="15481300" y="16646261"/>
          <a:ext cx="838200" cy="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159516</xdr:rowOff>
    </xdr:from>
    <xdr:to>
      <xdr:col>81</xdr:col>
      <xdr:colOff>50800</xdr:colOff>
      <xdr:row>97</xdr:row>
      <xdr:rowOff>15611</xdr:rowOff>
    </xdr:to>
    <xdr:cxnSp macro="">
      <xdr:nvCxnSpPr>
        <xdr:cNvPr id="696" name="直線コネクタ 695"/>
        <xdr:cNvCxnSpPr/>
      </xdr:nvCxnSpPr>
      <xdr:spPr>
        <a:xfrm>
          <a:off x="14592300" y="16618716"/>
          <a:ext cx="889000" cy="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159516</xdr:rowOff>
    </xdr:from>
    <xdr:to>
      <xdr:col>76</xdr:col>
      <xdr:colOff>114300</xdr:colOff>
      <xdr:row>97</xdr:row>
      <xdr:rowOff>23471</xdr:rowOff>
    </xdr:to>
    <xdr:cxnSp macro="">
      <xdr:nvCxnSpPr>
        <xdr:cNvPr id="699" name="直線コネクタ 698"/>
        <xdr:cNvCxnSpPr/>
      </xdr:nvCxnSpPr>
      <xdr:spPr>
        <a:xfrm flipV="1">
          <a:off x="13703300" y="16618716"/>
          <a:ext cx="8890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23471</xdr:rowOff>
    </xdr:from>
    <xdr:to>
      <xdr:col>71</xdr:col>
      <xdr:colOff>177800</xdr:colOff>
      <xdr:row>97</xdr:row>
      <xdr:rowOff>29590</xdr:rowOff>
    </xdr:to>
    <xdr:cxnSp macro="">
      <xdr:nvCxnSpPr>
        <xdr:cNvPr id="702" name="直線コネクタ 701"/>
        <xdr:cNvCxnSpPr/>
      </xdr:nvCxnSpPr>
      <xdr:spPr>
        <a:xfrm flipV="1">
          <a:off x="12814300" y="16654121"/>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143517</xdr:rowOff>
    </xdr:from>
    <xdr:to>
      <xdr:col>85</xdr:col>
      <xdr:colOff>177800</xdr:colOff>
      <xdr:row>97</xdr:row>
      <xdr:rowOff>73667</xdr:rowOff>
    </xdr:to>
    <xdr:sp macro="" textlink="">
      <xdr:nvSpPr>
        <xdr:cNvPr id="712" name="楕円 711"/>
        <xdr:cNvSpPr/>
      </xdr:nvSpPr>
      <xdr:spPr>
        <a:xfrm>
          <a:off x="16268700" y="166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166394</xdr:rowOff>
    </xdr:from>
    <xdr:ext cx="534377" cy="259045"/>
    <xdr:sp macro="" textlink="">
      <xdr:nvSpPr>
        <xdr:cNvPr id="713" name="公債費該当値テキスト"/>
        <xdr:cNvSpPr txBox="1"/>
      </xdr:nvSpPr>
      <xdr:spPr>
        <a:xfrm>
          <a:off x="16370300" y="164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136261</xdr:rowOff>
    </xdr:from>
    <xdr:to>
      <xdr:col>81</xdr:col>
      <xdr:colOff>101600</xdr:colOff>
      <xdr:row>97</xdr:row>
      <xdr:rowOff>66411</xdr:rowOff>
    </xdr:to>
    <xdr:sp macro="" textlink="">
      <xdr:nvSpPr>
        <xdr:cNvPr id="714" name="楕円 713"/>
        <xdr:cNvSpPr/>
      </xdr:nvSpPr>
      <xdr:spPr>
        <a:xfrm>
          <a:off x="15430500" y="165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82938</xdr:rowOff>
    </xdr:from>
    <xdr:ext cx="534377" cy="259045"/>
    <xdr:sp macro="" textlink="">
      <xdr:nvSpPr>
        <xdr:cNvPr id="715" name="テキスト ボックス 714"/>
        <xdr:cNvSpPr txBox="1"/>
      </xdr:nvSpPr>
      <xdr:spPr>
        <a:xfrm>
          <a:off x="15214111" y="1637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108716</xdr:rowOff>
    </xdr:from>
    <xdr:to>
      <xdr:col>76</xdr:col>
      <xdr:colOff>165100</xdr:colOff>
      <xdr:row>97</xdr:row>
      <xdr:rowOff>38866</xdr:rowOff>
    </xdr:to>
    <xdr:sp macro="" textlink="">
      <xdr:nvSpPr>
        <xdr:cNvPr id="716" name="楕円 715"/>
        <xdr:cNvSpPr/>
      </xdr:nvSpPr>
      <xdr:spPr>
        <a:xfrm>
          <a:off x="14541500" y="165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55393</xdr:rowOff>
    </xdr:from>
    <xdr:ext cx="599010" cy="259045"/>
    <xdr:sp macro="" textlink="">
      <xdr:nvSpPr>
        <xdr:cNvPr id="717" name="テキスト ボックス 716"/>
        <xdr:cNvSpPr txBox="1"/>
      </xdr:nvSpPr>
      <xdr:spPr>
        <a:xfrm>
          <a:off x="14292795" y="1634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144121</xdr:rowOff>
    </xdr:from>
    <xdr:to>
      <xdr:col>72</xdr:col>
      <xdr:colOff>38100</xdr:colOff>
      <xdr:row>97</xdr:row>
      <xdr:rowOff>74271</xdr:rowOff>
    </xdr:to>
    <xdr:sp macro="" textlink="">
      <xdr:nvSpPr>
        <xdr:cNvPr id="718" name="楕円 717"/>
        <xdr:cNvSpPr/>
      </xdr:nvSpPr>
      <xdr:spPr>
        <a:xfrm>
          <a:off x="13652500" y="166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90798</xdr:rowOff>
    </xdr:from>
    <xdr:ext cx="534377" cy="259045"/>
    <xdr:sp macro="" textlink="">
      <xdr:nvSpPr>
        <xdr:cNvPr id="719" name="テキスト ボックス 718"/>
        <xdr:cNvSpPr txBox="1"/>
      </xdr:nvSpPr>
      <xdr:spPr>
        <a:xfrm>
          <a:off x="13436111" y="163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150240</xdr:rowOff>
    </xdr:from>
    <xdr:to>
      <xdr:col>67</xdr:col>
      <xdr:colOff>101600</xdr:colOff>
      <xdr:row>97</xdr:row>
      <xdr:rowOff>80390</xdr:rowOff>
    </xdr:to>
    <xdr:sp macro="" textlink="">
      <xdr:nvSpPr>
        <xdr:cNvPr id="720" name="楕円 719"/>
        <xdr:cNvSpPr/>
      </xdr:nvSpPr>
      <xdr:spPr>
        <a:xfrm>
          <a:off x="12763500" y="166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96917</xdr:rowOff>
    </xdr:from>
    <xdr:ext cx="534377" cy="259045"/>
    <xdr:sp macro="" textlink="">
      <xdr:nvSpPr>
        <xdr:cNvPr id="721" name="テキスト ボックス 720"/>
        <xdr:cNvSpPr txBox="1"/>
      </xdr:nvSpPr>
      <xdr:spPr>
        <a:xfrm>
          <a:off x="12547111" y="1638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議会費は住民一人当たり１０，０１９円となっており、類似団体内順位で１位となっている。議会費総額は横ばいだが、人口の減少に歯止めがかからないことが要因となっている。平成３１年度の統一地方選挙では定数を２減とし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総務費は住民一人当たり８２，６６９円となっている。前年度と比較すると、住民一人当たり１５，１３１円の減少となった。これは、奥能登国際芸術祭２０１７の事業完了によるものである。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商工費は住民一人当たり３４，０１８円となっている。前年度と比較すると、住民一人当たり８，３８１円の増加となった。これは、珠洲鉢ヶ崎ホテル株式会社への運営資金貸付によるものである。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教育費は住民一人当たり１４５，１０２円となっている。前年度と比較すると、住民一人当たり７０，９８３円の増加となった。これは、新図書館を整備したことによるものである。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平成１８年度以降、財政調整基金の取り崩しを行なわず、実質収支も黒字の財政運営を継続している。</a:t>
          </a:r>
        </a:p>
        <a:p>
          <a:r>
            <a:rPr kumimoji="1" lang="ja-JP" altLang="en-US" sz="1300">
              <a:latin typeface="ＭＳ ゴシック" pitchFamily="49" charset="-128"/>
              <a:ea typeface="ＭＳ ゴシック" pitchFamily="49" charset="-128"/>
            </a:rPr>
            <a:t>　平成３０年度は、積雪が少なく、除雪経費が前年より大幅に減少したこと等により、黒字決算となっている。</a:t>
          </a:r>
        </a:p>
        <a:p>
          <a:r>
            <a:rPr kumimoji="1" lang="ja-JP" altLang="en-US" sz="1300">
              <a:latin typeface="ＭＳ ゴシック" pitchFamily="49" charset="-128"/>
              <a:ea typeface="ＭＳ ゴシック" pitchFamily="49" charset="-128"/>
            </a:rPr>
            <a:t>　人口減による市税、普通交付税の減額による財政運営が非常に厳しくなるなか、移住人口の増加や地域経済の活性化に注力し、公共施設等総合管理計画を基に施設の統廃合も視野に入れ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５年間、全会計において実質赤字は発生していない。構成のうち上位３会計は①病院事業会計、②水道事業会計、③一般会計となっている。Ｈ３０資金不足額については病院会計で△１，６８４百万円、水道会計で△１，５６２百万円。</a:t>
          </a:r>
        </a:p>
        <a:p>
          <a:r>
            <a:rPr kumimoji="1" lang="ja-JP" altLang="en-US" sz="1400">
              <a:latin typeface="ＭＳ ゴシック" pitchFamily="49" charset="-128"/>
              <a:ea typeface="ＭＳ ゴシック" pitchFamily="49" charset="-128"/>
            </a:rPr>
            <a:t>　病院会計では、「珠洲市総合病院改革プラン２０１６」を策定し、</a:t>
          </a:r>
          <a:r>
            <a:rPr kumimoji="1" lang="ja-JP" altLang="en-US" sz="1400">
              <a:solidFill>
                <a:sysClr val="windowText" lastClr="000000"/>
              </a:solidFill>
              <a:latin typeface="ＭＳ ゴシック" pitchFamily="49" charset="-128"/>
              <a:ea typeface="ＭＳ ゴシック" pitchFamily="49" charset="-128"/>
            </a:rPr>
            <a:t>経営の安定化に向けて取り組んでいる。現金を含めた流動資産は、</a:t>
          </a:r>
          <a:endParaRPr kumimoji="1" lang="en-US" altLang="ja-JP" sz="1400">
            <a:solidFill>
              <a:sysClr val="windowText" lastClr="000000"/>
            </a:solidFill>
            <a:latin typeface="ＭＳ ゴシック" pitchFamily="49" charset="-128"/>
            <a:ea typeface="ＭＳ ゴシック" pitchFamily="49" charset="-128"/>
          </a:endParaRPr>
        </a:p>
        <a:p>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Ｈ２５：２，３２７百万円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Ｈ２６：２，１９６百万円</a:t>
          </a:r>
          <a:r>
            <a:rPr kumimoji="1" lang="en-US" altLang="ja-JP" sz="1400">
              <a:solidFill>
                <a:sysClr val="windowText" lastClr="000000"/>
              </a:solidFill>
              <a:latin typeface="ＭＳ ゴシック" pitchFamily="49" charset="-128"/>
              <a:ea typeface="ＭＳ ゴシック" pitchFamily="49" charset="-128"/>
            </a:rPr>
            <a:t>】</a:t>
          </a:r>
        </a:p>
        <a:p>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Ｈ２７：２，１５３百万円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Ｈ２８：２，２６６百万円</a:t>
          </a:r>
          <a:r>
            <a:rPr kumimoji="1" lang="en-US" altLang="ja-JP" sz="1400">
              <a:solidFill>
                <a:sysClr val="windowText" lastClr="000000"/>
              </a:solidFill>
              <a:latin typeface="ＭＳ ゴシック" pitchFamily="49" charset="-128"/>
              <a:ea typeface="ＭＳ ゴシック" pitchFamily="49" charset="-128"/>
            </a:rPr>
            <a:t>】</a:t>
          </a:r>
        </a:p>
        <a:p>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Ｈ２９：２，２３４百万円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Ｈ３０：２，０１１百万円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で推移。</a:t>
          </a:r>
        </a:p>
        <a:p>
          <a:r>
            <a:rPr kumimoji="1" lang="ja-JP" altLang="en-US" sz="1400">
              <a:solidFill>
                <a:sysClr val="windowText" lastClr="000000"/>
              </a:solidFill>
              <a:latin typeface="ＭＳ ゴシック" pitchFamily="49" charset="-128"/>
              <a:ea typeface="ＭＳ ゴシック" pitchFamily="49" charset="-128"/>
            </a:rPr>
            <a:t>　水道会計では、今後施設の改修又は更新が検討されているため</a:t>
          </a:r>
          <a:r>
            <a:rPr kumimoji="1" lang="ja-JP" altLang="en-US" sz="1400">
              <a:latin typeface="ＭＳ ゴシック" pitchFamily="49" charset="-128"/>
              <a:ea typeface="ＭＳ ゴシック" pitchFamily="49" charset="-128"/>
            </a:rPr>
            <a:t>、多額の費用が想定される。引き続き経費の削減や独立採算性のとれる料金を設定し、黒字化を維持できるよう努める。</a:t>
          </a:r>
        </a:p>
        <a:p>
          <a:r>
            <a:rPr kumimoji="1" lang="ja-JP" altLang="en-US" sz="1400">
              <a:latin typeface="ＭＳ ゴシック" pitchFamily="49" charset="-128"/>
              <a:ea typeface="ＭＳ ゴシック" pitchFamily="49" charset="-128"/>
            </a:rPr>
            <a:t>　一般会計については、人件費の抑制や公共施設の見直しによる経常経費の削減に積極的に取り組み、財政の安定化に努める。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11535938</v>
      </c>
      <c r="BO4" s="461"/>
      <c r="BP4" s="461"/>
      <c r="BQ4" s="461"/>
      <c r="BR4" s="461"/>
      <c r="BS4" s="461"/>
      <c r="BT4" s="461"/>
      <c r="BU4" s="462"/>
      <c r="BV4" s="460">
        <v>10690437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1.4</v>
      </c>
      <c r="CU4" s="642"/>
      <c r="CV4" s="642"/>
      <c r="CW4" s="642"/>
      <c r="CX4" s="642"/>
      <c r="CY4" s="642"/>
      <c r="CZ4" s="642"/>
      <c r="DA4" s="643"/>
      <c r="DB4" s="641">
        <v>2.4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11338874</v>
      </c>
      <c r="BO5" s="466"/>
      <c r="BP5" s="466"/>
      <c r="BQ5" s="466"/>
      <c r="BR5" s="466"/>
      <c r="BS5" s="466"/>
      <c r="BT5" s="466"/>
      <c r="BU5" s="467"/>
      <c r="BV5" s="465">
        <v>10490720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v>
      </c>
      <c r="CU5" s="436"/>
      <c r="CV5" s="436"/>
      <c r="CW5" s="436"/>
      <c r="CX5" s="436"/>
      <c r="CY5" s="436"/>
      <c r="CZ5" s="436"/>
      <c r="DA5" s="437"/>
      <c r="DB5" s="435">
        <v>94.2</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197064</v>
      </c>
      <c r="BO6" s="466"/>
      <c r="BP6" s="466"/>
      <c r="BQ6" s="466"/>
      <c r="BR6" s="466"/>
      <c r="BS6" s="466"/>
      <c r="BT6" s="466"/>
      <c r="BU6" s="467"/>
      <c r="BV6" s="465">
        <v>199717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v>
      </c>
      <c r="CU6" s="616"/>
      <c r="CV6" s="616"/>
      <c r="CW6" s="616"/>
      <c r="CX6" s="616"/>
      <c r="CY6" s="616"/>
      <c r="CZ6" s="616"/>
      <c r="DA6" s="617"/>
      <c r="DB6" s="615">
        <v>98.3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102265</v>
      </c>
      <c r="BO7" s="466"/>
      <c r="BP7" s="466"/>
      <c r="BQ7" s="466"/>
      <c r="BR7" s="466"/>
      <c r="BS7" s="466"/>
      <c r="BT7" s="466"/>
      <c r="BU7" s="467"/>
      <c r="BV7" s="465">
        <v>36862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6614006</v>
      </c>
      <c r="CU7" s="466"/>
      <c r="CV7" s="466"/>
      <c r="CW7" s="466"/>
      <c r="CX7" s="466"/>
      <c r="CY7" s="466"/>
      <c r="CZ7" s="466"/>
      <c r="DA7" s="467"/>
      <c r="DB7" s="465">
        <v>6803862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94799</v>
      </c>
      <c r="BO8" s="466"/>
      <c r="BP8" s="466"/>
      <c r="BQ8" s="466"/>
      <c r="BR8" s="466"/>
      <c r="BS8" s="466"/>
      <c r="BT8" s="466"/>
      <c r="BU8" s="467"/>
      <c r="BV8" s="465">
        <v>162855</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0.23</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14625</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-68056</v>
      </c>
      <c r="BO9" s="466"/>
      <c r="BP9" s="466"/>
      <c r="BQ9" s="466"/>
      <c r="BR9" s="466"/>
      <c r="BS9" s="466"/>
      <c r="BT9" s="466"/>
      <c r="BU9" s="467"/>
      <c r="BV9" s="465">
        <v>44268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17.2</v>
      </c>
      <c r="CU9" s="436"/>
      <c r="CV9" s="436"/>
      <c r="CW9" s="436"/>
      <c r="CX9" s="436"/>
      <c r="CY9" s="436"/>
      <c r="CZ9" s="436"/>
      <c r="DA9" s="437"/>
      <c r="DB9" s="435">
        <v>17.3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16300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114</v>
      </c>
      <c r="AV10" s="523"/>
      <c r="AW10" s="523"/>
      <c r="AX10" s="523"/>
      <c r="AY10" s="445" t="s">
        <v>119</v>
      </c>
      <c r="AZ10" s="446"/>
      <c r="BA10" s="446"/>
      <c r="BB10" s="446"/>
      <c r="BC10" s="446"/>
      <c r="BD10" s="446"/>
      <c r="BE10" s="446"/>
      <c r="BF10" s="446"/>
      <c r="BG10" s="446"/>
      <c r="BH10" s="446"/>
      <c r="BI10" s="446"/>
      <c r="BJ10" s="446"/>
      <c r="BK10" s="446"/>
      <c r="BL10" s="446"/>
      <c r="BM10" s="447"/>
      <c r="BN10" s="465">
        <v>5600</v>
      </c>
      <c r="BO10" s="466"/>
      <c r="BP10" s="466"/>
      <c r="BQ10" s="466"/>
      <c r="BR10" s="466"/>
      <c r="BS10" s="466"/>
      <c r="BT10" s="466"/>
      <c r="BU10" s="467"/>
      <c r="BV10" s="465">
        <v>5446</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14400</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14320</v>
      </c>
      <c r="S13" s="569"/>
      <c r="T13" s="569"/>
      <c r="U13" s="569"/>
      <c r="V13" s="570"/>
      <c r="W13" s="556" t="s">
        <v>139</v>
      </c>
      <c r="X13" s="478"/>
      <c r="Y13" s="478"/>
      <c r="Z13" s="478"/>
      <c r="AA13" s="478"/>
      <c r="AB13" s="479"/>
      <c r="AC13" s="441">
        <v>838</v>
      </c>
      <c r="AD13" s="442"/>
      <c r="AE13" s="442"/>
      <c r="AF13" s="442"/>
      <c r="AG13" s="443"/>
      <c r="AH13" s="441">
        <v>1091</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-62456</v>
      </c>
      <c r="BO13" s="466"/>
      <c r="BP13" s="466"/>
      <c r="BQ13" s="466"/>
      <c r="BR13" s="466"/>
      <c r="BS13" s="466"/>
      <c r="BT13" s="466"/>
      <c r="BU13" s="467"/>
      <c r="BV13" s="465">
        <v>49714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13.6</v>
      </c>
      <c r="CU13" s="436"/>
      <c r="CV13" s="436"/>
      <c r="CW13" s="436"/>
      <c r="CX13" s="436"/>
      <c r="CY13" s="436"/>
      <c r="CZ13" s="436"/>
      <c r="DA13" s="437"/>
      <c r="DB13" s="435">
        <v>13.4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14752</v>
      </c>
      <c r="S14" s="569"/>
      <c r="T14" s="569"/>
      <c r="U14" s="569"/>
      <c r="V14" s="570"/>
      <c r="W14" s="571"/>
      <c r="X14" s="481"/>
      <c r="Y14" s="481"/>
      <c r="Z14" s="481"/>
      <c r="AA14" s="481"/>
      <c r="AB14" s="482"/>
      <c r="AC14" s="561">
        <v>12.3</v>
      </c>
      <c r="AD14" s="562"/>
      <c r="AE14" s="562"/>
      <c r="AF14" s="562"/>
      <c r="AG14" s="563"/>
      <c r="AH14" s="561">
        <v>14.7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55.6</v>
      </c>
      <c r="CU14" s="573"/>
      <c r="CV14" s="573"/>
      <c r="CW14" s="573"/>
      <c r="CX14" s="573"/>
      <c r="CY14" s="573"/>
      <c r="CZ14" s="573"/>
      <c r="DA14" s="574"/>
      <c r="DB14" s="572">
        <v>52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14672</v>
      </c>
      <c r="S15" s="569"/>
      <c r="T15" s="569"/>
      <c r="U15" s="569"/>
      <c r="V15" s="570"/>
      <c r="W15" s="556" t="s">
        <v>146</v>
      </c>
      <c r="X15" s="478"/>
      <c r="Y15" s="478"/>
      <c r="Z15" s="478"/>
      <c r="AA15" s="478"/>
      <c r="AB15" s="479"/>
      <c r="AC15" s="441">
        <v>1801</v>
      </c>
      <c r="AD15" s="442"/>
      <c r="AE15" s="442"/>
      <c r="AF15" s="442"/>
      <c r="AG15" s="443"/>
      <c r="AH15" s="441">
        <v>1948</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1398332</v>
      </c>
      <c r="BO15" s="461"/>
      <c r="BP15" s="461"/>
      <c r="BQ15" s="461"/>
      <c r="BR15" s="461"/>
      <c r="BS15" s="461"/>
      <c r="BT15" s="461"/>
      <c r="BU15" s="462"/>
      <c r="BV15" s="460">
        <v>1424975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26.4</v>
      </c>
      <c r="AD16" s="562"/>
      <c r="AE16" s="562"/>
      <c r="AF16" s="562"/>
      <c r="AG16" s="563"/>
      <c r="AH16" s="561">
        <v>26.2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5995036</v>
      </c>
      <c r="BO16" s="466"/>
      <c r="BP16" s="466"/>
      <c r="BQ16" s="466"/>
      <c r="BR16" s="466"/>
      <c r="BS16" s="466"/>
      <c r="BT16" s="466"/>
      <c r="BU16" s="467"/>
      <c r="BV16" s="465">
        <v>6153457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4195</v>
      </c>
      <c r="AD17" s="442"/>
      <c r="AE17" s="442"/>
      <c r="AF17" s="442"/>
      <c r="AG17" s="443"/>
      <c r="AH17" s="441">
        <v>4384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1746290</v>
      </c>
      <c r="BO17" s="466"/>
      <c r="BP17" s="466"/>
      <c r="BQ17" s="466"/>
      <c r="BR17" s="466"/>
      <c r="BS17" s="466"/>
      <c r="BT17" s="466"/>
      <c r="BU17" s="467"/>
      <c r="BV17" s="465">
        <v>1783954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247.2</v>
      </c>
      <c r="M18" s="530"/>
      <c r="N18" s="530"/>
      <c r="O18" s="530"/>
      <c r="P18" s="530"/>
      <c r="Q18" s="530"/>
      <c r="R18" s="531"/>
      <c r="S18" s="531"/>
      <c r="T18" s="531"/>
      <c r="U18" s="531"/>
      <c r="V18" s="532"/>
      <c r="W18" s="546"/>
      <c r="X18" s="547"/>
      <c r="Y18" s="547"/>
      <c r="Z18" s="547"/>
      <c r="AA18" s="547"/>
      <c r="AB18" s="557"/>
      <c r="AC18" s="429">
        <v>61.4</v>
      </c>
      <c r="AD18" s="430"/>
      <c r="AE18" s="430"/>
      <c r="AF18" s="430"/>
      <c r="AG18" s="533"/>
      <c r="AH18" s="429">
        <v>59.1</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6478649</v>
      </c>
      <c r="BO18" s="466"/>
      <c r="BP18" s="466"/>
      <c r="BQ18" s="466"/>
      <c r="BR18" s="466"/>
      <c r="BS18" s="466"/>
      <c r="BT18" s="466"/>
      <c r="BU18" s="467"/>
      <c r="BV18" s="465">
        <v>6568993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59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7805231</v>
      </c>
      <c r="BO19" s="466"/>
      <c r="BP19" s="466"/>
      <c r="BQ19" s="466"/>
      <c r="BR19" s="466"/>
      <c r="BS19" s="466"/>
      <c r="BT19" s="466"/>
      <c r="BU19" s="467"/>
      <c r="BV19" s="465">
        <v>8007996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5861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13171799</v>
      </c>
      <c r="BO23" s="466"/>
      <c r="BP23" s="466"/>
      <c r="BQ23" s="466"/>
      <c r="BR23" s="466"/>
      <c r="BS23" s="466"/>
      <c r="BT23" s="466"/>
      <c r="BU23" s="467"/>
      <c r="BV23" s="465">
        <v>12483184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7830</v>
      </c>
      <c r="R24" s="442"/>
      <c r="S24" s="442"/>
      <c r="T24" s="442"/>
      <c r="U24" s="442"/>
      <c r="V24" s="443"/>
      <c r="W24" s="507"/>
      <c r="X24" s="498"/>
      <c r="Y24" s="499"/>
      <c r="Z24" s="438" t="s">
        <v>170</v>
      </c>
      <c r="AA24" s="439"/>
      <c r="AB24" s="439"/>
      <c r="AC24" s="439"/>
      <c r="AD24" s="439"/>
      <c r="AE24" s="439"/>
      <c r="AF24" s="439"/>
      <c r="AG24" s="440"/>
      <c r="AH24" s="441">
        <v>204</v>
      </c>
      <c r="AI24" s="442"/>
      <c r="AJ24" s="442"/>
      <c r="AK24" s="442"/>
      <c r="AL24" s="443"/>
      <c r="AM24" s="441">
        <v>586092</v>
      </c>
      <c r="AN24" s="442"/>
      <c r="AO24" s="442"/>
      <c r="AP24" s="442"/>
      <c r="AQ24" s="442"/>
      <c r="AR24" s="443"/>
      <c r="AS24" s="441">
        <v>2873</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8474403</v>
      </c>
      <c r="BO24" s="466"/>
      <c r="BP24" s="466"/>
      <c r="BQ24" s="466"/>
      <c r="BR24" s="466"/>
      <c r="BS24" s="466"/>
      <c r="BT24" s="466"/>
      <c r="BU24" s="467"/>
      <c r="BV24" s="465">
        <v>7823735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6390</v>
      </c>
      <c r="R25" s="442"/>
      <c r="S25" s="442"/>
      <c r="T25" s="442"/>
      <c r="U25" s="442"/>
      <c r="V25" s="443"/>
      <c r="W25" s="507"/>
      <c r="X25" s="498"/>
      <c r="Y25" s="499"/>
      <c r="Z25" s="438" t="s">
        <v>173</v>
      </c>
      <c r="AA25" s="439"/>
      <c r="AB25" s="439"/>
      <c r="AC25" s="439"/>
      <c r="AD25" s="439"/>
      <c r="AE25" s="439"/>
      <c r="AF25" s="439"/>
      <c r="AG25" s="440"/>
      <c r="AH25" s="441" t="s">
        <v>136</v>
      </c>
      <c r="AI25" s="442"/>
      <c r="AJ25" s="442"/>
      <c r="AK25" s="442"/>
      <c r="AL25" s="443"/>
      <c r="AM25" s="441" t="s">
        <v>136</v>
      </c>
      <c r="AN25" s="442"/>
      <c r="AO25" s="442"/>
      <c r="AP25" s="442"/>
      <c r="AQ25" s="442"/>
      <c r="AR25" s="443"/>
      <c r="AS25" s="441" t="s">
        <v>136</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90574</v>
      </c>
      <c r="BO25" s="461"/>
      <c r="BP25" s="461"/>
      <c r="BQ25" s="461"/>
      <c r="BR25" s="461"/>
      <c r="BS25" s="461"/>
      <c r="BT25" s="461"/>
      <c r="BU25" s="462"/>
      <c r="BV25" s="460">
        <v>780473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5670</v>
      </c>
      <c r="R26" s="442"/>
      <c r="S26" s="442"/>
      <c r="T26" s="442"/>
      <c r="U26" s="442"/>
      <c r="V26" s="443"/>
      <c r="W26" s="507"/>
      <c r="X26" s="498"/>
      <c r="Y26" s="499"/>
      <c r="Z26" s="438" t="s">
        <v>176</v>
      </c>
      <c r="AA26" s="520"/>
      <c r="AB26" s="520"/>
      <c r="AC26" s="520"/>
      <c r="AD26" s="520"/>
      <c r="AE26" s="520"/>
      <c r="AF26" s="520"/>
      <c r="AG26" s="521"/>
      <c r="AH26" s="441">
        <v>18</v>
      </c>
      <c r="AI26" s="442"/>
      <c r="AJ26" s="442"/>
      <c r="AK26" s="442"/>
      <c r="AL26" s="443"/>
      <c r="AM26" s="441">
        <v>53820</v>
      </c>
      <c r="AN26" s="442"/>
      <c r="AO26" s="442"/>
      <c r="AP26" s="442"/>
      <c r="AQ26" s="442"/>
      <c r="AR26" s="443"/>
      <c r="AS26" s="441">
        <v>2990</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4200</v>
      </c>
      <c r="R27" s="442"/>
      <c r="S27" s="442"/>
      <c r="T27" s="442"/>
      <c r="U27" s="442"/>
      <c r="V27" s="443"/>
      <c r="W27" s="507"/>
      <c r="X27" s="498"/>
      <c r="Y27" s="499"/>
      <c r="Z27" s="438" t="s">
        <v>179</v>
      </c>
      <c r="AA27" s="439"/>
      <c r="AB27" s="439"/>
      <c r="AC27" s="439"/>
      <c r="AD27" s="439"/>
      <c r="AE27" s="439"/>
      <c r="AF27" s="439"/>
      <c r="AG27" s="440"/>
      <c r="AH27" s="441">
        <v>1</v>
      </c>
      <c r="AI27" s="442"/>
      <c r="AJ27" s="442"/>
      <c r="AK27" s="442"/>
      <c r="AL27" s="443"/>
      <c r="AM27" s="441" t="s">
        <v>180</v>
      </c>
      <c r="AN27" s="442"/>
      <c r="AO27" s="442"/>
      <c r="AP27" s="442"/>
      <c r="AQ27" s="442"/>
      <c r="AR27" s="443"/>
      <c r="AS27" s="441" t="s">
        <v>180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210879</v>
      </c>
      <c r="BO27" s="469"/>
      <c r="BP27" s="469"/>
      <c r="BQ27" s="469"/>
      <c r="BR27" s="469"/>
      <c r="BS27" s="469"/>
      <c r="BT27" s="469"/>
      <c r="BU27" s="470"/>
      <c r="BV27" s="468">
        <v>210872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3600</v>
      </c>
      <c r="R28" s="442"/>
      <c r="S28" s="442"/>
      <c r="T28" s="442"/>
      <c r="U28" s="442"/>
      <c r="V28" s="443"/>
      <c r="W28" s="507"/>
      <c r="X28" s="498"/>
      <c r="Y28" s="499"/>
      <c r="Z28" s="438" t="s">
        <v>183</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2628281</v>
      </c>
      <c r="BO28" s="461"/>
      <c r="BP28" s="461"/>
      <c r="BQ28" s="461"/>
      <c r="BR28" s="461"/>
      <c r="BS28" s="461"/>
      <c r="BT28" s="461"/>
      <c r="BU28" s="462"/>
      <c r="BV28" s="460">
        <v>2540681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10</v>
      </c>
      <c r="M29" s="442"/>
      <c r="N29" s="442"/>
      <c r="O29" s="442"/>
      <c r="P29" s="443"/>
      <c r="Q29" s="441">
        <v>3400</v>
      </c>
      <c r="R29" s="442"/>
      <c r="S29" s="442"/>
      <c r="T29" s="442"/>
      <c r="U29" s="442"/>
      <c r="V29" s="443"/>
      <c r="W29" s="508"/>
      <c r="X29" s="509"/>
      <c r="Y29" s="510"/>
      <c r="Z29" s="438" t="s">
        <v>186</v>
      </c>
      <c r="AA29" s="439"/>
      <c r="AB29" s="439"/>
      <c r="AC29" s="439"/>
      <c r="AD29" s="439"/>
      <c r="AE29" s="439"/>
      <c r="AF29" s="439"/>
      <c r="AG29" s="440"/>
      <c r="AH29" s="441">
        <v>205</v>
      </c>
      <c r="AI29" s="442"/>
      <c r="AJ29" s="442"/>
      <c r="AK29" s="442"/>
      <c r="AL29" s="443"/>
      <c r="AM29" s="441">
        <v>589056</v>
      </c>
      <c r="AN29" s="442"/>
      <c r="AO29" s="442"/>
      <c r="AP29" s="442"/>
      <c r="AQ29" s="442"/>
      <c r="AR29" s="443"/>
      <c r="AS29" s="441">
        <v>2873</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48851</v>
      </c>
      <c r="BO29" s="466"/>
      <c r="BP29" s="466"/>
      <c r="BQ29" s="466"/>
      <c r="BR29" s="466"/>
      <c r="BS29" s="466"/>
      <c r="BT29" s="466"/>
      <c r="BU29" s="467"/>
      <c r="BV29" s="465">
        <v>48790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2514419</v>
      </c>
      <c r="BO30" s="469"/>
      <c r="BP30" s="469"/>
      <c r="BQ30" s="469"/>
      <c r="BR30" s="469"/>
      <c r="BS30" s="469"/>
      <c r="BT30" s="469"/>
      <c r="BU30" s="470"/>
      <c r="BV30" s="468">
        <v>2731994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珠洲市国民健康保険特別会計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珠洲市病院事業会計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珠洲市下水道事業特別会計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奥能登クリーン組合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（財）鉢ヶ崎リゾート振興協会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珠洲市賃貸住宅事業特別会計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珠洲市介護保険特別会計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珠洲市水道事業会計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奥能登広域圏事務組合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珠洲鉢ヶ崎ホテル株式会社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珠洲市後期高齢者医療特別会計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石川県後期高齢者医療広域連合（一般会計）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珠洲土地開発公社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石川県後期高齢者医療広域連合（後期高齢者医療特別会計）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石川県市町村消防団員等公務災害補償等組合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石川県市町村消防賞じゅつ金組合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のと鉄道運営助成基金事務組合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aoLMG72BvD6gWS2f5HCUqvNzhQjTX79bCQfRszs+aBw6GSLjUCSwQo5QWpZUcxkTAINanogPd3HrY4eSRFF+Q==" saltValue="YBXrGh7QXGw7MTDd9O63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5" t="s">
        <v>562</v>
      </c>
      <c r="D34" s="1245"/>
      <c r="E34" s="1246"/>
      <c r="F34" s="32">
        <v>27.95</v>
      </c>
      <c r="G34" s="33">
        <v>26.62</v>
      </c>
      <c r="H34" s="33">
        <v>28.38</v>
      </c>
      <c r="I34" s="33">
        <v>26.81</v>
      </c>
      <c r="J34" s="34">
        <v>25.45</v>
      </c>
      <c r="K34" s="22"/>
      <c r="L34" s="22"/>
      <c r="M34" s="22"/>
      <c r="N34" s="22"/>
      <c r="O34" s="22"/>
      <c r="P34" s="22"/>
    </row>
    <row r="35" spans="1:16" ht="39" customHeight="1" x14ac:dyDescent="0.15">
      <c r="A35" s="22"/>
      <c r="B35" s="35"/>
      <c r="C35" s="1239" t="s">
        <v>563</v>
      </c>
      <c r="D35" s="1240"/>
      <c r="E35" s="1241"/>
      <c r="F35" s="36">
        <v>20.22</v>
      </c>
      <c r="G35" s="37">
        <v>20.5</v>
      </c>
      <c r="H35" s="37">
        <v>22.36</v>
      </c>
      <c r="I35" s="37">
        <v>23.74</v>
      </c>
      <c r="J35" s="38">
        <v>23.6</v>
      </c>
      <c r="K35" s="22"/>
      <c r="L35" s="22"/>
      <c r="M35" s="22"/>
      <c r="N35" s="22"/>
      <c r="O35" s="22"/>
      <c r="P35" s="22"/>
    </row>
    <row r="36" spans="1:16" ht="39" customHeight="1" x14ac:dyDescent="0.15">
      <c r="A36" s="22"/>
      <c r="B36" s="35"/>
      <c r="C36" s="1239" t="s">
        <v>564</v>
      </c>
      <c r="D36" s="1240"/>
      <c r="E36" s="1241"/>
      <c r="F36" s="36">
        <v>2.66</v>
      </c>
      <c r="G36" s="37">
        <v>4.47</v>
      </c>
      <c r="H36" s="37">
        <v>1.71</v>
      </c>
      <c r="I36" s="37">
        <v>2.39</v>
      </c>
      <c r="J36" s="38">
        <v>1.43</v>
      </c>
      <c r="K36" s="22"/>
      <c r="L36" s="22"/>
      <c r="M36" s="22"/>
      <c r="N36" s="22"/>
      <c r="O36" s="22"/>
      <c r="P36" s="22"/>
    </row>
    <row r="37" spans="1:16" ht="39" customHeight="1" x14ac:dyDescent="0.15">
      <c r="A37" s="22"/>
      <c r="B37" s="35"/>
      <c r="C37" s="1239" t="s">
        <v>565</v>
      </c>
      <c r="D37" s="1240"/>
      <c r="E37" s="1241"/>
      <c r="F37" s="36">
        <v>0.09</v>
      </c>
      <c r="G37" s="37">
        <v>0.09</v>
      </c>
      <c r="H37" s="37">
        <v>0.09</v>
      </c>
      <c r="I37" s="37">
        <v>0.47</v>
      </c>
      <c r="J37" s="38">
        <v>0.47</v>
      </c>
      <c r="K37" s="22"/>
      <c r="L37" s="22"/>
      <c r="M37" s="22"/>
      <c r="N37" s="22"/>
      <c r="O37" s="22"/>
      <c r="P37" s="22"/>
    </row>
    <row r="38" spans="1:16" ht="39" customHeight="1" x14ac:dyDescent="0.15">
      <c r="A38" s="22"/>
      <c r="B38" s="35"/>
      <c r="C38" s="1239" t="s">
        <v>566</v>
      </c>
      <c r="D38" s="1240"/>
      <c r="E38" s="1241"/>
      <c r="F38" s="36">
        <v>0</v>
      </c>
      <c r="G38" s="37">
        <v>0</v>
      </c>
      <c r="H38" s="37">
        <v>0</v>
      </c>
      <c r="I38" s="37">
        <v>0</v>
      </c>
      <c r="J38" s="38">
        <v>0.03</v>
      </c>
      <c r="K38" s="22"/>
      <c r="L38" s="22"/>
      <c r="M38" s="22"/>
      <c r="N38" s="22"/>
      <c r="O38" s="22"/>
      <c r="P38" s="22"/>
    </row>
    <row r="39" spans="1:16" ht="39" customHeight="1" x14ac:dyDescent="0.15">
      <c r="A39" s="22"/>
      <c r="B39" s="35"/>
      <c r="C39" s="1239" t="s">
        <v>567</v>
      </c>
      <c r="D39" s="1240"/>
      <c r="E39" s="1241"/>
      <c r="F39" s="36">
        <v>0</v>
      </c>
      <c r="G39" s="37">
        <v>0</v>
      </c>
      <c r="H39" s="37">
        <v>0</v>
      </c>
      <c r="I39" s="37">
        <v>0</v>
      </c>
      <c r="J39" s="38">
        <v>0</v>
      </c>
      <c r="K39" s="22"/>
      <c r="L39" s="22"/>
      <c r="M39" s="22"/>
      <c r="N39" s="22"/>
      <c r="O39" s="22"/>
      <c r="P39" s="22"/>
    </row>
    <row r="40" spans="1:16" ht="39" customHeight="1" x14ac:dyDescent="0.15">
      <c r="A40" s="22"/>
      <c r="B40" s="35"/>
      <c r="C40" s="1239" t="s">
        <v>568</v>
      </c>
      <c r="D40" s="1240"/>
      <c r="E40" s="1241"/>
      <c r="F40" s="36">
        <v>0.2</v>
      </c>
      <c r="G40" s="37">
        <v>0.77</v>
      </c>
      <c r="H40" s="37">
        <v>0.84</v>
      </c>
      <c r="I40" s="37">
        <v>0</v>
      </c>
      <c r="J40" s="38">
        <v>0</v>
      </c>
      <c r="K40" s="22"/>
      <c r="L40" s="22"/>
      <c r="M40" s="22"/>
      <c r="N40" s="22"/>
      <c r="O40" s="22"/>
      <c r="P40" s="22"/>
    </row>
    <row r="41" spans="1:16" ht="39" customHeight="1" x14ac:dyDescent="0.15">
      <c r="A41" s="22"/>
      <c r="B41" s="35"/>
      <c r="C41" s="1239" t="s">
        <v>569</v>
      </c>
      <c r="D41" s="1240"/>
      <c r="E41" s="1241"/>
      <c r="F41" s="36">
        <v>0</v>
      </c>
      <c r="G41" s="37">
        <v>0</v>
      </c>
      <c r="H41" s="37">
        <v>0</v>
      </c>
      <c r="I41" s="37">
        <v>0</v>
      </c>
      <c r="J41" s="38">
        <v>0</v>
      </c>
      <c r="K41" s="22"/>
      <c r="L41" s="22"/>
      <c r="M41" s="22"/>
      <c r="N41" s="22"/>
      <c r="O41" s="22"/>
      <c r="P41" s="22"/>
    </row>
    <row r="42" spans="1:16" ht="39" customHeight="1" x14ac:dyDescent="0.15">
      <c r="A42" s="22"/>
      <c r="B42" s="39"/>
      <c r="C42" s="1239" t="s">
        <v>570</v>
      </c>
      <c r="D42" s="1240"/>
      <c r="E42" s="1241"/>
      <c r="F42" s="36" t="s">
        <v>513</v>
      </c>
      <c r="G42" s="37" t="s">
        <v>513</v>
      </c>
      <c r="H42" s="37" t="s">
        <v>513</v>
      </c>
      <c r="I42" s="37" t="s">
        <v>513</v>
      </c>
      <c r="J42" s="38" t="s">
        <v>513</v>
      </c>
      <c r="K42" s="22"/>
      <c r="L42" s="22"/>
      <c r="M42" s="22"/>
      <c r="N42" s="22"/>
      <c r="O42" s="22"/>
      <c r="P42" s="22"/>
    </row>
    <row r="43" spans="1:16" ht="39" customHeight="1" thickBot="1" x14ac:dyDescent="0.2">
      <c r="A43" s="22"/>
      <c r="B43" s="40"/>
      <c r="C43" s="1242" t="s">
        <v>571</v>
      </c>
      <c r="D43" s="1243"/>
      <c r="E43" s="1244"/>
      <c r="F43" s="41">
        <v>0</v>
      </c>
      <c r="G43" s="42">
        <v>0</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RMxhJLb/SkXkFPk4x5g0na+Yx1EBYVFl7y45+37tN1YlwLOl/xbTgwuiMmAjAfb4MAMF5BYoF5a13MZArp2dQ==" saltValue="ETEe8yz25/gOQJbpVZoe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1498</v>
      </c>
      <c r="L45" s="60">
        <v>1484</v>
      </c>
      <c r="M45" s="60">
        <v>1466</v>
      </c>
      <c r="N45" s="60">
        <v>1439</v>
      </c>
      <c r="O45" s="61">
        <v>1378</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513</v>
      </c>
      <c r="L46" s="64" t="s">
        <v>513</v>
      </c>
      <c r="M46" s="64" t="s">
        <v>513</v>
      </c>
      <c r="N46" s="64" t="s">
        <v>513</v>
      </c>
      <c r="O46" s="65" t="s">
        <v>513</v>
      </c>
      <c r="P46" s="48"/>
      <c r="Q46" s="48"/>
      <c r="R46" s="48"/>
      <c r="S46" s="48"/>
      <c r="T46" s="48"/>
      <c r="U46" s="48"/>
    </row>
    <row r="47" spans="1:21" ht="30.75" customHeight="1" x14ac:dyDescent="0.15">
      <c r="A47" s="48"/>
      <c r="B47" s="1267"/>
      <c r="C47" s="1268"/>
      <c r="D47" s="62"/>
      <c r="E47" s="1249" t="s">
        <v>14</v>
      </c>
      <c r="F47" s="1249"/>
      <c r="G47" s="1249"/>
      <c r="H47" s="1249"/>
      <c r="I47" s="1249"/>
      <c r="J47" s="1250"/>
      <c r="K47" s="63">
        <v>4</v>
      </c>
      <c r="L47" s="64">
        <v>4</v>
      </c>
      <c r="M47" s="64">
        <v>4</v>
      </c>
      <c r="N47" s="64">
        <v>5</v>
      </c>
      <c r="O47" s="65">
        <v>5</v>
      </c>
      <c r="P47" s="48"/>
      <c r="Q47" s="48"/>
      <c r="R47" s="48"/>
      <c r="S47" s="48"/>
      <c r="T47" s="48"/>
      <c r="U47" s="48"/>
    </row>
    <row r="48" spans="1:21" ht="30.75" customHeight="1" x14ac:dyDescent="0.15">
      <c r="A48" s="48"/>
      <c r="B48" s="1267"/>
      <c r="C48" s="1268"/>
      <c r="D48" s="62"/>
      <c r="E48" s="1249" t="s">
        <v>15</v>
      </c>
      <c r="F48" s="1249"/>
      <c r="G48" s="1249"/>
      <c r="H48" s="1249"/>
      <c r="I48" s="1249"/>
      <c r="J48" s="1250"/>
      <c r="K48" s="63">
        <v>848</v>
      </c>
      <c r="L48" s="64">
        <v>860</v>
      </c>
      <c r="M48" s="64">
        <v>895</v>
      </c>
      <c r="N48" s="64">
        <v>899</v>
      </c>
      <c r="O48" s="65">
        <v>858</v>
      </c>
      <c r="P48" s="48"/>
      <c r="Q48" s="48"/>
      <c r="R48" s="48"/>
      <c r="S48" s="48"/>
      <c r="T48" s="48"/>
      <c r="U48" s="48"/>
    </row>
    <row r="49" spans="1:21" ht="30.75" customHeight="1" x14ac:dyDescent="0.15">
      <c r="A49" s="48"/>
      <c r="B49" s="1267"/>
      <c r="C49" s="1268"/>
      <c r="D49" s="62"/>
      <c r="E49" s="1249" t="s">
        <v>16</v>
      </c>
      <c r="F49" s="1249"/>
      <c r="G49" s="1249"/>
      <c r="H49" s="1249"/>
      <c r="I49" s="1249"/>
      <c r="J49" s="1250"/>
      <c r="K49" s="63">
        <v>193</v>
      </c>
      <c r="L49" s="64">
        <v>207</v>
      </c>
      <c r="M49" s="64">
        <v>207</v>
      </c>
      <c r="N49" s="64">
        <v>168</v>
      </c>
      <c r="O49" s="65">
        <v>71</v>
      </c>
      <c r="P49" s="48"/>
      <c r="Q49" s="48"/>
      <c r="R49" s="48"/>
      <c r="S49" s="48"/>
      <c r="T49" s="48"/>
      <c r="U49" s="48"/>
    </row>
    <row r="50" spans="1:21" ht="30.75" customHeight="1" x14ac:dyDescent="0.15">
      <c r="A50" s="48"/>
      <c r="B50" s="1267"/>
      <c r="C50" s="1268"/>
      <c r="D50" s="62"/>
      <c r="E50" s="1249" t="s">
        <v>17</v>
      </c>
      <c r="F50" s="1249"/>
      <c r="G50" s="1249"/>
      <c r="H50" s="1249"/>
      <c r="I50" s="1249"/>
      <c r="J50" s="1250"/>
      <c r="K50" s="63">
        <v>0</v>
      </c>
      <c r="L50" s="64">
        <v>0</v>
      </c>
      <c r="M50" s="64" t="s">
        <v>513</v>
      </c>
      <c r="N50" s="64" t="s">
        <v>513</v>
      </c>
      <c r="O50" s="65" t="s">
        <v>513</v>
      </c>
      <c r="P50" s="48"/>
      <c r="Q50" s="48"/>
      <c r="R50" s="48"/>
      <c r="S50" s="48"/>
      <c r="T50" s="48"/>
      <c r="U50" s="48"/>
    </row>
    <row r="51" spans="1:21" ht="30.75" customHeight="1" x14ac:dyDescent="0.15">
      <c r="A51" s="48"/>
      <c r="B51" s="1269"/>
      <c r="C51" s="1270"/>
      <c r="D51" s="66"/>
      <c r="E51" s="1249" t="s">
        <v>18</v>
      </c>
      <c r="F51" s="1249"/>
      <c r="G51" s="1249"/>
      <c r="H51" s="1249"/>
      <c r="I51" s="1249"/>
      <c r="J51" s="1250"/>
      <c r="K51" s="63">
        <v>1</v>
      </c>
      <c r="L51" s="64">
        <v>1</v>
      </c>
      <c r="M51" s="64">
        <v>0</v>
      </c>
      <c r="N51" s="64">
        <v>0</v>
      </c>
      <c r="O51" s="65">
        <v>0</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1868</v>
      </c>
      <c r="L52" s="64">
        <v>1856</v>
      </c>
      <c r="M52" s="64">
        <v>1909</v>
      </c>
      <c r="N52" s="64">
        <v>1755</v>
      </c>
      <c r="O52" s="65">
        <v>1609</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676</v>
      </c>
      <c r="L53" s="69">
        <v>700</v>
      </c>
      <c r="M53" s="69">
        <v>663</v>
      </c>
      <c r="N53" s="69">
        <v>756</v>
      </c>
      <c r="O53" s="70">
        <v>703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597</v>
      </c>
      <c r="L57" s="83" t="s">
        <v>597</v>
      </c>
      <c r="M57" s="83" t="s">
        <v>597</v>
      </c>
      <c r="N57" s="83" t="s">
        <v>597</v>
      </c>
      <c r="O57" s="84" t="s">
        <v>597</v>
      </c>
    </row>
    <row r="58" spans="1:21" ht="31.5" customHeight="1" thickBot="1" x14ac:dyDescent="0.2">
      <c r="B58" s="1257"/>
      <c r="C58" s="1258"/>
      <c r="D58" s="1262" t="s">
        <v>27</v>
      </c>
      <c r="E58" s="1263"/>
      <c r="F58" s="1263"/>
      <c r="G58" s="1263"/>
      <c r="H58" s="1263"/>
      <c r="I58" s="1263"/>
      <c r="J58" s="1264"/>
      <c r="K58" s="85" t="s">
        <v>598</v>
      </c>
      <c r="L58" s="86" t="s">
        <v>597</v>
      </c>
      <c r="M58" s="86" t="s">
        <v>597</v>
      </c>
      <c r="N58" s="86" t="s">
        <v>597</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xojkDrQ1OxFaoIEo7zlJRIeSZAAUMVthyEmg8vPhWR+2Yryeyw6jXQD4M3mbQu+bdSG3Zn1FR2V8oAQuy3ZA==" saltValue="ML93rJ8UKR+LU0ja9eR7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5" t="s">
        <v>30</v>
      </c>
      <c r="C41" s="1286"/>
      <c r="D41" s="101"/>
      <c r="E41" s="1287" t="s">
        <v>31</v>
      </c>
      <c r="F41" s="1287"/>
      <c r="G41" s="1287"/>
      <c r="H41" s="1288"/>
      <c r="I41" s="102">
        <v>12083</v>
      </c>
      <c r="J41" s="103">
        <v>12835</v>
      </c>
      <c r="K41" s="103">
        <v>12816</v>
      </c>
      <c r="L41" s="103">
        <v>12483</v>
      </c>
      <c r="M41" s="104">
        <v>13172</v>
      </c>
    </row>
    <row r="42" spans="2:13" ht="27.75" customHeight="1" x14ac:dyDescent="0.15">
      <c r="B42" s="1275"/>
      <c r="C42" s="1276"/>
      <c r="D42" s="105"/>
      <c r="E42" s="1279" t="s">
        <v>32</v>
      </c>
      <c r="F42" s="1279"/>
      <c r="G42" s="1279"/>
      <c r="H42" s="1280"/>
      <c r="I42" s="106" t="s">
        <v>513</v>
      </c>
      <c r="J42" s="107" t="s">
        <v>513</v>
      </c>
      <c r="K42" s="107" t="s">
        <v>513</v>
      </c>
      <c r="L42" s="107" t="s">
        <v>513</v>
      </c>
      <c r="M42" s="108" t="s">
        <v>513</v>
      </c>
    </row>
    <row r="43" spans="2:13" ht="27.75" customHeight="1" x14ac:dyDescent="0.15">
      <c r="B43" s="1275"/>
      <c r="C43" s="1276"/>
      <c r="D43" s="105"/>
      <c r="E43" s="1279" t="s">
        <v>33</v>
      </c>
      <c r="F43" s="1279"/>
      <c r="G43" s="1279"/>
      <c r="H43" s="1280"/>
      <c r="I43" s="106">
        <v>11555</v>
      </c>
      <c r="J43" s="107">
        <v>11228</v>
      </c>
      <c r="K43" s="107">
        <v>10966</v>
      </c>
      <c r="L43" s="107">
        <v>10669</v>
      </c>
      <c r="M43" s="108">
        <v>10064</v>
      </c>
    </row>
    <row r="44" spans="2:13" ht="27.75" customHeight="1" x14ac:dyDescent="0.15">
      <c r="B44" s="1275"/>
      <c r="C44" s="1276"/>
      <c r="D44" s="105"/>
      <c r="E44" s="1279" t="s">
        <v>34</v>
      </c>
      <c r="F44" s="1279"/>
      <c r="G44" s="1279"/>
      <c r="H44" s="1280"/>
      <c r="I44" s="106">
        <v>807</v>
      </c>
      <c r="J44" s="107">
        <v>734</v>
      </c>
      <c r="K44" s="107">
        <v>528</v>
      </c>
      <c r="L44" s="107">
        <v>362</v>
      </c>
      <c r="M44" s="108">
        <v>289</v>
      </c>
    </row>
    <row r="45" spans="2:13" ht="27.75" customHeight="1" x14ac:dyDescent="0.15">
      <c r="B45" s="1275"/>
      <c r="C45" s="1276"/>
      <c r="D45" s="105"/>
      <c r="E45" s="1279" t="s">
        <v>35</v>
      </c>
      <c r="F45" s="1279"/>
      <c r="G45" s="1279"/>
      <c r="H45" s="1280"/>
      <c r="I45" s="106">
        <v>1430</v>
      </c>
      <c r="J45" s="107">
        <v>1412</v>
      </c>
      <c r="K45" s="107">
        <v>1407</v>
      </c>
      <c r="L45" s="107">
        <v>1409</v>
      </c>
      <c r="M45" s="108">
        <v>1446</v>
      </c>
    </row>
    <row r="46" spans="2:13" ht="27.75" customHeight="1" x14ac:dyDescent="0.15">
      <c r="B46" s="1275"/>
      <c r="C46" s="1276"/>
      <c r="D46" s="109"/>
      <c r="E46" s="1279" t="s">
        <v>36</v>
      </c>
      <c r="F46" s="1279"/>
      <c r="G46" s="1279"/>
      <c r="H46" s="1280"/>
      <c r="I46" s="106" t="s">
        <v>513</v>
      </c>
      <c r="J46" s="107" t="s">
        <v>513</v>
      </c>
      <c r="K46" s="107" t="s">
        <v>513</v>
      </c>
      <c r="L46" s="107" t="s">
        <v>513</v>
      </c>
      <c r="M46" s="108" t="s">
        <v>513</v>
      </c>
    </row>
    <row r="47" spans="2:13" ht="27.75" customHeight="1" x14ac:dyDescent="0.15">
      <c r="B47" s="1275"/>
      <c r="C47" s="1276"/>
      <c r="D47" s="110"/>
      <c r="E47" s="1289" t="s">
        <v>37</v>
      </c>
      <c r="F47" s="1290"/>
      <c r="G47" s="1290"/>
      <c r="H47" s="1291"/>
      <c r="I47" s="106" t="s">
        <v>513</v>
      </c>
      <c r="J47" s="107" t="s">
        <v>513</v>
      </c>
      <c r="K47" s="107" t="s">
        <v>513</v>
      </c>
      <c r="L47" s="107" t="s">
        <v>513</v>
      </c>
      <c r="M47" s="108" t="s">
        <v>513</v>
      </c>
    </row>
    <row r="48" spans="2:13" ht="27.75" customHeight="1" x14ac:dyDescent="0.15">
      <c r="B48" s="1275"/>
      <c r="C48" s="1276"/>
      <c r="D48" s="105"/>
      <c r="E48" s="1279" t="s">
        <v>38</v>
      </c>
      <c r="F48" s="1279"/>
      <c r="G48" s="1279"/>
      <c r="H48" s="1280"/>
      <c r="I48" s="106" t="s">
        <v>513</v>
      </c>
      <c r="J48" s="107" t="s">
        <v>513</v>
      </c>
      <c r="K48" s="107" t="s">
        <v>513</v>
      </c>
      <c r="L48" s="107" t="s">
        <v>513</v>
      </c>
      <c r="M48" s="108" t="s">
        <v>513</v>
      </c>
    </row>
    <row r="49" spans="2:13" ht="27.75" customHeight="1" x14ac:dyDescent="0.15">
      <c r="B49" s="1277"/>
      <c r="C49" s="1278"/>
      <c r="D49" s="105"/>
      <c r="E49" s="1279" t="s">
        <v>39</v>
      </c>
      <c r="F49" s="1279"/>
      <c r="G49" s="1279"/>
      <c r="H49" s="1280"/>
      <c r="I49" s="106" t="s">
        <v>513</v>
      </c>
      <c r="J49" s="107" t="s">
        <v>513</v>
      </c>
      <c r="K49" s="107" t="s">
        <v>513</v>
      </c>
      <c r="L49" s="107" t="s">
        <v>513</v>
      </c>
      <c r="M49" s="108" t="s">
        <v>513</v>
      </c>
    </row>
    <row r="50" spans="2:13" ht="27.75" customHeight="1" x14ac:dyDescent="0.15">
      <c r="B50" s="1273" t="s">
        <v>40</v>
      </c>
      <c r="C50" s="1274"/>
      <c r="D50" s="111"/>
      <c r="E50" s="1279" t="s">
        <v>41</v>
      </c>
      <c r="F50" s="1279"/>
      <c r="G50" s="1279"/>
      <c r="H50" s="1280"/>
      <c r="I50" s="106">
        <v>5834</v>
      </c>
      <c r="J50" s="107">
        <v>5799</v>
      </c>
      <c r="K50" s="107">
        <v>6152</v>
      </c>
      <c r="L50" s="107">
        <v>6111</v>
      </c>
      <c r="M50" s="108">
        <v>5941</v>
      </c>
    </row>
    <row r="51" spans="2:13" ht="27.75" customHeight="1" x14ac:dyDescent="0.15">
      <c r="B51" s="1275"/>
      <c r="C51" s="1276"/>
      <c r="D51" s="105"/>
      <c r="E51" s="1279" t="s">
        <v>42</v>
      </c>
      <c r="F51" s="1279"/>
      <c r="G51" s="1279"/>
      <c r="H51" s="1280"/>
      <c r="I51" s="106">
        <v>1632</v>
      </c>
      <c r="J51" s="107">
        <v>1431</v>
      </c>
      <c r="K51" s="107">
        <v>1359</v>
      </c>
      <c r="L51" s="107">
        <v>1304</v>
      </c>
      <c r="M51" s="108">
        <v>1125</v>
      </c>
    </row>
    <row r="52" spans="2:13" ht="27.75" customHeight="1" x14ac:dyDescent="0.15">
      <c r="B52" s="1277"/>
      <c r="C52" s="1278"/>
      <c r="D52" s="105"/>
      <c r="E52" s="1279" t="s">
        <v>43</v>
      </c>
      <c r="F52" s="1279"/>
      <c r="G52" s="1279"/>
      <c r="H52" s="1280"/>
      <c r="I52" s="106">
        <v>15528</v>
      </c>
      <c r="J52" s="107">
        <v>15571</v>
      </c>
      <c r="K52" s="107">
        <v>15537</v>
      </c>
      <c r="L52" s="107">
        <v>14822</v>
      </c>
      <c r="M52" s="108">
        <v>15077</v>
      </c>
    </row>
    <row r="53" spans="2:13" ht="27.75" customHeight="1" thickBot="1" x14ac:dyDescent="0.2">
      <c r="B53" s="1281" t="s">
        <v>44</v>
      </c>
      <c r="C53" s="1282"/>
      <c r="D53" s="112"/>
      <c r="E53" s="1283" t="s">
        <v>45</v>
      </c>
      <c r="F53" s="1283"/>
      <c r="G53" s="1283"/>
      <c r="H53" s="1284"/>
      <c r="I53" s="113">
        <v>2881</v>
      </c>
      <c r="J53" s="114">
        <v>3409</v>
      </c>
      <c r="K53" s="114">
        <v>2669</v>
      </c>
      <c r="L53" s="114">
        <v>2687</v>
      </c>
      <c r="M53" s="115">
        <v>2828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PwV08pbteyJBnYF6hH/ZAA43MYGDOwlH6F9YGP8SA8ofTtVamKnsmcaTW9xzkDEH4VdUNX/x8KX3Q82ubQ7Fw==" saltValue="ulrZ7VzqH05+3PF3koL5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300" t="s">
        <v>48</v>
      </c>
      <c r="D55" s="1300"/>
      <c r="E55" s="1301"/>
      <c r="F55" s="127">
        <v>2475</v>
      </c>
      <c r="G55" s="127">
        <v>2541</v>
      </c>
      <c r="H55" s="128">
        <v>2628</v>
      </c>
    </row>
    <row r="56" spans="2:8" ht="52.5" customHeight="1" x14ac:dyDescent="0.15">
      <c r="B56" s="129"/>
      <c r="C56" s="1302" t="s">
        <v>49</v>
      </c>
      <c r="D56" s="1302"/>
      <c r="E56" s="1303"/>
      <c r="F56" s="130">
        <v>49</v>
      </c>
      <c r="G56" s="130">
        <v>49</v>
      </c>
      <c r="H56" s="131">
        <v>49</v>
      </c>
    </row>
    <row r="57" spans="2:8" ht="53.25" customHeight="1" x14ac:dyDescent="0.15">
      <c r="B57" s="129"/>
      <c r="C57" s="1304" t="s">
        <v>50</v>
      </c>
      <c r="D57" s="1304"/>
      <c r="E57" s="1305"/>
      <c r="F57" s="132">
        <v>2804</v>
      </c>
      <c r="G57" s="132">
        <v>2732</v>
      </c>
      <c r="H57" s="133">
        <v>2514</v>
      </c>
    </row>
    <row r="58" spans="2:8" ht="45.75" customHeight="1" x14ac:dyDescent="0.15">
      <c r="B58" s="134"/>
      <c r="C58" s="1292" t="s">
        <v>590</v>
      </c>
      <c r="D58" s="1293"/>
      <c r="E58" s="1294"/>
      <c r="F58" s="135">
        <v>1734</v>
      </c>
      <c r="G58" s="135">
        <v>1657</v>
      </c>
      <c r="H58" s="136">
        <v>1548</v>
      </c>
    </row>
    <row r="59" spans="2:8" ht="45.75" customHeight="1" x14ac:dyDescent="0.15">
      <c r="B59" s="134"/>
      <c r="C59" s="1292" t="s">
        <v>591</v>
      </c>
      <c r="D59" s="1293"/>
      <c r="E59" s="1294"/>
      <c r="F59" s="135">
        <v>391</v>
      </c>
      <c r="G59" s="135">
        <v>378</v>
      </c>
      <c r="H59" s="136">
        <v>343</v>
      </c>
    </row>
    <row r="60" spans="2:8" ht="45.75" customHeight="1" x14ac:dyDescent="0.15">
      <c r="B60" s="134"/>
      <c r="C60" s="1292" t="s">
        <v>592</v>
      </c>
      <c r="D60" s="1293"/>
      <c r="E60" s="1294"/>
      <c r="F60" s="135">
        <v>350</v>
      </c>
      <c r="G60" s="135">
        <v>360</v>
      </c>
      <c r="H60" s="136">
        <v>277</v>
      </c>
    </row>
    <row r="61" spans="2:8" ht="45.75" customHeight="1" x14ac:dyDescent="0.15">
      <c r="B61" s="134"/>
      <c r="C61" s="1292" t="s">
        <v>593</v>
      </c>
      <c r="D61" s="1293"/>
      <c r="E61" s="1294"/>
      <c r="F61" s="135">
        <v>168</v>
      </c>
      <c r="G61" s="135">
        <v>168</v>
      </c>
      <c r="H61" s="136">
        <v>168</v>
      </c>
    </row>
    <row r="62" spans="2:8" ht="45.75" customHeight="1" thickBot="1" x14ac:dyDescent="0.2">
      <c r="B62" s="137"/>
      <c r="C62" s="1295" t="s">
        <v>594</v>
      </c>
      <c r="D62" s="1296"/>
      <c r="E62" s="1297"/>
      <c r="F62" s="138">
        <v>89</v>
      </c>
      <c r="G62" s="138">
        <v>102</v>
      </c>
      <c r="H62" s="139">
        <v>118</v>
      </c>
    </row>
    <row r="63" spans="2:8" ht="52.5" customHeight="1" thickBot="1" x14ac:dyDescent="0.2">
      <c r="B63" s="140"/>
      <c r="C63" s="1298" t="s">
        <v>51</v>
      </c>
      <c r="D63" s="1298"/>
      <c r="E63" s="1299"/>
      <c r="F63" s="141">
        <v>5328</v>
      </c>
      <c r="G63" s="141">
        <v>5321</v>
      </c>
      <c r="H63" s="142">
        <v>5192</v>
      </c>
    </row>
    <row r="64" spans="2:8" ht="15" customHeight="1" x14ac:dyDescent="0.15"/>
    <row r="65" ht="0" hidden="1" customHeight="1" x14ac:dyDescent="0.15"/>
    <row r="66" ht="0" hidden="1" customHeight="1" x14ac:dyDescent="0.15"/>
  </sheetData>
  <sheetProtection algorithmName="SHA-512" hashValue="inhEVPk1L8721exKc3EpX/E3FvRvOjewfMPZBXjnjy8k6PWNIHJwe0GPryf/aNrKeyywjDZDNP8jT60XMHIiOA==" saltValue="9v21RXqOGUjJfeRs4RfD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602</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06"/>
      <c r="H50" s="1306"/>
      <c r="I50" s="1306"/>
      <c r="J50" s="1306"/>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554</v>
      </c>
      <c r="BQ50" s="1312"/>
      <c r="BR50" s="1312"/>
      <c r="BS50" s="1312"/>
      <c r="BT50" s="1312"/>
      <c r="BU50" s="1312"/>
      <c r="BV50" s="1312"/>
      <c r="BW50" s="1312"/>
      <c r="BX50" s="1312" t="s">
        <v>555</v>
      </c>
      <c r="BY50" s="1312"/>
      <c r="BZ50" s="1312"/>
      <c r="CA50" s="1312"/>
      <c r="CB50" s="1312"/>
      <c r="CC50" s="1312"/>
      <c r="CD50" s="1312"/>
      <c r="CE50" s="1312"/>
      <c r="CF50" s="1312" t="s">
        <v>556</v>
      </c>
      <c r="CG50" s="1312"/>
      <c r="CH50" s="1312"/>
      <c r="CI50" s="1312"/>
      <c r="CJ50" s="1312"/>
      <c r="CK50" s="1312"/>
      <c r="CL50" s="1312"/>
      <c r="CM50" s="1312"/>
      <c r="CN50" s="1312" t="s">
        <v>557</v>
      </c>
      <c r="CO50" s="1312"/>
      <c r="CP50" s="1312"/>
      <c r="CQ50" s="1312"/>
      <c r="CR50" s="1312"/>
      <c r="CS50" s="1312"/>
      <c r="CT50" s="1312"/>
      <c r="CU50" s="1312"/>
      <c r="CV50" s="1312" t="s">
        <v>558</v>
      </c>
      <c r="CW50" s="1312"/>
      <c r="CX50" s="1312"/>
      <c r="CY50" s="1312"/>
      <c r="CZ50" s="1312"/>
      <c r="DA50" s="1312"/>
      <c r="DB50" s="1312"/>
      <c r="DC50" s="1312"/>
    </row>
    <row r="51" spans="1:109" ht="13.5" customHeight="1" x14ac:dyDescent="0.15">
      <c r="B51" s="394"/>
      <c r="G51" s="1323"/>
      <c r="H51" s="1323"/>
      <c r="I51" s="1328"/>
      <c r="J51" s="1328"/>
      <c r="K51" s="1313"/>
      <c r="L51" s="1313"/>
      <c r="M51" s="1313"/>
      <c r="N51" s="1313"/>
      <c r="AM51" s="403"/>
      <c r="AN51" s="1311" t="s">
        <v>604</v>
      </c>
      <c r="AO51" s="1311"/>
      <c r="AP51" s="1311"/>
      <c r="AQ51" s="1311"/>
      <c r="AR51" s="1311"/>
      <c r="AS51" s="1311"/>
      <c r="AT51" s="1311"/>
      <c r="AU51" s="1311"/>
      <c r="AV51" s="1311"/>
      <c r="AW51" s="1311"/>
      <c r="AX51" s="1311"/>
      <c r="AY51" s="1311"/>
      <c r="AZ51" s="1311"/>
      <c r="BA51" s="1311"/>
      <c r="BB51" s="1311" t="s">
        <v>605</v>
      </c>
      <c r="BC51" s="1311"/>
      <c r="BD51" s="1311"/>
      <c r="BE51" s="1311"/>
      <c r="BF51" s="1311"/>
      <c r="BG51" s="1311"/>
      <c r="BH51" s="1311"/>
      <c r="BI51" s="1311"/>
      <c r="BJ51" s="1311"/>
      <c r="BK51" s="1311"/>
      <c r="BL51" s="1311"/>
      <c r="BM51" s="1311"/>
      <c r="BN51" s="1311"/>
      <c r="BO51" s="1311"/>
      <c r="BP51" s="1327"/>
      <c r="BQ51" s="1308"/>
      <c r="BR51" s="1308"/>
      <c r="BS51" s="1308"/>
      <c r="BT51" s="1308"/>
      <c r="BU51" s="1308"/>
      <c r="BV51" s="1308"/>
      <c r="BW51" s="1308"/>
      <c r="BX51" s="1308">
        <v>63.7</v>
      </c>
      <c r="BY51" s="1308"/>
      <c r="BZ51" s="1308"/>
      <c r="CA51" s="1308"/>
      <c r="CB51" s="1308"/>
      <c r="CC51" s="1308"/>
      <c r="CD51" s="1308"/>
      <c r="CE51" s="1308"/>
      <c r="CF51" s="1308">
        <v>50.8</v>
      </c>
      <c r="CG51" s="1308"/>
      <c r="CH51" s="1308"/>
      <c r="CI51" s="1308"/>
      <c r="CJ51" s="1308"/>
      <c r="CK51" s="1308"/>
      <c r="CL51" s="1308"/>
      <c r="CM51" s="1308"/>
      <c r="CN51" s="1308">
        <v>52</v>
      </c>
      <c r="CO51" s="1308"/>
      <c r="CP51" s="1308"/>
      <c r="CQ51" s="1308"/>
      <c r="CR51" s="1308"/>
      <c r="CS51" s="1308"/>
      <c r="CT51" s="1308"/>
      <c r="CU51" s="1308"/>
      <c r="CV51" s="1308">
        <v>55.6</v>
      </c>
      <c r="CW51" s="1308"/>
      <c r="CX51" s="1308"/>
      <c r="CY51" s="1308"/>
      <c r="CZ51" s="1308"/>
      <c r="DA51" s="1308"/>
      <c r="DB51" s="1308"/>
      <c r="DC51" s="1308"/>
    </row>
    <row r="52" spans="1:109" x14ac:dyDescent="0.15">
      <c r="B52" s="394"/>
      <c r="G52" s="1323"/>
      <c r="H52" s="1323"/>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3"/>
      <c r="H53" s="1323"/>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606</v>
      </c>
      <c r="BC53" s="1311"/>
      <c r="BD53" s="1311"/>
      <c r="BE53" s="1311"/>
      <c r="BF53" s="1311"/>
      <c r="BG53" s="1311"/>
      <c r="BH53" s="1311"/>
      <c r="BI53" s="1311"/>
      <c r="BJ53" s="1311"/>
      <c r="BK53" s="1311"/>
      <c r="BL53" s="1311"/>
      <c r="BM53" s="1311"/>
      <c r="BN53" s="1311"/>
      <c r="BO53" s="1311"/>
      <c r="BP53" s="1327"/>
      <c r="BQ53" s="1308"/>
      <c r="BR53" s="1308"/>
      <c r="BS53" s="1308"/>
      <c r="BT53" s="1308"/>
      <c r="BU53" s="1308"/>
      <c r="BV53" s="1308"/>
      <c r="BW53" s="1308"/>
      <c r="BX53" s="1308">
        <v>51.4</v>
      </c>
      <c r="BY53" s="1308"/>
      <c r="BZ53" s="1308"/>
      <c r="CA53" s="1308"/>
      <c r="CB53" s="1308"/>
      <c r="CC53" s="1308"/>
      <c r="CD53" s="1308"/>
      <c r="CE53" s="1308"/>
      <c r="CF53" s="1308">
        <v>54.3</v>
      </c>
      <c r="CG53" s="1308"/>
      <c r="CH53" s="1308"/>
      <c r="CI53" s="1308"/>
      <c r="CJ53" s="1308"/>
      <c r="CK53" s="1308"/>
      <c r="CL53" s="1308"/>
      <c r="CM53" s="1308"/>
      <c r="CN53" s="1308">
        <v>55.5</v>
      </c>
      <c r="CO53" s="1308"/>
      <c r="CP53" s="1308"/>
      <c r="CQ53" s="1308"/>
      <c r="CR53" s="1308"/>
      <c r="CS53" s="1308"/>
      <c r="CT53" s="1308"/>
      <c r="CU53" s="1308"/>
      <c r="CV53" s="1308">
        <v>55.5</v>
      </c>
      <c r="CW53" s="1308"/>
      <c r="CX53" s="1308"/>
      <c r="CY53" s="1308"/>
      <c r="CZ53" s="1308"/>
      <c r="DA53" s="1308"/>
      <c r="DB53" s="1308"/>
      <c r="DC53" s="1308"/>
    </row>
    <row r="54" spans="1:109" x14ac:dyDescent="0.15">
      <c r="A54" s="402"/>
      <c r="B54" s="394"/>
      <c r="G54" s="1323"/>
      <c r="H54" s="1323"/>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607</v>
      </c>
      <c r="AO55" s="1312"/>
      <c r="AP55" s="1312"/>
      <c r="AQ55" s="1312"/>
      <c r="AR55" s="1312"/>
      <c r="AS55" s="1312"/>
      <c r="AT55" s="1312"/>
      <c r="AU55" s="1312"/>
      <c r="AV55" s="1312"/>
      <c r="AW55" s="1312"/>
      <c r="AX55" s="1312"/>
      <c r="AY55" s="1312"/>
      <c r="AZ55" s="1312"/>
      <c r="BA55" s="1312"/>
      <c r="BB55" s="1311" t="s">
        <v>605</v>
      </c>
      <c r="BC55" s="1311"/>
      <c r="BD55" s="1311"/>
      <c r="BE55" s="1311"/>
      <c r="BF55" s="1311"/>
      <c r="BG55" s="1311"/>
      <c r="BH55" s="1311"/>
      <c r="BI55" s="1311"/>
      <c r="BJ55" s="1311"/>
      <c r="BK55" s="1311"/>
      <c r="BL55" s="1311"/>
      <c r="BM55" s="1311"/>
      <c r="BN55" s="1311"/>
      <c r="BO55" s="1311"/>
      <c r="BP55" s="1327"/>
      <c r="BQ55" s="1308"/>
      <c r="BR55" s="1308"/>
      <c r="BS55" s="1308"/>
      <c r="BT55" s="1308"/>
      <c r="BU55" s="1308"/>
      <c r="BV55" s="1308"/>
      <c r="BW55" s="1308"/>
      <c r="BX55" s="1308">
        <v>58.5</v>
      </c>
      <c r="BY55" s="1308"/>
      <c r="BZ55" s="1308"/>
      <c r="CA55" s="1308"/>
      <c r="CB55" s="1308"/>
      <c r="CC55" s="1308"/>
      <c r="CD55" s="1308"/>
      <c r="CE55" s="1308"/>
      <c r="CF55" s="1308">
        <v>54.6</v>
      </c>
      <c r="CG55" s="1308"/>
      <c r="CH55" s="1308"/>
      <c r="CI55" s="1308"/>
      <c r="CJ55" s="1308"/>
      <c r="CK55" s="1308"/>
      <c r="CL55" s="1308"/>
      <c r="CM55" s="1308"/>
      <c r="CN55" s="1308">
        <v>53.2</v>
      </c>
      <c r="CO55" s="1308"/>
      <c r="CP55" s="1308"/>
      <c r="CQ55" s="1308"/>
      <c r="CR55" s="1308"/>
      <c r="CS55" s="1308"/>
      <c r="CT55" s="1308"/>
      <c r="CU55" s="1308"/>
      <c r="CV55" s="1308">
        <v>47.9</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606</v>
      </c>
      <c r="BC57" s="1311"/>
      <c r="BD57" s="1311"/>
      <c r="BE57" s="1311"/>
      <c r="BF57" s="1311"/>
      <c r="BG57" s="1311"/>
      <c r="BH57" s="1311"/>
      <c r="BI57" s="1311"/>
      <c r="BJ57" s="1311"/>
      <c r="BK57" s="1311"/>
      <c r="BL57" s="1311"/>
      <c r="BM57" s="1311"/>
      <c r="BN57" s="1311"/>
      <c r="BO57" s="1311"/>
      <c r="BP57" s="1327"/>
      <c r="BQ57" s="1308"/>
      <c r="BR57" s="1308"/>
      <c r="BS57" s="1308"/>
      <c r="BT57" s="1308"/>
      <c r="BU57" s="1308"/>
      <c r="BV57" s="1308"/>
      <c r="BW57" s="1308"/>
      <c r="BX57" s="1308">
        <v>52.9</v>
      </c>
      <c r="BY57" s="1308"/>
      <c r="BZ57" s="1308"/>
      <c r="CA57" s="1308"/>
      <c r="CB57" s="1308"/>
      <c r="CC57" s="1308"/>
      <c r="CD57" s="1308"/>
      <c r="CE57" s="1308"/>
      <c r="CF57" s="1308">
        <v>58.3</v>
      </c>
      <c r="CG57" s="1308"/>
      <c r="CH57" s="1308"/>
      <c r="CI57" s="1308"/>
      <c r="CJ57" s="1308"/>
      <c r="CK57" s="1308"/>
      <c r="CL57" s="1308"/>
      <c r="CM57" s="1308"/>
      <c r="CN57" s="1308">
        <v>59.6</v>
      </c>
      <c r="CO57" s="1308"/>
      <c r="CP57" s="1308"/>
      <c r="CQ57" s="1308"/>
      <c r="CR57" s="1308"/>
      <c r="CS57" s="1308"/>
      <c r="CT57" s="1308"/>
      <c r="CU57" s="1308"/>
      <c r="CV57" s="1308">
        <v>60.5</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609</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06"/>
      <c r="H72" s="1306"/>
      <c r="I72" s="1306"/>
      <c r="J72" s="1306"/>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554</v>
      </c>
      <c r="BQ72" s="1312"/>
      <c r="BR72" s="1312"/>
      <c r="BS72" s="1312"/>
      <c r="BT72" s="1312"/>
      <c r="BU72" s="1312"/>
      <c r="BV72" s="1312"/>
      <c r="BW72" s="1312"/>
      <c r="BX72" s="1312" t="s">
        <v>555</v>
      </c>
      <c r="BY72" s="1312"/>
      <c r="BZ72" s="1312"/>
      <c r="CA72" s="1312"/>
      <c r="CB72" s="1312"/>
      <c r="CC72" s="1312"/>
      <c r="CD72" s="1312"/>
      <c r="CE72" s="1312"/>
      <c r="CF72" s="1312" t="s">
        <v>556</v>
      </c>
      <c r="CG72" s="1312"/>
      <c r="CH72" s="1312"/>
      <c r="CI72" s="1312"/>
      <c r="CJ72" s="1312"/>
      <c r="CK72" s="1312"/>
      <c r="CL72" s="1312"/>
      <c r="CM72" s="1312"/>
      <c r="CN72" s="1312" t="s">
        <v>557</v>
      </c>
      <c r="CO72" s="1312"/>
      <c r="CP72" s="1312"/>
      <c r="CQ72" s="1312"/>
      <c r="CR72" s="1312"/>
      <c r="CS72" s="1312"/>
      <c r="CT72" s="1312"/>
      <c r="CU72" s="1312"/>
      <c r="CV72" s="1312" t="s">
        <v>558</v>
      </c>
      <c r="CW72" s="1312"/>
      <c r="CX72" s="1312"/>
      <c r="CY72" s="1312"/>
      <c r="CZ72" s="1312"/>
      <c r="DA72" s="1312"/>
      <c r="DB72" s="1312"/>
      <c r="DC72" s="1312"/>
    </row>
    <row r="73" spans="2:107" x14ac:dyDescent="0.15">
      <c r="B73" s="394"/>
      <c r="G73" s="1323"/>
      <c r="H73" s="1323"/>
      <c r="I73" s="1323"/>
      <c r="J73" s="1323"/>
      <c r="K73" s="1307"/>
      <c r="L73" s="1307"/>
      <c r="M73" s="1307"/>
      <c r="N73" s="1307"/>
      <c r="AM73" s="403"/>
      <c r="AN73" s="1311" t="s">
        <v>604</v>
      </c>
      <c r="AO73" s="1311"/>
      <c r="AP73" s="1311"/>
      <c r="AQ73" s="1311"/>
      <c r="AR73" s="1311"/>
      <c r="AS73" s="1311"/>
      <c r="AT73" s="1311"/>
      <c r="AU73" s="1311"/>
      <c r="AV73" s="1311"/>
      <c r="AW73" s="1311"/>
      <c r="AX73" s="1311"/>
      <c r="AY73" s="1311"/>
      <c r="AZ73" s="1311"/>
      <c r="BA73" s="1311"/>
      <c r="BB73" s="1311" t="s">
        <v>605</v>
      </c>
      <c r="BC73" s="1311"/>
      <c r="BD73" s="1311"/>
      <c r="BE73" s="1311"/>
      <c r="BF73" s="1311"/>
      <c r="BG73" s="1311"/>
      <c r="BH73" s="1311"/>
      <c r="BI73" s="1311"/>
      <c r="BJ73" s="1311"/>
      <c r="BK73" s="1311"/>
      <c r="BL73" s="1311"/>
      <c r="BM73" s="1311"/>
      <c r="BN73" s="1311"/>
      <c r="BO73" s="1311"/>
      <c r="BP73" s="1308">
        <v>55.3</v>
      </c>
      <c r="BQ73" s="1308"/>
      <c r="BR73" s="1308"/>
      <c r="BS73" s="1308"/>
      <c r="BT73" s="1308"/>
      <c r="BU73" s="1308"/>
      <c r="BV73" s="1308"/>
      <c r="BW73" s="1308"/>
      <c r="BX73" s="1308">
        <v>63.7</v>
      </c>
      <c r="BY73" s="1308"/>
      <c r="BZ73" s="1308"/>
      <c r="CA73" s="1308"/>
      <c r="CB73" s="1308"/>
      <c r="CC73" s="1308"/>
      <c r="CD73" s="1308"/>
      <c r="CE73" s="1308"/>
      <c r="CF73" s="1308">
        <v>50.8</v>
      </c>
      <c r="CG73" s="1308"/>
      <c r="CH73" s="1308"/>
      <c r="CI73" s="1308"/>
      <c r="CJ73" s="1308"/>
      <c r="CK73" s="1308"/>
      <c r="CL73" s="1308"/>
      <c r="CM73" s="1308"/>
      <c r="CN73" s="1308">
        <v>52</v>
      </c>
      <c r="CO73" s="1308"/>
      <c r="CP73" s="1308"/>
      <c r="CQ73" s="1308"/>
      <c r="CR73" s="1308"/>
      <c r="CS73" s="1308"/>
      <c r="CT73" s="1308"/>
      <c r="CU73" s="1308"/>
      <c r="CV73" s="1308">
        <v>55.6</v>
      </c>
      <c r="CW73" s="1308"/>
      <c r="CX73" s="1308"/>
      <c r="CY73" s="1308"/>
      <c r="CZ73" s="1308"/>
      <c r="DA73" s="1308"/>
      <c r="DB73" s="1308"/>
      <c r="DC73" s="1308"/>
    </row>
    <row r="74" spans="2:107" x14ac:dyDescent="0.15">
      <c r="B74" s="394"/>
      <c r="G74" s="1323"/>
      <c r="H74" s="1323"/>
      <c r="I74" s="1323"/>
      <c r="J74" s="1323"/>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3"/>
      <c r="H75" s="1323"/>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610</v>
      </c>
      <c r="BC75" s="1311"/>
      <c r="BD75" s="1311"/>
      <c r="BE75" s="1311"/>
      <c r="BF75" s="1311"/>
      <c r="BG75" s="1311"/>
      <c r="BH75" s="1311"/>
      <c r="BI75" s="1311"/>
      <c r="BJ75" s="1311"/>
      <c r="BK75" s="1311"/>
      <c r="BL75" s="1311"/>
      <c r="BM75" s="1311"/>
      <c r="BN75" s="1311"/>
      <c r="BO75" s="1311"/>
      <c r="BP75" s="1308">
        <v>13.4</v>
      </c>
      <c r="BQ75" s="1308"/>
      <c r="BR75" s="1308"/>
      <c r="BS75" s="1308"/>
      <c r="BT75" s="1308"/>
      <c r="BU75" s="1308"/>
      <c r="BV75" s="1308"/>
      <c r="BW75" s="1308"/>
      <c r="BX75" s="1308">
        <v>13.2</v>
      </c>
      <c r="BY75" s="1308"/>
      <c r="BZ75" s="1308"/>
      <c r="CA75" s="1308"/>
      <c r="CB75" s="1308"/>
      <c r="CC75" s="1308"/>
      <c r="CD75" s="1308"/>
      <c r="CE75" s="1308"/>
      <c r="CF75" s="1308">
        <v>12.9</v>
      </c>
      <c r="CG75" s="1308"/>
      <c r="CH75" s="1308"/>
      <c r="CI75" s="1308"/>
      <c r="CJ75" s="1308"/>
      <c r="CK75" s="1308"/>
      <c r="CL75" s="1308"/>
      <c r="CM75" s="1308"/>
      <c r="CN75" s="1308">
        <v>13.4</v>
      </c>
      <c r="CO75" s="1308"/>
      <c r="CP75" s="1308"/>
      <c r="CQ75" s="1308"/>
      <c r="CR75" s="1308"/>
      <c r="CS75" s="1308"/>
      <c r="CT75" s="1308"/>
      <c r="CU75" s="1308"/>
      <c r="CV75" s="1308">
        <v>13.6</v>
      </c>
      <c r="CW75" s="1308"/>
      <c r="CX75" s="1308"/>
      <c r="CY75" s="1308"/>
      <c r="CZ75" s="1308"/>
      <c r="DA75" s="1308"/>
      <c r="DB75" s="1308"/>
      <c r="DC75" s="1308"/>
    </row>
    <row r="76" spans="2:107" x14ac:dyDescent="0.15">
      <c r="B76" s="394"/>
      <c r="G76" s="1323"/>
      <c r="H76" s="1323"/>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607</v>
      </c>
      <c r="AO77" s="1312"/>
      <c r="AP77" s="1312"/>
      <c r="AQ77" s="1312"/>
      <c r="AR77" s="1312"/>
      <c r="AS77" s="1312"/>
      <c r="AT77" s="1312"/>
      <c r="AU77" s="1312"/>
      <c r="AV77" s="1312"/>
      <c r="AW77" s="1312"/>
      <c r="AX77" s="1312"/>
      <c r="AY77" s="1312"/>
      <c r="AZ77" s="1312"/>
      <c r="BA77" s="1312"/>
      <c r="BB77" s="1311" t="s">
        <v>605</v>
      </c>
      <c r="BC77" s="1311"/>
      <c r="BD77" s="1311"/>
      <c r="BE77" s="1311"/>
      <c r="BF77" s="1311"/>
      <c r="BG77" s="1311"/>
      <c r="BH77" s="1311"/>
      <c r="BI77" s="1311"/>
      <c r="BJ77" s="1311"/>
      <c r="BK77" s="1311"/>
      <c r="BL77" s="1311"/>
      <c r="BM77" s="1311"/>
      <c r="BN77" s="1311"/>
      <c r="BO77" s="1311"/>
      <c r="BP77" s="1308">
        <v>60.8</v>
      </c>
      <c r="BQ77" s="1308"/>
      <c r="BR77" s="1308"/>
      <c r="BS77" s="1308"/>
      <c r="BT77" s="1308"/>
      <c r="BU77" s="1308"/>
      <c r="BV77" s="1308"/>
      <c r="BW77" s="1308"/>
      <c r="BX77" s="1308">
        <v>58.5</v>
      </c>
      <c r="BY77" s="1308"/>
      <c r="BZ77" s="1308"/>
      <c r="CA77" s="1308"/>
      <c r="CB77" s="1308"/>
      <c r="CC77" s="1308"/>
      <c r="CD77" s="1308"/>
      <c r="CE77" s="1308"/>
      <c r="CF77" s="1308">
        <v>54.6</v>
      </c>
      <c r="CG77" s="1308"/>
      <c r="CH77" s="1308"/>
      <c r="CI77" s="1308"/>
      <c r="CJ77" s="1308"/>
      <c r="CK77" s="1308"/>
      <c r="CL77" s="1308"/>
      <c r="CM77" s="1308"/>
      <c r="CN77" s="1308">
        <v>53.2</v>
      </c>
      <c r="CO77" s="1308"/>
      <c r="CP77" s="1308"/>
      <c r="CQ77" s="1308"/>
      <c r="CR77" s="1308"/>
      <c r="CS77" s="1308"/>
      <c r="CT77" s="1308"/>
      <c r="CU77" s="1308"/>
      <c r="CV77" s="1308">
        <v>47.9</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610</v>
      </c>
      <c r="BC79" s="1311"/>
      <c r="BD79" s="1311"/>
      <c r="BE79" s="1311"/>
      <c r="BF79" s="1311"/>
      <c r="BG79" s="1311"/>
      <c r="BH79" s="1311"/>
      <c r="BI79" s="1311"/>
      <c r="BJ79" s="1311"/>
      <c r="BK79" s="1311"/>
      <c r="BL79" s="1311"/>
      <c r="BM79" s="1311"/>
      <c r="BN79" s="1311"/>
      <c r="BO79" s="1311"/>
      <c r="BP79" s="1308">
        <v>11.1</v>
      </c>
      <c r="BQ79" s="1308"/>
      <c r="BR79" s="1308"/>
      <c r="BS79" s="1308"/>
      <c r="BT79" s="1308"/>
      <c r="BU79" s="1308"/>
      <c r="BV79" s="1308"/>
      <c r="BW79" s="1308"/>
      <c r="BX79" s="1308">
        <v>10.7</v>
      </c>
      <c r="BY79" s="1308"/>
      <c r="BZ79" s="1308"/>
      <c r="CA79" s="1308"/>
      <c r="CB79" s="1308"/>
      <c r="CC79" s="1308"/>
      <c r="CD79" s="1308"/>
      <c r="CE79" s="1308"/>
      <c r="CF79" s="1308">
        <v>10</v>
      </c>
      <c r="CG79" s="1308"/>
      <c r="CH79" s="1308"/>
      <c r="CI79" s="1308"/>
      <c r="CJ79" s="1308"/>
      <c r="CK79" s="1308"/>
      <c r="CL79" s="1308"/>
      <c r="CM79" s="1308"/>
      <c r="CN79" s="1308">
        <v>9.8000000000000007</v>
      </c>
      <c r="CO79" s="1308"/>
      <c r="CP79" s="1308"/>
      <c r="CQ79" s="1308"/>
      <c r="CR79" s="1308"/>
      <c r="CS79" s="1308"/>
      <c r="CT79" s="1308"/>
      <c r="CU79" s="1308"/>
      <c r="CV79" s="1308">
        <v>9.6</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9tuFQdIcvMLIxDHVGbBJcDWY1YCjvzM22TKoacUWbttRjKljiJQ3KHM+YRBivRwsIkYaTcMCft1TdFJPAh3jg==" saltValue="onhV2+dCWabhwE/L61vgf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19685039370078741" bottom="0" header="0"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CIBQPUjYOoD/GYVq/41uMyQ4D8nsT3gIrzx/D/9XJS7xPUqJz8C+tV8p/DHOwz/+OwjTfYuvbitlLapqhePWQ==" saltValue="spi21VVSe3qGr4bzzSD7aw==" spinCount="100000" sheet="1" objects="1" scenarios="1"/>
  <dataConsolidate/>
  <phoneticPr fontId="2"/>
  <printOptions horizontalCentered="1"/>
  <pageMargins left="0" right="0" top="0.19685039370078741" bottom="0" header="0"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l4RvcPkeivhe7gbg+pc1qEWys3Z0IhRxMyS+JTCN0y89bFLhNoyx0GWZGMkBtBGPf8r2VHFNKZk49GRgxA4FQ==" saltValue="1wM5bH4e39YvNdbflaLewQ==" spinCount="100000" sheet="1" objects="1" scenarios="1"/>
  <dataConsolidate/>
  <phoneticPr fontId="2"/>
  <printOptions horizontalCentered="1"/>
  <pageMargins left="0" right="0" top="0.19685039370078741" bottom="0" header="0"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146426</v>
      </c>
      <c r="E3" s="161"/>
      <c r="F3" s="162">
        <v>106614</v>
      </c>
      <c r="G3" s="163"/>
      <c r="H3" s="164"/>
    </row>
    <row r="4" spans="1:8" x14ac:dyDescent="0.15">
      <c r="A4" s="165"/>
      <c r="B4" s="166"/>
      <c r="C4" s="167"/>
      <c r="D4" s="168">
        <v>85118</v>
      </c>
      <c r="E4" s="169"/>
      <c r="F4" s="170">
        <v>45545</v>
      </c>
      <c r="G4" s="171"/>
      <c r="H4" s="172"/>
    </row>
    <row r="5" spans="1:8" x14ac:dyDescent="0.15">
      <c r="A5" s="153" t="s">
        <v>546</v>
      </c>
      <c r="B5" s="158"/>
      <c r="C5" s="159"/>
      <c r="D5" s="160">
        <v>202124</v>
      </c>
      <c r="E5" s="161"/>
      <c r="F5" s="162">
        <v>85459</v>
      </c>
      <c r="G5" s="163"/>
      <c r="H5" s="164"/>
    </row>
    <row r="6" spans="1:8" x14ac:dyDescent="0.15">
      <c r="A6" s="165"/>
      <c r="B6" s="166"/>
      <c r="C6" s="167"/>
      <c r="D6" s="168">
        <v>76126</v>
      </c>
      <c r="E6" s="169"/>
      <c r="F6" s="170">
        <v>44378</v>
      </c>
      <c r="G6" s="171"/>
      <c r="H6" s="172"/>
    </row>
    <row r="7" spans="1:8" x14ac:dyDescent="0.15">
      <c r="A7" s="153" t="s">
        <v>547</v>
      </c>
      <c r="B7" s="158"/>
      <c r="C7" s="159"/>
      <c r="D7" s="160">
        <v>127656</v>
      </c>
      <c r="E7" s="161"/>
      <c r="F7" s="162">
        <v>83280</v>
      </c>
      <c r="G7" s="163"/>
      <c r="H7" s="164"/>
    </row>
    <row r="8" spans="1:8" x14ac:dyDescent="0.15">
      <c r="A8" s="165"/>
      <c r="B8" s="166"/>
      <c r="C8" s="167"/>
      <c r="D8" s="168">
        <v>70593</v>
      </c>
      <c r="E8" s="169"/>
      <c r="F8" s="170">
        <v>43123</v>
      </c>
      <c r="G8" s="171"/>
      <c r="H8" s="172"/>
    </row>
    <row r="9" spans="1:8" x14ac:dyDescent="0.15">
      <c r="A9" s="153" t="s">
        <v>548</v>
      </c>
      <c r="B9" s="158"/>
      <c r="C9" s="159"/>
      <c r="D9" s="160">
        <v>91265</v>
      </c>
      <c r="E9" s="161"/>
      <c r="F9" s="162">
        <v>88968</v>
      </c>
      <c r="G9" s="163"/>
      <c r="H9" s="164"/>
    </row>
    <row r="10" spans="1:8" x14ac:dyDescent="0.15">
      <c r="A10" s="165"/>
      <c r="B10" s="166"/>
      <c r="C10" s="167"/>
      <c r="D10" s="168">
        <v>45041</v>
      </c>
      <c r="E10" s="169"/>
      <c r="F10" s="170">
        <v>45482</v>
      </c>
      <c r="G10" s="171"/>
      <c r="H10" s="172"/>
    </row>
    <row r="11" spans="1:8" x14ac:dyDescent="0.15">
      <c r="A11" s="153" t="s">
        <v>549</v>
      </c>
      <c r="B11" s="158"/>
      <c r="C11" s="159"/>
      <c r="D11" s="160">
        <v>162955</v>
      </c>
      <c r="E11" s="161"/>
      <c r="F11" s="162">
        <v>85173</v>
      </c>
      <c r="G11" s="163"/>
      <c r="H11" s="164"/>
    </row>
    <row r="12" spans="1:8" x14ac:dyDescent="0.15">
      <c r="A12" s="165"/>
      <c r="B12" s="166"/>
      <c r="C12" s="173"/>
      <c r="D12" s="168">
        <v>122186</v>
      </c>
      <c r="E12" s="169"/>
      <c r="F12" s="170">
        <v>43913</v>
      </c>
      <c r="G12" s="171"/>
      <c r="H12" s="172"/>
    </row>
    <row r="13" spans="1:8" x14ac:dyDescent="0.15">
      <c r="A13" s="153"/>
      <c r="B13" s="158"/>
      <c r="C13" s="174"/>
      <c r="D13" s="175">
        <v>146085</v>
      </c>
      <c r="E13" s="176"/>
      <c r="F13" s="177">
        <v>89899</v>
      </c>
      <c r="G13" s="178"/>
      <c r="H13" s="164"/>
    </row>
    <row r="14" spans="1:8" x14ac:dyDescent="0.15">
      <c r="A14" s="165"/>
      <c r="B14" s="166"/>
      <c r="C14" s="167"/>
      <c r="D14" s="168">
        <v>79813</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2.66</v>
      </c>
      <c r="C19" s="179">
        <f>ROUND(VALUE(SUBSTITUTE(実質収支比率等に係る経年分析!G$48,"▲","-")),2)</f>
        <v>4.47</v>
      </c>
      <c r="D19" s="179">
        <f>ROUND(VALUE(SUBSTITUTE(実質収支比率等に係る経年分析!H$48,"▲","-")),2)</f>
        <v>1.71</v>
      </c>
      <c r="E19" s="179">
        <f>ROUND(VALUE(SUBSTITUTE(実質収支比率等に係る経年分析!I$48,"▲","-")),2)</f>
        <v>2.39</v>
      </c>
      <c r="F19" s="179">
        <f>ROUND(VALUE(SUBSTITUTE(実質収支比率等に係る経年分析!J$48,"▲","-")),2)</f>
        <v>1.43</v>
      </c>
    </row>
    <row r="20" spans="1:11" x14ac:dyDescent="0.15">
      <c r="A20" s="179" t="s">
        <v>55</v>
      </c>
      <c r="B20" s="179">
        <f>ROUND(VALUE(SUBSTITUTE(実質収支比率等に係る経年分析!F$47,"▲","-")),2)</f>
        <v>31.9</v>
      </c>
      <c r="C20" s="179">
        <f>ROUND(VALUE(SUBSTITUTE(実質収支比率等に係る経年分析!G$47,"▲","-")),2)</f>
        <v>32.630000000000003</v>
      </c>
      <c r="D20" s="179">
        <f>ROUND(VALUE(SUBSTITUTE(実質収支比率等に係る経年分析!H$47,"▲","-")),2)</f>
        <v>35.729999999999997</v>
      </c>
      <c r="E20" s="179">
        <f>ROUND(VALUE(SUBSTITUTE(実質収支比率等に係る経年分析!I$47,"▲","-")),2)</f>
        <v>37.340000000000003</v>
      </c>
      <c r="F20" s="179">
        <f>ROUND(VALUE(SUBSTITUTE(実質収支比率等に係る経年分析!J$47,"▲","-")),2)</f>
        <v>39.74</v>
      </c>
    </row>
    <row r="21" spans="1:11" x14ac:dyDescent="0.15">
      <c r="A21" s="179" t="s">
        <v>56</v>
      </c>
      <c r="B21" s="179">
        <f>IF(ISNUMBER(VALUE(SUBSTITUTE(実質収支比率等に係る経年分析!F$49,"▲","-"))),ROUND(VALUE(SUBSTITUTE(実質収支比率等に係る経年分析!F$49,"▲","-")),2),NA())</f>
        <v>-0.25</v>
      </c>
      <c r="C21" s="179">
        <f>IF(ISNUMBER(VALUE(SUBSTITUTE(実質収支比率等に係る経年分析!G$49,"▲","-"))),ROUND(VALUE(SUBSTITUTE(実質収支比率等に係る経年分析!G$49,"▲","-")),2),NA())</f>
        <v>1.94</v>
      </c>
      <c r="D21" s="179">
        <f>IF(ISNUMBER(VALUE(SUBSTITUTE(実質収支比率等に係る経年分析!H$49,"▲","-"))),ROUND(VALUE(SUBSTITUTE(実質収支比率等に係る経年分析!H$49,"▲","-")),2),NA())</f>
        <v>-2.79</v>
      </c>
      <c r="E21" s="179">
        <f>IF(ISNUMBER(VALUE(SUBSTITUTE(実質収支比率等に係る経年分析!I$49,"▲","-"))),ROUND(VALUE(SUBSTITUTE(実質収支比率等に係る経年分析!I$49,"▲","-")),2),NA())</f>
        <v>0.73</v>
      </c>
      <c r="F21" s="179">
        <f>IF(ISNUMBER(VALUE(SUBSTITUTE(実質収支比率等に係る経年分析!J$49,"▲","-"))),ROUND(VALUE(SUBSTITUTE(実質収支比率等に係る経年分析!J$49,"▲","-")),2),NA())</f>
        <v>-0.94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珠洲市後期高齢者医療特別会計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珠洲市国民健康保険特別会計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0.77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0.84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珠洲市賃貸住宅事業特別会計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珠洲市下水道事業特別会計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珠洲市介護保険特別会計（保険勘定・サービス勘定）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1.43</v>
      </c>
    </row>
    <row r="35" spans="1:16" x14ac:dyDescent="0.15">
      <c r="A35" s="180" t="str">
        <f>IF(連結実質赤字比率に係る赤字・黒字の構成分析!C$35="",NA(),連結実質赤字比率に係る赤字・黒字の構成分析!C$35)</f>
        <v>珠洲市水道事業会計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20.22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22.36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23.6</v>
      </c>
    </row>
    <row r="36" spans="1:16" x14ac:dyDescent="0.15">
      <c r="A36" s="180" t="str">
        <f>IF(連結実質赤字比率に係る赤字・黒字の構成分析!C$34="",NA(),連結実質赤字比率に係る赤字・黒字の構成分析!C$34)</f>
        <v>珠洲市病院事業会計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27.95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28.38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26.81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25.45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1868</v>
      </c>
      <c r="E42" s="181"/>
      <c r="F42" s="181"/>
      <c r="G42" s="181">
        <f>'実質公債費比率（分子）の構造'!L$52</f>
        <v>1856</v>
      </c>
      <c r="H42" s="181"/>
      <c r="I42" s="181"/>
      <c r="J42" s="181">
        <f>'実質公債費比率（分子）の構造'!M$52</f>
        <v>1909</v>
      </c>
      <c r="K42" s="181"/>
      <c r="L42" s="181"/>
      <c r="M42" s="181">
        <f>'実質公債費比率（分子）の構造'!N$52</f>
        <v>1755</v>
      </c>
      <c r="N42" s="181"/>
      <c r="O42" s="181"/>
      <c r="P42" s="181">
        <f>'実質公債費比率（分子）の構造'!O$52</f>
        <v>1609</v>
      </c>
    </row>
    <row r="43" spans="1:16" x14ac:dyDescent="0.15">
      <c r="A43" s="181" t="s">
        <v>18</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0</v>
      </c>
      <c r="C44" s="181"/>
      <c r="D44" s="181"/>
      <c r="E44" s="181">
        <f>'実質公債費比率（分子）の構造'!L$50</f>
        <v>0</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193</v>
      </c>
      <c r="C45" s="181"/>
      <c r="D45" s="181"/>
      <c r="E45" s="181">
        <f>'実質公債費比率（分子）の構造'!L$49</f>
        <v>207</v>
      </c>
      <c r="F45" s="181"/>
      <c r="G45" s="181"/>
      <c r="H45" s="181">
        <f>'実質公債費比率（分子）の構造'!M$49</f>
        <v>207</v>
      </c>
      <c r="I45" s="181"/>
      <c r="J45" s="181"/>
      <c r="K45" s="181">
        <f>'実質公債費比率（分子）の構造'!N$49</f>
        <v>168</v>
      </c>
      <c r="L45" s="181"/>
      <c r="M45" s="181"/>
      <c r="N45" s="181">
        <f>'実質公債費比率（分子）の構造'!O$49</f>
        <v>71</v>
      </c>
      <c r="O45" s="181"/>
      <c r="P45" s="181"/>
    </row>
    <row r="46" spans="1:16" x14ac:dyDescent="0.15">
      <c r="A46" s="181" t="s">
        <v>66</v>
      </c>
      <c r="B46" s="181">
        <f>'実質公債費比率（分子）の構造'!K$48</f>
        <v>848</v>
      </c>
      <c r="C46" s="181"/>
      <c r="D46" s="181"/>
      <c r="E46" s="181">
        <f>'実質公債費比率（分子）の構造'!L$48</f>
        <v>860</v>
      </c>
      <c r="F46" s="181"/>
      <c r="G46" s="181"/>
      <c r="H46" s="181">
        <f>'実質公債費比率（分子）の構造'!M$48</f>
        <v>895</v>
      </c>
      <c r="I46" s="181"/>
      <c r="J46" s="181"/>
      <c r="K46" s="181">
        <f>'実質公債費比率（分子）の構造'!N$48</f>
        <v>899</v>
      </c>
      <c r="L46" s="181"/>
      <c r="M46" s="181"/>
      <c r="N46" s="181">
        <f>'実質公債費比率（分子）の構造'!O$48</f>
        <v>858</v>
      </c>
      <c r="O46" s="181"/>
      <c r="P46" s="181"/>
    </row>
    <row r="47" spans="1:16" x14ac:dyDescent="0.15">
      <c r="A47" s="181" t="s">
        <v>67</v>
      </c>
      <c r="B47" s="181">
        <f>'実質公債費比率（分子）の構造'!K$47</f>
        <v>4</v>
      </c>
      <c r="C47" s="181"/>
      <c r="D47" s="181"/>
      <c r="E47" s="181">
        <f>'実質公債費比率（分子）の構造'!L$47</f>
        <v>4</v>
      </c>
      <c r="F47" s="181"/>
      <c r="G47" s="181"/>
      <c r="H47" s="181">
        <f>'実質公債費比率（分子）の構造'!M$47</f>
        <v>4</v>
      </c>
      <c r="I47" s="181"/>
      <c r="J47" s="181"/>
      <c r="K47" s="181">
        <f>'実質公債費比率（分子）の構造'!N$47</f>
        <v>5</v>
      </c>
      <c r="L47" s="181"/>
      <c r="M47" s="181"/>
      <c r="N47" s="181">
        <f>'実質公債費比率（分子）の構造'!O$47</f>
        <v>5</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1498</v>
      </c>
      <c r="C49" s="181"/>
      <c r="D49" s="181"/>
      <c r="E49" s="181">
        <f>'実質公債費比率（分子）の構造'!L$45</f>
        <v>1484</v>
      </c>
      <c r="F49" s="181"/>
      <c r="G49" s="181"/>
      <c r="H49" s="181">
        <f>'実質公債費比率（分子）の構造'!M$45</f>
        <v>1466</v>
      </c>
      <c r="I49" s="181"/>
      <c r="J49" s="181"/>
      <c r="K49" s="181">
        <f>'実質公債費比率（分子）の構造'!N$45</f>
        <v>1439</v>
      </c>
      <c r="L49" s="181"/>
      <c r="M49" s="181"/>
      <c r="N49" s="181">
        <f>'実質公債費比率（分子）の構造'!O$45</f>
        <v>1378</v>
      </c>
      <c r="O49" s="181"/>
      <c r="P49" s="181"/>
    </row>
    <row r="50" spans="1:16" x14ac:dyDescent="0.15">
      <c r="A50" s="181" t="s">
        <v>70</v>
      </c>
      <c r="B50" s="181" t="e">
        <f>NA()</f>
        <v>#N/A</v>
      </c>
      <c r="C50" s="181">
        <f>IF(ISNUMBER('実質公債費比率（分子）の構造'!K$53),'実質公債費比率（分子）の構造'!K$53,NA())</f>
        <v>676</v>
      </c>
      <c r="D50" s="181" t="e">
        <f>NA()</f>
        <v>#N/A</v>
      </c>
      <c r="E50" s="181" t="e">
        <f>NA()</f>
        <v>#N/A</v>
      </c>
      <c r="F50" s="181">
        <f>IF(ISNUMBER('実質公債費比率（分子）の構造'!L$53),'実質公債費比率（分子）の構造'!L$53,NA())</f>
        <v>700</v>
      </c>
      <c r="G50" s="181" t="e">
        <f>NA()</f>
        <v>#N/A</v>
      </c>
      <c r="H50" s="181" t="e">
        <f>NA()</f>
        <v>#N/A</v>
      </c>
      <c r="I50" s="181">
        <f>IF(ISNUMBER('実質公債費比率（分子）の構造'!M$53),'実質公債費比率（分子）の構造'!M$53,NA())</f>
        <v>663</v>
      </c>
      <c r="J50" s="181" t="e">
        <f>NA()</f>
        <v>#N/A</v>
      </c>
      <c r="K50" s="181" t="e">
        <f>NA()</f>
        <v>#N/A</v>
      </c>
      <c r="L50" s="181">
        <f>IF(ISNUMBER('実質公債費比率（分子）の構造'!N$53),'実質公債費比率（分子）の構造'!N$53,NA())</f>
        <v>756</v>
      </c>
      <c r="M50" s="181" t="e">
        <f>NA()</f>
        <v>#N/A</v>
      </c>
      <c r="N50" s="181" t="e">
        <f>NA()</f>
        <v>#N/A</v>
      </c>
      <c r="O50" s="181">
        <f>IF(ISNUMBER('実質公債費比率（分子）の構造'!O$53),'実質公債費比率（分子）の構造'!O$53,NA())</f>
        <v>703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15528</v>
      </c>
      <c r="E56" s="180"/>
      <c r="F56" s="180"/>
      <c r="G56" s="180">
        <f>'将来負担比率（分子）の構造'!J$52</f>
        <v>15571</v>
      </c>
      <c r="H56" s="180"/>
      <c r="I56" s="180"/>
      <c r="J56" s="180">
        <f>'将来負担比率（分子）の構造'!K$52</f>
        <v>15537</v>
      </c>
      <c r="K56" s="180"/>
      <c r="L56" s="180"/>
      <c r="M56" s="180">
        <f>'将来負担比率（分子）の構造'!L$52</f>
        <v>14822</v>
      </c>
      <c r="N56" s="180"/>
      <c r="O56" s="180"/>
      <c r="P56" s="180">
        <f>'将来負担比率（分子）の構造'!M$52</f>
        <v>15077</v>
      </c>
    </row>
    <row r="57" spans="1:16" x14ac:dyDescent="0.15">
      <c r="A57" s="180" t="s">
        <v>42</v>
      </c>
      <c r="B57" s="180"/>
      <c r="C57" s="180"/>
      <c r="D57" s="180">
        <f>'将来負担比率（分子）の構造'!I$51</f>
        <v>1632</v>
      </c>
      <c r="E57" s="180"/>
      <c r="F57" s="180"/>
      <c r="G57" s="180">
        <f>'将来負担比率（分子）の構造'!J$51</f>
        <v>1431</v>
      </c>
      <c r="H57" s="180"/>
      <c r="I57" s="180"/>
      <c r="J57" s="180">
        <f>'将来負担比率（分子）の構造'!K$51</f>
        <v>1359</v>
      </c>
      <c r="K57" s="180"/>
      <c r="L57" s="180"/>
      <c r="M57" s="180">
        <f>'将来負担比率（分子）の構造'!L$51</f>
        <v>1304</v>
      </c>
      <c r="N57" s="180"/>
      <c r="O57" s="180"/>
      <c r="P57" s="180">
        <f>'将来負担比率（分子）の構造'!M$51</f>
        <v>1125</v>
      </c>
    </row>
    <row r="58" spans="1:16" x14ac:dyDescent="0.15">
      <c r="A58" s="180" t="s">
        <v>41</v>
      </c>
      <c r="B58" s="180"/>
      <c r="C58" s="180"/>
      <c r="D58" s="180">
        <f>'将来負担比率（分子）の構造'!I$50</f>
        <v>5834</v>
      </c>
      <c r="E58" s="180"/>
      <c r="F58" s="180"/>
      <c r="G58" s="180">
        <f>'将来負担比率（分子）の構造'!J$50</f>
        <v>5799</v>
      </c>
      <c r="H58" s="180"/>
      <c r="I58" s="180"/>
      <c r="J58" s="180">
        <f>'将来負担比率（分子）の構造'!K$50</f>
        <v>6152</v>
      </c>
      <c r="K58" s="180"/>
      <c r="L58" s="180"/>
      <c r="M58" s="180">
        <f>'将来負担比率（分子）の構造'!L$50</f>
        <v>6111</v>
      </c>
      <c r="N58" s="180"/>
      <c r="O58" s="180"/>
      <c r="P58" s="180">
        <f>'将来負担比率（分子）の構造'!M$50</f>
        <v>5941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1430</v>
      </c>
      <c r="C62" s="180"/>
      <c r="D62" s="180"/>
      <c r="E62" s="180">
        <f>'将来負担比率（分子）の構造'!J$45</f>
        <v>1412</v>
      </c>
      <c r="F62" s="180"/>
      <c r="G62" s="180"/>
      <c r="H62" s="180">
        <f>'将来負担比率（分子）の構造'!K$45</f>
        <v>1407</v>
      </c>
      <c r="I62" s="180"/>
      <c r="J62" s="180"/>
      <c r="K62" s="180">
        <f>'将来負担比率（分子）の構造'!L$45</f>
        <v>1409</v>
      </c>
      <c r="L62" s="180"/>
      <c r="M62" s="180"/>
      <c r="N62" s="180">
        <f>'将来負担比率（分子）の構造'!M$45</f>
        <v>1446</v>
      </c>
      <c r="O62" s="180"/>
      <c r="P62" s="180"/>
    </row>
    <row r="63" spans="1:16" x14ac:dyDescent="0.15">
      <c r="A63" s="180" t="s">
        <v>34</v>
      </c>
      <c r="B63" s="180">
        <f>'将来負担比率（分子）の構造'!I$44</f>
        <v>807</v>
      </c>
      <c r="C63" s="180"/>
      <c r="D63" s="180"/>
      <c r="E63" s="180">
        <f>'将来負担比率（分子）の構造'!J$44</f>
        <v>734</v>
      </c>
      <c r="F63" s="180"/>
      <c r="G63" s="180"/>
      <c r="H63" s="180">
        <f>'将来負担比率（分子）の構造'!K$44</f>
        <v>528</v>
      </c>
      <c r="I63" s="180"/>
      <c r="J63" s="180"/>
      <c r="K63" s="180">
        <f>'将来負担比率（分子）の構造'!L$44</f>
        <v>362</v>
      </c>
      <c r="L63" s="180"/>
      <c r="M63" s="180"/>
      <c r="N63" s="180">
        <f>'将来負担比率（分子）の構造'!M$44</f>
        <v>289</v>
      </c>
      <c r="O63" s="180"/>
      <c r="P63" s="180"/>
    </row>
    <row r="64" spans="1:16" x14ac:dyDescent="0.15">
      <c r="A64" s="180" t="s">
        <v>33</v>
      </c>
      <c r="B64" s="180">
        <f>'将来負担比率（分子）の構造'!I$43</f>
        <v>11555</v>
      </c>
      <c r="C64" s="180"/>
      <c r="D64" s="180"/>
      <c r="E64" s="180">
        <f>'将来負担比率（分子）の構造'!J$43</f>
        <v>11228</v>
      </c>
      <c r="F64" s="180"/>
      <c r="G64" s="180"/>
      <c r="H64" s="180">
        <f>'将来負担比率（分子）の構造'!K$43</f>
        <v>10966</v>
      </c>
      <c r="I64" s="180"/>
      <c r="J64" s="180"/>
      <c r="K64" s="180">
        <f>'将来負担比率（分子）の構造'!L$43</f>
        <v>10669</v>
      </c>
      <c r="L64" s="180"/>
      <c r="M64" s="180"/>
      <c r="N64" s="180">
        <f>'将来負担比率（分子）の構造'!M$43</f>
        <v>10064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12083</v>
      </c>
      <c r="C66" s="180"/>
      <c r="D66" s="180"/>
      <c r="E66" s="180">
        <f>'将来負担比率（分子）の構造'!J$41</f>
        <v>12835</v>
      </c>
      <c r="F66" s="180"/>
      <c r="G66" s="180"/>
      <c r="H66" s="180">
        <f>'将来負担比率（分子）の構造'!K$41</f>
        <v>12816</v>
      </c>
      <c r="I66" s="180"/>
      <c r="J66" s="180"/>
      <c r="K66" s="180">
        <f>'将来負担比率（分子）の構造'!L$41</f>
        <v>12483</v>
      </c>
      <c r="L66" s="180"/>
      <c r="M66" s="180"/>
      <c r="N66" s="180">
        <f>'将来負担比率（分子）の構造'!M$41</f>
        <v>13172</v>
      </c>
      <c r="O66" s="180"/>
      <c r="P66" s="180"/>
    </row>
    <row r="67" spans="1:16" x14ac:dyDescent="0.15">
      <c r="A67" s="180" t="s">
        <v>74</v>
      </c>
      <c r="B67" s="180" t="e">
        <f>NA()</f>
        <v>#N/A</v>
      </c>
      <c r="C67" s="180">
        <f>IF(ISNUMBER('将来負担比率（分子）の構造'!I$53), IF('将来負担比率（分子）の構造'!I$53 &lt; 0, 0, '将来負担比率（分子）の構造'!I$53), NA())</f>
        <v>2881</v>
      </c>
      <c r="D67" s="180" t="e">
        <f>NA()</f>
        <v>#N/A</v>
      </c>
      <c r="E67" s="180" t="e">
        <f>NA()</f>
        <v>#N/A</v>
      </c>
      <c r="F67" s="180">
        <f>IF(ISNUMBER('将来負担比率（分子）の構造'!J$53), IF('将来負担比率（分子）の構造'!J$53 &lt; 0, 0, '将来負担比率（分子）の構造'!J$53), NA())</f>
        <v>3409</v>
      </c>
      <c r="G67" s="180" t="e">
        <f>NA()</f>
        <v>#N/A</v>
      </c>
      <c r="H67" s="180" t="e">
        <f>NA()</f>
        <v>#N/A</v>
      </c>
      <c r="I67" s="180">
        <f>IF(ISNUMBER('将来負担比率（分子）の構造'!K$53), IF('将来負担比率（分子）の構造'!K$53 &lt; 0, 0, '将来負担比率（分子）の構造'!K$53), NA())</f>
        <v>2669</v>
      </c>
      <c r="J67" s="180" t="e">
        <f>NA()</f>
        <v>#N/A</v>
      </c>
      <c r="K67" s="180" t="e">
        <f>NA()</f>
        <v>#N/A</v>
      </c>
      <c r="L67" s="180">
        <f>IF(ISNUMBER('将来負担比率（分子）の構造'!L$53), IF('将来負担比率（分子）の構造'!L$53 &lt; 0, 0, '将来負担比率（分子）の構造'!L$53), NA())</f>
        <v>2687</v>
      </c>
      <c r="M67" s="180" t="e">
        <f>NA()</f>
        <v>#N/A</v>
      </c>
      <c r="N67" s="180" t="e">
        <f>NA()</f>
        <v>#N/A</v>
      </c>
      <c r="O67" s="180">
        <f>IF(ISNUMBER('将来負担比率（分子）の構造'!M$53), IF('将来負担比率（分子）の構造'!M$53 &lt; 0, 0, '将来負担比率（分子）の構造'!M$53), NA())</f>
        <v>2828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2475</v>
      </c>
      <c r="C72" s="184">
        <f>基金残高に係る経年分析!G55</f>
        <v>2541</v>
      </c>
      <c r="D72" s="184">
        <f>基金残高に係る経年分析!H55</f>
        <v>2628</v>
      </c>
    </row>
    <row r="73" spans="1:16" x14ac:dyDescent="0.15">
      <c r="A73" s="183" t="s">
        <v>77</v>
      </c>
      <c r="B73" s="184">
        <f>基金残高に係る経年分析!F56</f>
        <v>49</v>
      </c>
      <c r="C73" s="184">
        <f>基金残高に係る経年分析!G56</f>
        <v>49</v>
      </c>
      <c r="D73" s="184">
        <f>基金残高に係る経年分析!H56</f>
        <v>49</v>
      </c>
    </row>
    <row r="74" spans="1:16" x14ac:dyDescent="0.15">
      <c r="A74" s="183" t="s">
        <v>78</v>
      </c>
      <c r="B74" s="184">
        <f>基金残高に係る経年分析!F57</f>
        <v>2804</v>
      </c>
      <c r="C74" s="184">
        <f>基金残高に係る経年分析!G57</f>
        <v>2732</v>
      </c>
      <c r="D74" s="184">
        <f>基金残高に係る経年分析!H57</f>
        <v>2514</v>
      </c>
    </row>
  </sheetData>
  <sheetProtection algorithmName="SHA-512" hashValue="AuroKQX+exTtUVvi5FR7bX+Gpsu7WfaUJHgsS/0ZaUcQTG6RBsL1DreM7x0EgXDBp8HcfTew5QAkikQDk0E8Hw==" saltValue="0VPp20ZwCxq1bm3cFeTEr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1519858</v>
      </c>
      <c r="S5" s="727"/>
      <c r="T5" s="727"/>
      <c r="U5" s="727"/>
      <c r="V5" s="727"/>
      <c r="W5" s="727"/>
      <c r="X5" s="727"/>
      <c r="Y5" s="773"/>
      <c r="Z5" s="791">
        <v>13.2</v>
      </c>
      <c r="AA5" s="791"/>
      <c r="AB5" s="791"/>
      <c r="AC5" s="791"/>
      <c r="AD5" s="792">
        <v>1469443</v>
      </c>
      <c r="AE5" s="792"/>
      <c r="AF5" s="792"/>
      <c r="AG5" s="792"/>
      <c r="AH5" s="792"/>
      <c r="AI5" s="792"/>
      <c r="AJ5" s="792"/>
      <c r="AK5" s="792"/>
      <c r="AL5" s="774">
        <v>22.5</v>
      </c>
      <c r="AM5" s="743"/>
      <c r="AN5" s="743"/>
      <c r="AO5" s="775"/>
      <c r="AP5" s="760" t="s">
        <v>224</v>
      </c>
      <c r="AQ5" s="761"/>
      <c r="AR5" s="761"/>
      <c r="AS5" s="761"/>
      <c r="AT5" s="761"/>
      <c r="AU5" s="761"/>
      <c r="AV5" s="761"/>
      <c r="AW5" s="761"/>
      <c r="AX5" s="761"/>
      <c r="AY5" s="761"/>
      <c r="AZ5" s="761"/>
      <c r="BA5" s="761"/>
      <c r="BB5" s="761"/>
      <c r="BC5" s="761"/>
      <c r="BD5" s="761"/>
      <c r="BE5" s="761"/>
      <c r="BF5" s="762"/>
      <c r="BG5" s="661">
        <v>1460391</v>
      </c>
      <c r="BH5" s="664"/>
      <c r="BI5" s="664"/>
      <c r="BJ5" s="664"/>
      <c r="BK5" s="664"/>
      <c r="BL5" s="664"/>
      <c r="BM5" s="664"/>
      <c r="BN5" s="665"/>
      <c r="BO5" s="723">
        <v>96.1</v>
      </c>
      <c r="BP5" s="723"/>
      <c r="BQ5" s="723"/>
      <c r="BR5" s="723"/>
      <c r="BS5" s="724">
        <v>109695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115430</v>
      </c>
      <c r="S6" s="664"/>
      <c r="T6" s="664"/>
      <c r="U6" s="664"/>
      <c r="V6" s="664"/>
      <c r="W6" s="664"/>
      <c r="X6" s="664"/>
      <c r="Y6" s="665"/>
      <c r="Z6" s="723">
        <v>1</v>
      </c>
      <c r="AA6" s="723"/>
      <c r="AB6" s="723"/>
      <c r="AC6" s="723"/>
      <c r="AD6" s="724">
        <v>115430</v>
      </c>
      <c r="AE6" s="724"/>
      <c r="AF6" s="724"/>
      <c r="AG6" s="724"/>
      <c r="AH6" s="724"/>
      <c r="AI6" s="724"/>
      <c r="AJ6" s="724"/>
      <c r="AK6" s="724"/>
      <c r="AL6" s="666">
        <v>1.8</v>
      </c>
      <c r="AM6" s="667"/>
      <c r="AN6" s="667"/>
      <c r="AO6" s="725"/>
      <c r="AP6" s="658" t="s">
        <v>229</v>
      </c>
      <c r="AQ6" s="659"/>
      <c r="AR6" s="659"/>
      <c r="AS6" s="659"/>
      <c r="AT6" s="659"/>
      <c r="AU6" s="659"/>
      <c r="AV6" s="659"/>
      <c r="AW6" s="659"/>
      <c r="AX6" s="659"/>
      <c r="AY6" s="659"/>
      <c r="AZ6" s="659"/>
      <c r="BA6" s="659"/>
      <c r="BB6" s="659"/>
      <c r="BC6" s="659"/>
      <c r="BD6" s="659"/>
      <c r="BE6" s="659"/>
      <c r="BF6" s="660"/>
      <c r="BG6" s="661">
        <v>1460391</v>
      </c>
      <c r="BH6" s="664"/>
      <c r="BI6" s="664"/>
      <c r="BJ6" s="664"/>
      <c r="BK6" s="664"/>
      <c r="BL6" s="664"/>
      <c r="BM6" s="664"/>
      <c r="BN6" s="665"/>
      <c r="BO6" s="723">
        <v>96.1</v>
      </c>
      <c r="BP6" s="723"/>
      <c r="BQ6" s="723"/>
      <c r="BR6" s="723"/>
      <c r="BS6" s="724">
        <v>109695</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144277</v>
      </c>
      <c r="CS6" s="664"/>
      <c r="CT6" s="664"/>
      <c r="CU6" s="664"/>
      <c r="CV6" s="664"/>
      <c r="CW6" s="664"/>
      <c r="CX6" s="664"/>
      <c r="CY6" s="665"/>
      <c r="CZ6" s="774">
        <v>1.3</v>
      </c>
      <c r="DA6" s="743"/>
      <c r="DB6" s="743"/>
      <c r="DC6" s="777"/>
      <c r="DD6" s="669" t="s">
        <v>231</v>
      </c>
      <c r="DE6" s="664"/>
      <c r="DF6" s="664"/>
      <c r="DG6" s="664"/>
      <c r="DH6" s="664"/>
      <c r="DI6" s="664"/>
      <c r="DJ6" s="664"/>
      <c r="DK6" s="664"/>
      <c r="DL6" s="664"/>
      <c r="DM6" s="664"/>
      <c r="DN6" s="664"/>
      <c r="DO6" s="664"/>
      <c r="DP6" s="665"/>
      <c r="DQ6" s="669">
        <v>144277</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2184</v>
      </c>
      <c r="S7" s="664"/>
      <c r="T7" s="664"/>
      <c r="U7" s="664"/>
      <c r="V7" s="664"/>
      <c r="W7" s="664"/>
      <c r="X7" s="664"/>
      <c r="Y7" s="665"/>
      <c r="Z7" s="723">
        <v>0</v>
      </c>
      <c r="AA7" s="723"/>
      <c r="AB7" s="723"/>
      <c r="AC7" s="723"/>
      <c r="AD7" s="724">
        <v>2184</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587070</v>
      </c>
      <c r="BH7" s="664"/>
      <c r="BI7" s="664"/>
      <c r="BJ7" s="664"/>
      <c r="BK7" s="664"/>
      <c r="BL7" s="664"/>
      <c r="BM7" s="664"/>
      <c r="BN7" s="665"/>
      <c r="BO7" s="723">
        <v>38.6</v>
      </c>
      <c r="BP7" s="723"/>
      <c r="BQ7" s="723"/>
      <c r="BR7" s="723"/>
      <c r="BS7" s="724">
        <v>18869</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1190428</v>
      </c>
      <c r="CS7" s="664"/>
      <c r="CT7" s="664"/>
      <c r="CU7" s="664"/>
      <c r="CV7" s="664"/>
      <c r="CW7" s="664"/>
      <c r="CX7" s="664"/>
      <c r="CY7" s="665"/>
      <c r="CZ7" s="723">
        <v>10.5</v>
      </c>
      <c r="DA7" s="723"/>
      <c r="DB7" s="723"/>
      <c r="DC7" s="723"/>
      <c r="DD7" s="669">
        <v>12413</v>
      </c>
      <c r="DE7" s="664"/>
      <c r="DF7" s="664"/>
      <c r="DG7" s="664"/>
      <c r="DH7" s="664"/>
      <c r="DI7" s="664"/>
      <c r="DJ7" s="664"/>
      <c r="DK7" s="664"/>
      <c r="DL7" s="664"/>
      <c r="DM7" s="664"/>
      <c r="DN7" s="664"/>
      <c r="DO7" s="664"/>
      <c r="DP7" s="665"/>
      <c r="DQ7" s="669">
        <v>941057</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4384</v>
      </c>
      <c r="S8" s="664"/>
      <c r="T8" s="664"/>
      <c r="U8" s="664"/>
      <c r="V8" s="664"/>
      <c r="W8" s="664"/>
      <c r="X8" s="664"/>
      <c r="Y8" s="665"/>
      <c r="Z8" s="723">
        <v>0</v>
      </c>
      <c r="AA8" s="723"/>
      <c r="AB8" s="723"/>
      <c r="AC8" s="723"/>
      <c r="AD8" s="724">
        <v>4384</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23652</v>
      </c>
      <c r="BH8" s="664"/>
      <c r="BI8" s="664"/>
      <c r="BJ8" s="664"/>
      <c r="BK8" s="664"/>
      <c r="BL8" s="664"/>
      <c r="BM8" s="664"/>
      <c r="BN8" s="665"/>
      <c r="BO8" s="723">
        <v>1.6</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2213546</v>
      </c>
      <c r="CS8" s="664"/>
      <c r="CT8" s="664"/>
      <c r="CU8" s="664"/>
      <c r="CV8" s="664"/>
      <c r="CW8" s="664"/>
      <c r="CX8" s="664"/>
      <c r="CY8" s="665"/>
      <c r="CZ8" s="723">
        <v>19.5</v>
      </c>
      <c r="DA8" s="723"/>
      <c r="DB8" s="723"/>
      <c r="DC8" s="723"/>
      <c r="DD8" s="669">
        <v>2455</v>
      </c>
      <c r="DE8" s="664"/>
      <c r="DF8" s="664"/>
      <c r="DG8" s="664"/>
      <c r="DH8" s="664"/>
      <c r="DI8" s="664"/>
      <c r="DJ8" s="664"/>
      <c r="DK8" s="664"/>
      <c r="DL8" s="664"/>
      <c r="DM8" s="664"/>
      <c r="DN8" s="664"/>
      <c r="DO8" s="664"/>
      <c r="DP8" s="665"/>
      <c r="DQ8" s="669">
        <v>1467246</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4347</v>
      </c>
      <c r="S9" s="664"/>
      <c r="T9" s="664"/>
      <c r="U9" s="664"/>
      <c r="V9" s="664"/>
      <c r="W9" s="664"/>
      <c r="X9" s="664"/>
      <c r="Y9" s="665"/>
      <c r="Z9" s="723">
        <v>0</v>
      </c>
      <c r="AA9" s="723"/>
      <c r="AB9" s="723"/>
      <c r="AC9" s="723"/>
      <c r="AD9" s="724">
        <v>4347</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461607</v>
      </c>
      <c r="BH9" s="664"/>
      <c r="BI9" s="664"/>
      <c r="BJ9" s="664"/>
      <c r="BK9" s="664"/>
      <c r="BL9" s="664"/>
      <c r="BM9" s="664"/>
      <c r="BN9" s="665"/>
      <c r="BO9" s="723">
        <v>30.4</v>
      </c>
      <c r="BP9" s="723"/>
      <c r="BQ9" s="723"/>
      <c r="BR9" s="723"/>
      <c r="BS9" s="669" t="s">
        <v>231</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1331737</v>
      </c>
      <c r="CS9" s="664"/>
      <c r="CT9" s="664"/>
      <c r="CU9" s="664"/>
      <c r="CV9" s="664"/>
      <c r="CW9" s="664"/>
      <c r="CX9" s="664"/>
      <c r="CY9" s="665"/>
      <c r="CZ9" s="723">
        <v>11.7</v>
      </c>
      <c r="DA9" s="723"/>
      <c r="DB9" s="723"/>
      <c r="DC9" s="723"/>
      <c r="DD9" s="669">
        <v>84841</v>
      </c>
      <c r="DE9" s="664"/>
      <c r="DF9" s="664"/>
      <c r="DG9" s="664"/>
      <c r="DH9" s="664"/>
      <c r="DI9" s="664"/>
      <c r="DJ9" s="664"/>
      <c r="DK9" s="664"/>
      <c r="DL9" s="664"/>
      <c r="DM9" s="664"/>
      <c r="DN9" s="664"/>
      <c r="DO9" s="664"/>
      <c r="DP9" s="665"/>
      <c r="DQ9" s="669">
        <v>1189252</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231</v>
      </c>
      <c r="S10" s="664"/>
      <c r="T10" s="664"/>
      <c r="U10" s="664"/>
      <c r="V10" s="664"/>
      <c r="W10" s="664"/>
      <c r="X10" s="664"/>
      <c r="Y10" s="665"/>
      <c r="Z10" s="723" t="s">
        <v>231</v>
      </c>
      <c r="AA10" s="723"/>
      <c r="AB10" s="723"/>
      <c r="AC10" s="723"/>
      <c r="AD10" s="724" t="s">
        <v>231</v>
      </c>
      <c r="AE10" s="724"/>
      <c r="AF10" s="724"/>
      <c r="AG10" s="724"/>
      <c r="AH10" s="724"/>
      <c r="AI10" s="724"/>
      <c r="AJ10" s="724"/>
      <c r="AK10" s="724"/>
      <c r="AL10" s="666" t="s">
        <v>237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40113</v>
      </c>
      <c r="BH10" s="664"/>
      <c r="BI10" s="664"/>
      <c r="BJ10" s="664"/>
      <c r="BK10" s="664"/>
      <c r="BL10" s="664"/>
      <c r="BM10" s="664"/>
      <c r="BN10" s="665"/>
      <c r="BO10" s="723">
        <v>2.6</v>
      </c>
      <c r="BP10" s="723"/>
      <c r="BQ10" s="723"/>
      <c r="BR10" s="723"/>
      <c r="BS10" s="669">
        <v>6686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10146</v>
      </c>
      <c r="CS10" s="664"/>
      <c r="CT10" s="664"/>
      <c r="CU10" s="664"/>
      <c r="CV10" s="664"/>
      <c r="CW10" s="664"/>
      <c r="CX10" s="664"/>
      <c r="CY10" s="665"/>
      <c r="CZ10" s="723">
        <v>0.1</v>
      </c>
      <c r="DA10" s="723"/>
      <c r="DB10" s="723"/>
      <c r="DC10" s="723"/>
      <c r="DD10" s="669" t="s">
        <v>231</v>
      </c>
      <c r="DE10" s="664"/>
      <c r="DF10" s="664"/>
      <c r="DG10" s="664"/>
      <c r="DH10" s="664"/>
      <c r="DI10" s="664"/>
      <c r="DJ10" s="664"/>
      <c r="DK10" s="664"/>
      <c r="DL10" s="664"/>
      <c r="DM10" s="664"/>
      <c r="DN10" s="664"/>
      <c r="DO10" s="664"/>
      <c r="DP10" s="665"/>
      <c r="DQ10" s="669">
        <v>10146</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231</v>
      </c>
      <c r="S11" s="664"/>
      <c r="T11" s="664"/>
      <c r="U11" s="664"/>
      <c r="V11" s="664"/>
      <c r="W11" s="664"/>
      <c r="X11" s="664"/>
      <c r="Y11" s="665"/>
      <c r="Z11" s="723" t="s">
        <v>231</v>
      </c>
      <c r="AA11" s="723"/>
      <c r="AB11" s="723"/>
      <c r="AC11" s="723"/>
      <c r="AD11" s="724" t="s">
        <v>231</v>
      </c>
      <c r="AE11" s="724"/>
      <c r="AF11" s="724"/>
      <c r="AG11" s="724"/>
      <c r="AH11" s="724"/>
      <c r="AI11" s="724"/>
      <c r="AJ11" s="724"/>
      <c r="AK11" s="724"/>
      <c r="AL11" s="666" t="s">
        <v>237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61698</v>
      </c>
      <c r="BH11" s="664"/>
      <c r="BI11" s="664"/>
      <c r="BJ11" s="664"/>
      <c r="BK11" s="664"/>
      <c r="BL11" s="664"/>
      <c r="BM11" s="664"/>
      <c r="BN11" s="665"/>
      <c r="BO11" s="723">
        <v>4.0999999999999996</v>
      </c>
      <c r="BP11" s="723"/>
      <c r="BQ11" s="723"/>
      <c r="BR11" s="723"/>
      <c r="BS11" s="669">
        <v>12183</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471892</v>
      </c>
      <c r="CS11" s="664"/>
      <c r="CT11" s="664"/>
      <c r="CU11" s="664"/>
      <c r="CV11" s="664"/>
      <c r="CW11" s="664"/>
      <c r="CX11" s="664"/>
      <c r="CY11" s="665"/>
      <c r="CZ11" s="723">
        <v>4.2</v>
      </c>
      <c r="DA11" s="723"/>
      <c r="DB11" s="723"/>
      <c r="DC11" s="723"/>
      <c r="DD11" s="669">
        <v>161687</v>
      </c>
      <c r="DE11" s="664"/>
      <c r="DF11" s="664"/>
      <c r="DG11" s="664"/>
      <c r="DH11" s="664"/>
      <c r="DI11" s="664"/>
      <c r="DJ11" s="664"/>
      <c r="DK11" s="664"/>
      <c r="DL11" s="664"/>
      <c r="DM11" s="664"/>
      <c r="DN11" s="664"/>
      <c r="DO11" s="664"/>
      <c r="DP11" s="665"/>
      <c r="DQ11" s="669">
        <v>283482</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274776</v>
      </c>
      <c r="S12" s="664"/>
      <c r="T12" s="664"/>
      <c r="U12" s="664"/>
      <c r="V12" s="664"/>
      <c r="W12" s="664"/>
      <c r="X12" s="664"/>
      <c r="Y12" s="665"/>
      <c r="Z12" s="723">
        <v>2.4</v>
      </c>
      <c r="AA12" s="723"/>
      <c r="AB12" s="723"/>
      <c r="AC12" s="723"/>
      <c r="AD12" s="724">
        <v>274776</v>
      </c>
      <c r="AE12" s="724"/>
      <c r="AF12" s="724"/>
      <c r="AG12" s="724"/>
      <c r="AH12" s="724"/>
      <c r="AI12" s="724"/>
      <c r="AJ12" s="724"/>
      <c r="AK12" s="724"/>
      <c r="AL12" s="666">
        <v>4.2</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732361</v>
      </c>
      <c r="BH12" s="664"/>
      <c r="BI12" s="664"/>
      <c r="BJ12" s="664"/>
      <c r="BK12" s="664"/>
      <c r="BL12" s="664"/>
      <c r="BM12" s="664"/>
      <c r="BN12" s="665"/>
      <c r="BO12" s="723">
        <v>48.2</v>
      </c>
      <c r="BP12" s="723"/>
      <c r="BQ12" s="723"/>
      <c r="BR12" s="723"/>
      <c r="BS12" s="669">
        <v>90826</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489859</v>
      </c>
      <c r="CS12" s="664"/>
      <c r="CT12" s="664"/>
      <c r="CU12" s="664"/>
      <c r="CV12" s="664"/>
      <c r="CW12" s="664"/>
      <c r="CX12" s="664"/>
      <c r="CY12" s="665"/>
      <c r="CZ12" s="723">
        <v>4.3</v>
      </c>
      <c r="DA12" s="723"/>
      <c r="DB12" s="723"/>
      <c r="DC12" s="723"/>
      <c r="DD12" s="669">
        <v>60030</v>
      </c>
      <c r="DE12" s="664"/>
      <c r="DF12" s="664"/>
      <c r="DG12" s="664"/>
      <c r="DH12" s="664"/>
      <c r="DI12" s="664"/>
      <c r="DJ12" s="664"/>
      <c r="DK12" s="664"/>
      <c r="DL12" s="664"/>
      <c r="DM12" s="664"/>
      <c r="DN12" s="664"/>
      <c r="DO12" s="664"/>
      <c r="DP12" s="665"/>
      <c r="DQ12" s="669">
        <v>235673</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231</v>
      </c>
      <c r="S13" s="664"/>
      <c r="T13" s="664"/>
      <c r="U13" s="664"/>
      <c r="V13" s="664"/>
      <c r="W13" s="664"/>
      <c r="X13" s="664"/>
      <c r="Y13" s="665"/>
      <c r="Z13" s="723" t="s">
        <v>231</v>
      </c>
      <c r="AA13" s="723"/>
      <c r="AB13" s="723"/>
      <c r="AC13" s="723"/>
      <c r="AD13" s="724" t="s">
        <v>231</v>
      </c>
      <c r="AE13" s="724"/>
      <c r="AF13" s="724"/>
      <c r="AG13" s="724"/>
      <c r="AH13" s="724"/>
      <c r="AI13" s="724"/>
      <c r="AJ13" s="724"/>
      <c r="AK13" s="724"/>
      <c r="AL13" s="666" t="s">
        <v>231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730358</v>
      </c>
      <c r="BH13" s="664"/>
      <c r="BI13" s="664"/>
      <c r="BJ13" s="664"/>
      <c r="BK13" s="664"/>
      <c r="BL13" s="664"/>
      <c r="BM13" s="664"/>
      <c r="BN13" s="665"/>
      <c r="BO13" s="723">
        <v>48.1</v>
      </c>
      <c r="BP13" s="723"/>
      <c r="BQ13" s="723"/>
      <c r="BR13" s="723"/>
      <c r="BS13" s="669">
        <v>90826</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1254976</v>
      </c>
      <c r="CS13" s="664"/>
      <c r="CT13" s="664"/>
      <c r="CU13" s="664"/>
      <c r="CV13" s="664"/>
      <c r="CW13" s="664"/>
      <c r="CX13" s="664"/>
      <c r="CY13" s="665"/>
      <c r="CZ13" s="723">
        <v>11.1</v>
      </c>
      <c r="DA13" s="723"/>
      <c r="DB13" s="723"/>
      <c r="DC13" s="723"/>
      <c r="DD13" s="669">
        <v>572668</v>
      </c>
      <c r="DE13" s="664"/>
      <c r="DF13" s="664"/>
      <c r="DG13" s="664"/>
      <c r="DH13" s="664"/>
      <c r="DI13" s="664"/>
      <c r="DJ13" s="664"/>
      <c r="DK13" s="664"/>
      <c r="DL13" s="664"/>
      <c r="DM13" s="664"/>
      <c r="DN13" s="664"/>
      <c r="DO13" s="664"/>
      <c r="DP13" s="665"/>
      <c r="DQ13" s="669">
        <v>820846</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231</v>
      </c>
      <c r="S14" s="664"/>
      <c r="T14" s="664"/>
      <c r="U14" s="664"/>
      <c r="V14" s="664"/>
      <c r="W14" s="664"/>
      <c r="X14" s="664"/>
      <c r="Y14" s="665"/>
      <c r="Z14" s="723" t="s">
        <v>231</v>
      </c>
      <c r="AA14" s="723"/>
      <c r="AB14" s="723"/>
      <c r="AC14" s="723"/>
      <c r="AD14" s="724" t="s">
        <v>231</v>
      </c>
      <c r="AE14" s="724"/>
      <c r="AF14" s="724"/>
      <c r="AG14" s="724"/>
      <c r="AH14" s="724"/>
      <c r="AI14" s="724"/>
      <c r="AJ14" s="724"/>
      <c r="AK14" s="724"/>
      <c r="AL14" s="666" t="s">
        <v>237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46319</v>
      </c>
      <c r="BH14" s="664"/>
      <c r="BI14" s="664"/>
      <c r="BJ14" s="664"/>
      <c r="BK14" s="664"/>
      <c r="BL14" s="664"/>
      <c r="BM14" s="664"/>
      <c r="BN14" s="665"/>
      <c r="BO14" s="723">
        <v>3</v>
      </c>
      <c r="BP14" s="723"/>
      <c r="BQ14" s="723"/>
      <c r="BR14" s="723"/>
      <c r="BS14" s="669" t="s">
        <v>231</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540750</v>
      </c>
      <c r="CS14" s="664"/>
      <c r="CT14" s="664"/>
      <c r="CU14" s="664"/>
      <c r="CV14" s="664"/>
      <c r="CW14" s="664"/>
      <c r="CX14" s="664"/>
      <c r="CY14" s="665"/>
      <c r="CZ14" s="723">
        <v>4.8</v>
      </c>
      <c r="DA14" s="723"/>
      <c r="DB14" s="723"/>
      <c r="DC14" s="723"/>
      <c r="DD14" s="669">
        <v>62503</v>
      </c>
      <c r="DE14" s="664"/>
      <c r="DF14" s="664"/>
      <c r="DG14" s="664"/>
      <c r="DH14" s="664"/>
      <c r="DI14" s="664"/>
      <c r="DJ14" s="664"/>
      <c r="DK14" s="664"/>
      <c r="DL14" s="664"/>
      <c r="DM14" s="664"/>
      <c r="DN14" s="664"/>
      <c r="DO14" s="664"/>
      <c r="DP14" s="665"/>
      <c r="DQ14" s="669">
        <v>485792</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41960</v>
      </c>
      <c r="S15" s="664"/>
      <c r="T15" s="664"/>
      <c r="U15" s="664"/>
      <c r="V15" s="664"/>
      <c r="W15" s="664"/>
      <c r="X15" s="664"/>
      <c r="Y15" s="665"/>
      <c r="Z15" s="723">
        <v>0.4</v>
      </c>
      <c r="AA15" s="723"/>
      <c r="AB15" s="723"/>
      <c r="AC15" s="723"/>
      <c r="AD15" s="724">
        <v>41960</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94641</v>
      </c>
      <c r="BH15" s="664"/>
      <c r="BI15" s="664"/>
      <c r="BJ15" s="664"/>
      <c r="BK15" s="664"/>
      <c r="BL15" s="664"/>
      <c r="BM15" s="664"/>
      <c r="BN15" s="665"/>
      <c r="BO15" s="723">
        <v>6.2</v>
      </c>
      <c r="BP15" s="723"/>
      <c r="BQ15" s="723"/>
      <c r="BR15" s="723"/>
      <c r="BS15" s="669" t="s">
        <v>231</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2089472</v>
      </c>
      <c r="CS15" s="664"/>
      <c r="CT15" s="664"/>
      <c r="CU15" s="664"/>
      <c r="CV15" s="664"/>
      <c r="CW15" s="664"/>
      <c r="CX15" s="664"/>
      <c r="CY15" s="665"/>
      <c r="CZ15" s="723">
        <v>18.399999999999999</v>
      </c>
      <c r="DA15" s="723"/>
      <c r="DB15" s="723"/>
      <c r="DC15" s="723"/>
      <c r="DD15" s="669">
        <v>1389956</v>
      </c>
      <c r="DE15" s="664"/>
      <c r="DF15" s="664"/>
      <c r="DG15" s="664"/>
      <c r="DH15" s="664"/>
      <c r="DI15" s="664"/>
      <c r="DJ15" s="664"/>
      <c r="DK15" s="664"/>
      <c r="DL15" s="664"/>
      <c r="DM15" s="664"/>
      <c r="DN15" s="664"/>
      <c r="DO15" s="664"/>
      <c r="DP15" s="665"/>
      <c r="DQ15" s="669">
        <v>659546</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237</v>
      </c>
      <c r="S16" s="664"/>
      <c r="T16" s="664"/>
      <c r="U16" s="664"/>
      <c r="V16" s="664"/>
      <c r="W16" s="664"/>
      <c r="X16" s="664"/>
      <c r="Y16" s="665"/>
      <c r="Z16" s="723" t="s">
        <v>231</v>
      </c>
      <c r="AA16" s="723"/>
      <c r="AB16" s="723"/>
      <c r="AC16" s="723"/>
      <c r="AD16" s="724" t="s">
        <v>237</v>
      </c>
      <c r="AE16" s="724"/>
      <c r="AF16" s="724"/>
      <c r="AG16" s="724"/>
      <c r="AH16" s="724"/>
      <c r="AI16" s="724"/>
      <c r="AJ16" s="724"/>
      <c r="AK16" s="724"/>
      <c r="AL16" s="666" t="s">
        <v>237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237</v>
      </c>
      <c r="BP16" s="723"/>
      <c r="BQ16" s="723"/>
      <c r="BR16" s="723"/>
      <c r="BS16" s="669" t="s">
        <v>237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224214</v>
      </c>
      <c r="CS16" s="664"/>
      <c r="CT16" s="664"/>
      <c r="CU16" s="664"/>
      <c r="CV16" s="664"/>
      <c r="CW16" s="664"/>
      <c r="CX16" s="664"/>
      <c r="CY16" s="665"/>
      <c r="CZ16" s="723">
        <v>2</v>
      </c>
      <c r="DA16" s="723"/>
      <c r="DB16" s="723"/>
      <c r="DC16" s="723"/>
      <c r="DD16" s="669" t="s">
        <v>231</v>
      </c>
      <c r="DE16" s="664"/>
      <c r="DF16" s="664"/>
      <c r="DG16" s="664"/>
      <c r="DH16" s="664"/>
      <c r="DI16" s="664"/>
      <c r="DJ16" s="664"/>
      <c r="DK16" s="664"/>
      <c r="DL16" s="664"/>
      <c r="DM16" s="664"/>
      <c r="DN16" s="664"/>
      <c r="DO16" s="664"/>
      <c r="DP16" s="665"/>
      <c r="DQ16" s="669">
        <v>29426</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2199</v>
      </c>
      <c r="S17" s="664"/>
      <c r="T17" s="664"/>
      <c r="U17" s="664"/>
      <c r="V17" s="664"/>
      <c r="W17" s="664"/>
      <c r="X17" s="664"/>
      <c r="Y17" s="665"/>
      <c r="Z17" s="723">
        <v>0</v>
      </c>
      <c r="AA17" s="723"/>
      <c r="AB17" s="723"/>
      <c r="AC17" s="723"/>
      <c r="AD17" s="724">
        <v>2199</v>
      </c>
      <c r="AE17" s="724"/>
      <c r="AF17" s="724"/>
      <c r="AG17" s="724"/>
      <c r="AH17" s="724"/>
      <c r="AI17" s="724"/>
      <c r="AJ17" s="724"/>
      <c r="AK17" s="724"/>
      <c r="AL17" s="666">
        <v>0</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237</v>
      </c>
      <c r="BH17" s="664"/>
      <c r="BI17" s="664"/>
      <c r="BJ17" s="664"/>
      <c r="BK17" s="664"/>
      <c r="BL17" s="664"/>
      <c r="BM17" s="664"/>
      <c r="BN17" s="665"/>
      <c r="BO17" s="723" t="s">
        <v>237</v>
      </c>
      <c r="BP17" s="723"/>
      <c r="BQ17" s="723"/>
      <c r="BR17" s="723"/>
      <c r="BS17" s="669" t="s">
        <v>231</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1377577</v>
      </c>
      <c r="CS17" s="664"/>
      <c r="CT17" s="664"/>
      <c r="CU17" s="664"/>
      <c r="CV17" s="664"/>
      <c r="CW17" s="664"/>
      <c r="CX17" s="664"/>
      <c r="CY17" s="665"/>
      <c r="CZ17" s="723">
        <v>12.1</v>
      </c>
      <c r="DA17" s="723"/>
      <c r="DB17" s="723"/>
      <c r="DC17" s="723"/>
      <c r="DD17" s="669" t="s">
        <v>231</v>
      </c>
      <c r="DE17" s="664"/>
      <c r="DF17" s="664"/>
      <c r="DG17" s="664"/>
      <c r="DH17" s="664"/>
      <c r="DI17" s="664"/>
      <c r="DJ17" s="664"/>
      <c r="DK17" s="664"/>
      <c r="DL17" s="664"/>
      <c r="DM17" s="664"/>
      <c r="DN17" s="664"/>
      <c r="DO17" s="664"/>
      <c r="DP17" s="665"/>
      <c r="DQ17" s="669">
        <v>1344071</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5302502</v>
      </c>
      <c r="S18" s="664"/>
      <c r="T18" s="664"/>
      <c r="U18" s="664"/>
      <c r="V18" s="664"/>
      <c r="W18" s="664"/>
      <c r="X18" s="664"/>
      <c r="Y18" s="665"/>
      <c r="Z18" s="723">
        <v>46</v>
      </c>
      <c r="AA18" s="723"/>
      <c r="AB18" s="723"/>
      <c r="AC18" s="723"/>
      <c r="AD18" s="724">
        <v>4590205</v>
      </c>
      <c r="AE18" s="724"/>
      <c r="AF18" s="724"/>
      <c r="AG18" s="724"/>
      <c r="AH18" s="724"/>
      <c r="AI18" s="724"/>
      <c r="AJ18" s="724"/>
      <c r="AK18" s="724"/>
      <c r="AL18" s="666">
        <v>70.099999999999994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231</v>
      </c>
      <c r="BH18" s="664"/>
      <c r="BI18" s="664"/>
      <c r="BJ18" s="664"/>
      <c r="BK18" s="664"/>
      <c r="BL18" s="664"/>
      <c r="BM18" s="664"/>
      <c r="BN18" s="665"/>
      <c r="BO18" s="723" t="s">
        <v>231</v>
      </c>
      <c r="BP18" s="723"/>
      <c r="BQ18" s="723"/>
      <c r="BR18" s="723"/>
      <c r="BS18" s="669" t="s">
        <v>237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231</v>
      </c>
      <c r="DA18" s="723"/>
      <c r="DB18" s="723"/>
      <c r="DC18" s="723"/>
      <c r="DD18" s="669" t="s">
        <v>231</v>
      </c>
      <c r="DE18" s="664"/>
      <c r="DF18" s="664"/>
      <c r="DG18" s="664"/>
      <c r="DH18" s="664"/>
      <c r="DI18" s="664"/>
      <c r="DJ18" s="664"/>
      <c r="DK18" s="664"/>
      <c r="DL18" s="664"/>
      <c r="DM18" s="664"/>
      <c r="DN18" s="664"/>
      <c r="DO18" s="664"/>
      <c r="DP18" s="665"/>
      <c r="DQ18" s="669" t="s">
        <v>237</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4590205</v>
      </c>
      <c r="S19" s="664"/>
      <c r="T19" s="664"/>
      <c r="U19" s="664"/>
      <c r="V19" s="664"/>
      <c r="W19" s="664"/>
      <c r="X19" s="664"/>
      <c r="Y19" s="665"/>
      <c r="Z19" s="723">
        <v>39.799999999999997</v>
      </c>
      <c r="AA19" s="723"/>
      <c r="AB19" s="723"/>
      <c r="AC19" s="723"/>
      <c r="AD19" s="724">
        <v>4590205</v>
      </c>
      <c r="AE19" s="724"/>
      <c r="AF19" s="724"/>
      <c r="AG19" s="724"/>
      <c r="AH19" s="724"/>
      <c r="AI19" s="724"/>
      <c r="AJ19" s="724"/>
      <c r="AK19" s="724"/>
      <c r="AL19" s="666">
        <v>70.099999999999994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59467</v>
      </c>
      <c r="BH19" s="664"/>
      <c r="BI19" s="664"/>
      <c r="BJ19" s="664"/>
      <c r="BK19" s="664"/>
      <c r="BL19" s="664"/>
      <c r="BM19" s="664"/>
      <c r="BN19" s="665"/>
      <c r="BO19" s="723">
        <v>3.9</v>
      </c>
      <c r="BP19" s="723"/>
      <c r="BQ19" s="723"/>
      <c r="BR19" s="723"/>
      <c r="BS19" s="669" t="s">
        <v>237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231</v>
      </c>
      <c r="CS19" s="664"/>
      <c r="CT19" s="664"/>
      <c r="CU19" s="664"/>
      <c r="CV19" s="664"/>
      <c r="CW19" s="664"/>
      <c r="CX19" s="664"/>
      <c r="CY19" s="665"/>
      <c r="CZ19" s="723" t="s">
        <v>237</v>
      </c>
      <c r="DA19" s="723"/>
      <c r="DB19" s="723"/>
      <c r="DC19" s="723"/>
      <c r="DD19" s="669" t="s">
        <v>237</v>
      </c>
      <c r="DE19" s="664"/>
      <c r="DF19" s="664"/>
      <c r="DG19" s="664"/>
      <c r="DH19" s="664"/>
      <c r="DI19" s="664"/>
      <c r="DJ19" s="664"/>
      <c r="DK19" s="664"/>
      <c r="DL19" s="664"/>
      <c r="DM19" s="664"/>
      <c r="DN19" s="664"/>
      <c r="DO19" s="664"/>
      <c r="DP19" s="665"/>
      <c r="DQ19" s="669" t="s">
        <v>237</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712297</v>
      </c>
      <c r="S20" s="664"/>
      <c r="T20" s="664"/>
      <c r="U20" s="664"/>
      <c r="V20" s="664"/>
      <c r="W20" s="664"/>
      <c r="X20" s="664"/>
      <c r="Y20" s="665"/>
      <c r="Z20" s="723">
        <v>6.2</v>
      </c>
      <c r="AA20" s="723"/>
      <c r="AB20" s="723"/>
      <c r="AC20" s="723"/>
      <c r="AD20" s="724" t="s">
        <v>231</v>
      </c>
      <c r="AE20" s="724"/>
      <c r="AF20" s="724"/>
      <c r="AG20" s="724"/>
      <c r="AH20" s="724"/>
      <c r="AI20" s="724"/>
      <c r="AJ20" s="724"/>
      <c r="AK20" s="724"/>
      <c r="AL20" s="666" t="s">
        <v>237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59467</v>
      </c>
      <c r="BH20" s="664"/>
      <c r="BI20" s="664"/>
      <c r="BJ20" s="664"/>
      <c r="BK20" s="664"/>
      <c r="BL20" s="664"/>
      <c r="BM20" s="664"/>
      <c r="BN20" s="665"/>
      <c r="BO20" s="723">
        <v>3.9</v>
      </c>
      <c r="BP20" s="723"/>
      <c r="BQ20" s="723"/>
      <c r="BR20" s="723"/>
      <c r="BS20" s="669" t="s">
        <v>237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11338874</v>
      </c>
      <c r="CS20" s="664"/>
      <c r="CT20" s="664"/>
      <c r="CU20" s="664"/>
      <c r="CV20" s="664"/>
      <c r="CW20" s="664"/>
      <c r="CX20" s="664"/>
      <c r="CY20" s="665"/>
      <c r="CZ20" s="723">
        <v>100</v>
      </c>
      <c r="DA20" s="723"/>
      <c r="DB20" s="723"/>
      <c r="DC20" s="723"/>
      <c r="DD20" s="669">
        <v>2346553</v>
      </c>
      <c r="DE20" s="664"/>
      <c r="DF20" s="664"/>
      <c r="DG20" s="664"/>
      <c r="DH20" s="664"/>
      <c r="DI20" s="664"/>
      <c r="DJ20" s="664"/>
      <c r="DK20" s="664"/>
      <c r="DL20" s="664"/>
      <c r="DM20" s="664"/>
      <c r="DN20" s="664"/>
      <c r="DO20" s="664"/>
      <c r="DP20" s="665"/>
      <c r="DQ20" s="669">
        <v>7610814</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231</v>
      </c>
      <c r="S21" s="664"/>
      <c r="T21" s="664"/>
      <c r="U21" s="664"/>
      <c r="V21" s="664"/>
      <c r="W21" s="664"/>
      <c r="X21" s="664"/>
      <c r="Y21" s="665"/>
      <c r="Z21" s="723" t="s">
        <v>231</v>
      </c>
      <c r="AA21" s="723"/>
      <c r="AB21" s="723"/>
      <c r="AC21" s="723"/>
      <c r="AD21" s="724" t="s">
        <v>237</v>
      </c>
      <c r="AE21" s="724"/>
      <c r="AF21" s="724"/>
      <c r="AG21" s="724"/>
      <c r="AH21" s="724"/>
      <c r="AI21" s="724"/>
      <c r="AJ21" s="724"/>
      <c r="AK21" s="724"/>
      <c r="AL21" s="666" t="s">
        <v>231</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9052</v>
      </c>
      <c r="BH21" s="664"/>
      <c r="BI21" s="664"/>
      <c r="BJ21" s="664"/>
      <c r="BK21" s="664"/>
      <c r="BL21" s="664"/>
      <c r="BM21" s="664"/>
      <c r="BN21" s="665"/>
      <c r="BO21" s="723">
        <v>0.6</v>
      </c>
      <c r="BP21" s="723"/>
      <c r="BQ21" s="723"/>
      <c r="BR21" s="723"/>
      <c r="BS21" s="669" t="s">
        <v>231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7267640</v>
      </c>
      <c r="S22" s="664"/>
      <c r="T22" s="664"/>
      <c r="U22" s="664"/>
      <c r="V22" s="664"/>
      <c r="W22" s="664"/>
      <c r="X22" s="664"/>
      <c r="Y22" s="665"/>
      <c r="Z22" s="723">
        <v>63</v>
      </c>
      <c r="AA22" s="723"/>
      <c r="AB22" s="723"/>
      <c r="AC22" s="723"/>
      <c r="AD22" s="724">
        <v>6504928</v>
      </c>
      <c r="AE22" s="724"/>
      <c r="AF22" s="724"/>
      <c r="AG22" s="724"/>
      <c r="AH22" s="724"/>
      <c r="AI22" s="724"/>
      <c r="AJ22" s="724"/>
      <c r="AK22" s="724"/>
      <c r="AL22" s="666">
        <v>99.4</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237</v>
      </c>
      <c r="BH22" s="664"/>
      <c r="BI22" s="664"/>
      <c r="BJ22" s="664"/>
      <c r="BK22" s="664"/>
      <c r="BL22" s="664"/>
      <c r="BM22" s="664"/>
      <c r="BN22" s="665"/>
      <c r="BO22" s="723" t="s">
        <v>237</v>
      </c>
      <c r="BP22" s="723"/>
      <c r="BQ22" s="723"/>
      <c r="BR22" s="723"/>
      <c r="BS22" s="669" t="s">
        <v>237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1570</v>
      </c>
      <c r="S23" s="664"/>
      <c r="T23" s="664"/>
      <c r="U23" s="664"/>
      <c r="V23" s="664"/>
      <c r="W23" s="664"/>
      <c r="X23" s="664"/>
      <c r="Y23" s="665"/>
      <c r="Z23" s="723">
        <v>0</v>
      </c>
      <c r="AA23" s="723"/>
      <c r="AB23" s="723"/>
      <c r="AC23" s="723"/>
      <c r="AD23" s="724">
        <v>1570</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50415</v>
      </c>
      <c r="BH23" s="664"/>
      <c r="BI23" s="664"/>
      <c r="BJ23" s="664"/>
      <c r="BK23" s="664"/>
      <c r="BL23" s="664"/>
      <c r="BM23" s="664"/>
      <c r="BN23" s="665"/>
      <c r="BO23" s="723">
        <v>3.3</v>
      </c>
      <c r="BP23" s="723"/>
      <c r="BQ23" s="723"/>
      <c r="BR23" s="723"/>
      <c r="BS23" s="669" t="s">
        <v>231</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21830</v>
      </c>
      <c r="S24" s="664"/>
      <c r="T24" s="664"/>
      <c r="U24" s="664"/>
      <c r="V24" s="664"/>
      <c r="W24" s="664"/>
      <c r="X24" s="664"/>
      <c r="Y24" s="665"/>
      <c r="Z24" s="723">
        <v>0.2</v>
      </c>
      <c r="AA24" s="723"/>
      <c r="AB24" s="723"/>
      <c r="AC24" s="723"/>
      <c r="AD24" s="724">
        <v>35</v>
      </c>
      <c r="AE24" s="724"/>
      <c r="AF24" s="724"/>
      <c r="AG24" s="724"/>
      <c r="AH24" s="724"/>
      <c r="AI24" s="724"/>
      <c r="AJ24" s="724"/>
      <c r="AK24" s="724"/>
      <c r="AL24" s="666">
        <v>0</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237</v>
      </c>
      <c r="BH24" s="664"/>
      <c r="BI24" s="664"/>
      <c r="BJ24" s="664"/>
      <c r="BK24" s="664"/>
      <c r="BL24" s="664"/>
      <c r="BM24" s="664"/>
      <c r="BN24" s="665"/>
      <c r="BO24" s="723" t="s">
        <v>237</v>
      </c>
      <c r="BP24" s="723"/>
      <c r="BQ24" s="723"/>
      <c r="BR24" s="723"/>
      <c r="BS24" s="669" t="s">
        <v>231</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3834482</v>
      </c>
      <c r="CS24" s="727"/>
      <c r="CT24" s="727"/>
      <c r="CU24" s="727"/>
      <c r="CV24" s="727"/>
      <c r="CW24" s="727"/>
      <c r="CX24" s="727"/>
      <c r="CY24" s="773"/>
      <c r="CZ24" s="774">
        <v>33.799999999999997</v>
      </c>
      <c r="DA24" s="743"/>
      <c r="DB24" s="743"/>
      <c r="DC24" s="777"/>
      <c r="DD24" s="772">
        <v>3171304</v>
      </c>
      <c r="DE24" s="727"/>
      <c r="DF24" s="727"/>
      <c r="DG24" s="727"/>
      <c r="DH24" s="727"/>
      <c r="DI24" s="727"/>
      <c r="DJ24" s="727"/>
      <c r="DK24" s="773"/>
      <c r="DL24" s="772">
        <v>3012705</v>
      </c>
      <c r="DM24" s="727"/>
      <c r="DN24" s="727"/>
      <c r="DO24" s="727"/>
      <c r="DP24" s="727"/>
      <c r="DQ24" s="727"/>
      <c r="DR24" s="727"/>
      <c r="DS24" s="727"/>
      <c r="DT24" s="727"/>
      <c r="DU24" s="727"/>
      <c r="DV24" s="773"/>
      <c r="DW24" s="774">
        <v>44.2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165209</v>
      </c>
      <c r="S25" s="664"/>
      <c r="T25" s="664"/>
      <c r="U25" s="664"/>
      <c r="V25" s="664"/>
      <c r="W25" s="664"/>
      <c r="X25" s="664"/>
      <c r="Y25" s="665"/>
      <c r="Z25" s="723">
        <v>1.4</v>
      </c>
      <c r="AA25" s="723"/>
      <c r="AB25" s="723"/>
      <c r="AC25" s="723"/>
      <c r="AD25" s="724">
        <v>12519</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237</v>
      </c>
      <c r="BH25" s="664"/>
      <c r="BI25" s="664"/>
      <c r="BJ25" s="664"/>
      <c r="BK25" s="664"/>
      <c r="BL25" s="664"/>
      <c r="BM25" s="664"/>
      <c r="BN25" s="665"/>
      <c r="BO25" s="723" t="s">
        <v>231</v>
      </c>
      <c r="BP25" s="723"/>
      <c r="BQ25" s="723"/>
      <c r="BR25" s="723"/>
      <c r="BS25" s="669" t="s">
        <v>231</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1547207</v>
      </c>
      <c r="CS25" s="662"/>
      <c r="CT25" s="662"/>
      <c r="CU25" s="662"/>
      <c r="CV25" s="662"/>
      <c r="CW25" s="662"/>
      <c r="CX25" s="662"/>
      <c r="CY25" s="663"/>
      <c r="CZ25" s="666">
        <v>13.6</v>
      </c>
      <c r="DA25" s="695"/>
      <c r="DB25" s="695"/>
      <c r="DC25" s="696"/>
      <c r="DD25" s="669">
        <v>1450778</v>
      </c>
      <c r="DE25" s="662"/>
      <c r="DF25" s="662"/>
      <c r="DG25" s="662"/>
      <c r="DH25" s="662"/>
      <c r="DI25" s="662"/>
      <c r="DJ25" s="662"/>
      <c r="DK25" s="663"/>
      <c r="DL25" s="669">
        <v>1428462</v>
      </c>
      <c r="DM25" s="662"/>
      <c r="DN25" s="662"/>
      <c r="DO25" s="662"/>
      <c r="DP25" s="662"/>
      <c r="DQ25" s="662"/>
      <c r="DR25" s="662"/>
      <c r="DS25" s="662"/>
      <c r="DT25" s="662"/>
      <c r="DU25" s="662"/>
      <c r="DV25" s="663"/>
      <c r="DW25" s="666">
        <v>20.9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43433</v>
      </c>
      <c r="S26" s="664"/>
      <c r="T26" s="664"/>
      <c r="U26" s="664"/>
      <c r="V26" s="664"/>
      <c r="W26" s="664"/>
      <c r="X26" s="664"/>
      <c r="Y26" s="665"/>
      <c r="Z26" s="723">
        <v>0.4</v>
      </c>
      <c r="AA26" s="723"/>
      <c r="AB26" s="723"/>
      <c r="AC26" s="723"/>
      <c r="AD26" s="724">
        <v>1</v>
      </c>
      <c r="AE26" s="724"/>
      <c r="AF26" s="724"/>
      <c r="AG26" s="724"/>
      <c r="AH26" s="724"/>
      <c r="AI26" s="724"/>
      <c r="AJ26" s="724"/>
      <c r="AK26" s="724"/>
      <c r="AL26" s="666">
        <v>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231</v>
      </c>
      <c r="BH26" s="664"/>
      <c r="BI26" s="664"/>
      <c r="BJ26" s="664"/>
      <c r="BK26" s="664"/>
      <c r="BL26" s="664"/>
      <c r="BM26" s="664"/>
      <c r="BN26" s="665"/>
      <c r="BO26" s="723" t="s">
        <v>237</v>
      </c>
      <c r="BP26" s="723"/>
      <c r="BQ26" s="723"/>
      <c r="BR26" s="723"/>
      <c r="BS26" s="669" t="s">
        <v>237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1057086</v>
      </c>
      <c r="CS26" s="664"/>
      <c r="CT26" s="664"/>
      <c r="CU26" s="664"/>
      <c r="CV26" s="664"/>
      <c r="CW26" s="664"/>
      <c r="CX26" s="664"/>
      <c r="CY26" s="665"/>
      <c r="CZ26" s="666">
        <v>9.3000000000000007</v>
      </c>
      <c r="DA26" s="695"/>
      <c r="DB26" s="695"/>
      <c r="DC26" s="696"/>
      <c r="DD26" s="669">
        <v>966352</v>
      </c>
      <c r="DE26" s="664"/>
      <c r="DF26" s="664"/>
      <c r="DG26" s="664"/>
      <c r="DH26" s="664"/>
      <c r="DI26" s="664"/>
      <c r="DJ26" s="664"/>
      <c r="DK26" s="665"/>
      <c r="DL26" s="669" t="s">
        <v>231</v>
      </c>
      <c r="DM26" s="664"/>
      <c r="DN26" s="664"/>
      <c r="DO26" s="664"/>
      <c r="DP26" s="664"/>
      <c r="DQ26" s="664"/>
      <c r="DR26" s="664"/>
      <c r="DS26" s="664"/>
      <c r="DT26" s="664"/>
      <c r="DU26" s="664"/>
      <c r="DV26" s="665"/>
      <c r="DW26" s="666" t="s">
        <v>237</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704600</v>
      </c>
      <c r="S27" s="664"/>
      <c r="T27" s="664"/>
      <c r="U27" s="664"/>
      <c r="V27" s="664"/>
      <c r="W27" s="664"/>
      <c r="X27" s="664"/>
      <c r="Y27" s="665"/>
      <c r="Z27" s="723">
        <v>6.1</v>
      </c>
      <c r="AA27" s="723"/>
      <c r="AB27" s="723"/>
      <c r="AC27" s="723"/>
      <c r="AD27" s="724" t="s">
        <v>231</v>
      </c>
      <c r="AE27" s="724"/>
      <c r="AF27" s="724"/>
      <c r="AG27" s="724"/>
      <c r="AH27" s="724"/>
      <c r="AI27" s="724"/>
      <c r="AJ27" s="724"/>
      <c r="AK27" s="724"/>
      <c r="AL27" s="666" t="s">
        <v>231</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1519858</v>
      </c>
      <c r="BH27" s="664"/>
      <c r="BI27" s="664"/>
      <c r="BJ27" s="664"/>
      <c r="BK27" s="664"/>
      <c r="BL27" s="664"/>
      <c r="BM27" s="664"/>
      <c r="BN27" s="665"/>
      <c r="BO27" s="723">
        <v>100</v>
      </c>
      <c r="BP27" s="723"/>
      <c r="BQ27" s="723"/>
      <c r="BR27" s="723"/>
      <c r="BS27" s="669">
        <v>109695</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909698</v>
      </c>
      <c r="CS27" s="662"/>
      <c r="CT27" s="662"/>
      <c r="CU27" s="662"/>
      <c r="CV27" s="662"/>
      <c r="CW27" s="662"/>
      <c r="CX27" s="662"/>
      <c r="CY27" s="663"/>
      <c r="CZ27" s="666">
        <v>8</v>
      </c>
      <c r="DA27" s="695"/>
      <c r="DB27" s="695"/>
      <c r="DC27" s="696"/>
      <c r="DD27" s="669">
        <v>376455</v>
      </c>
      <c r="DE27" s="662"/>
      <c r="DF27" s="662"/>
      <c r="DG27" s="662"/>
      <c r="DH27" s="662"/>
      <c r="DI27" s="662"/>
      <c r="DJ27" s="662"/>
      <c r="DK27" s="663"/>
      <c r="DL27" s="669">
        <v>240172</v>
      </c>
      <c r="DM27" s="662"/>
      <c r="DN27" s="662"/>
      <c r="DO27" s="662"/>
      <c r="DP27" s="662"/>
      <c r="DQ27" s="662"/>
      <c r="DR27" s="662"/>
      <c r="DS27" s="662"/>
      <c r="DT27" s="662"/>
      <c r="DU27" s="662"/>
      <c r="DV27" s="663"/>
      <c r="DW27" s="666">
        <v>3.5</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231</v>
      </c>
      <c r="S28" s="664"/>
      <c r="T28" s="664"/>
      <c r="U28" s="664"/>
      <c r="V28" s="664"/>
      <c r="W28" s="664"/>
      <c r="X28" s="664"/>
      <c r="Y28" s="665"/>
      <c r="Z28" s="723" t="s">
        <v>231</v>
      </c>
      <c r="AA28" s="723"/>
      <c r="AB28" s="723"/>
      <c r="AC28" s="723"/>
      <c r="AD28" s="724" t="s">
        <v>231</v>
      </c>
      <c r="AE28" s="724"/>
      <c r="AF28" s="724"/>
      <c r="AG28" s="724"/>
      <c r="AH28" s="724"/>
      <c r="AI28" s="724"/>
      <c r="AJ28" s="724"/>
      <c r="AK28" s="724"/>
      <c r="AL28" s="666" t="s">
        <v>237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1377577</v>
      </c>
      <c r="CS28" s="664"/>
      <c r="CT28" s="664"/>
      <c r="CU28" s="664"/>
      <c r="CV28" s="664"/>
      <c r="CW28" s="664"/>
      <c r="CX28" s="664"/>
      <c r="CY28" s="665"/>
      <c r="CZ28" s="666">
        <v>12.1</v>
      </c>
      <c r="DA28" s="695"/>
      <c r="DB28" s="695"/>
      <c r="DC28" s="696"/>
      <c r="DD28" s="669">
        <v>1344071</v>
      </c>
      <c r="DE28" s="664"/>
      <c r="DF28" s="664"/>
      <c r="DG28" s="664"/>
      <c r="DH28" s="664"/>
      <c r="DI28" s="664"/>
      <c r="DJ28" s="664"/>
      <c r="DK28" s="665"/>
      <c r="DL28" s="669">
        <v>1344071</v>
      </c>
      <c r="DM28" s="664"/>
      <c r="DN28" s="664"/>
      <c r="DO28" s="664"/>
      <c r="DP28" s="664"/>
      <c r="DQ28" s="664"/>
      <c r="DR28" s="664"/>
      <c r="DS28" s="664"/>
      <c r="DT28" s="664"/>
      <c r="DU28" s="664"/>
      <c r="DV28" s="665"/>
      <c r="DW28" s="666">
        <v>19.7</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573739</v>
      </c>
      <c r="S29" s="664"/>
      <c r="T29" s="664"/>
      <c r="U29" s="664"/>
      <c r="V29" s="664"/>
      <c r="W29" s="664"/>
      <c r="X29" s="664"/>
      <c r="Y29" s="665"/>
      <c r="Z29" s="723">
        <v>5</v>
      </c>
      <c r="AA29" s="723"/>
      <c r="AB29" s="723"/>
      <c r="AC29" s="723"/>
      <c r="AD29" s="724" t="s">
        <v>231</v>
      </c>
      <c r="AE29" s="724"/>
      <c r="AF29" s="724"/>
      <c r="AG29" s="724"/>
      <c r="AH29" s="724"/>
      <c r="AI29" s="724"/>
      <c r="AJ29" s="724"/>
      <c r="AK29" s="724"/>
      <c r="AL29" s="666" t="s">
        <v>231</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69</v>
      </c>
      <c r="CG29" s="702"/>
      <c r="CH29" s="702"/>
      <c r="CI29" s="702"/>
      <c r="CJ29" s="702"/>
      <c r="CK29" s="702"/>
      <c r="CL29" s="702"/>
      <c r="CM29" s="702"/>
      <c r="CN29" s="702"/>
      <c r="CO29" s="702"/>
      <c r="CP29" s="702"/>
      <c r="CQ29" s="703"/>
      <c r="CR29" s="661">
        <v>1377577</v>
      </c>
      <c r="CS29" s="662"/>
      <c r="CT29" s="662"/>
      <c r="CU29" s="662"/>
      <c r="CV29" s="662"/>
      <c r="CW29" s="662"/>
      <c r="CX29" s="662"/>
      <c r="CY29" s="663"/>
      <c r="CZ29" s="666">
        <v>12.1</v>
      </c>
      <c r="DA29" s="695"/>
      <c r="DB29" s="695"/>
      <c r="DC29" s="696"/>
      <c r="DD29" s="669">
        <v>1344071</v>
      </c>
      <c r="DE29" s="662"/>
      <c r="DF29" s="662"/>
      <c r="DG29" s="662"/>
      <c r="DH29" s="662"/>
      <c r="DI29" s="662"/>
      <c r="DJ29" s="662"/>
      <c r="DK29" s="663"/>
      <c r="DL29" s="669">
        <v>1344071</v>
      </c>
      <c r="DM29" s="662"/>
      <c r="DN29" s="662"/>
      <c r="DO29" s="662"/>
      <c r="DP29" s="662"/>
      <c r="DQ29" s="662"/>
      <c r="DR29" s="662"/>
      <c r="DS29" s="662"/>
      <c r="DT29" s="662"/>
      <c r="DU29" s="662"/>
      <c r="DV29" s="663"/>
      <c r="DW29" s="666">
        <v>19.7</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21617</v>
      </c>
      <c r="S30" s="664"/>
      <c r="T30" s="664"/>
      <c r="U30" s="664"/>
      <c r="V30" s="664"/>
      <c r="W30" s="664"/>
      <c r="X30" s="664"/>
      <c r="Y30" s="665"/>
      <c r="Z30" s="723">
        <v>0.2</v>
      </c>
      <c r="AA30" s="723"/>
      <c r="AB30" s="723"/>
      <c r="AC30" s="723"/>
      <c r="AD30" s="724">
        <v>6900</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99.2</v>
      </c>
      <c r="BH30" s="742"/>
      <c r="BI30" s="742"/>
      <c r="BJ30" s="742"/>
      <c r="BK30" s="742"/>
      <c r="BL30" s="742"/>
      <c r="BM30" s="743">
        <v>95.7</v>
      </c>
      <c r="BN30" s="742"/>
      <c r="BO30" s="742"/>
      <c r="BP30" s="742"/>
      <c r="BQ30" s="744"/>
      <c r="BR30" s="741">
        <v>99.1</v>
      </c>
      <c r="BS30" s="742"/>
      <c r="BT30" s="742"/>
      <c r="BU30" s="742"/>
      <c r="BV30" s="742"/>
      <c r="BW30" s="742"/>
      <c r="BX30" s="743">
        <v>96</v>
      </c>
      <c r="BY30" s="742"/>
      <c r="BZ30" s="742"/>
      <c r="CA30" s="742"/>
      <c r="CB30" s="744"/>
      <c r="CD30" s="747"/>
      <c r="CE30" s="748"/>
      <c r="CF30" s="705" t="s">
        <v>308</v>
      </c>
      <c r="CG30" s="702"/>
      <c r="CH30" s="702"/>
      <c r="CI30" s="702"/>
      <c r="CJ30" s="702"/>
      <c r="CK30" s="702"/>
      <c r="CL30" s="702"/>
      <c r="CM30" s="702"/>
      <c r="CN30" s="702"/>
      <c r="CO30" s="702"/>
      <c r="CP30" s="702"/>
      <c r="CQ30" s="703"/>
      <c r="CR30" s="661">
        <v>1302685</v>
      </c>
      <c r="CS30" s="664"/>
      <c r="CT30" s="664"/>
      <c r="CU30" s="664"/>
      <c r="CV30" s="664"/>
      <c r="CW30" s="664"/>
      <c r="CX30" s="664"/>
      <c r="CY30" s="665"/>
      <c r="CZ30" s="666">
        <v>11.5</v>
      </c>
      <c r="DA30" s="695"/>
      <c r="DB30" s="695"/>
      <c r="DC30" s="696"/>
      <c r="DD30" s="669">
        <v>1269235</v>
      </c>
      <c r="DE30" s="664"/>
      <c r="DF30" s="664"/>
      <c r="DG30" s="664"/>
      <c r="DH30" s="664"/>
      <c r="DI30" s="664"/>
      <c r="DJ30" s="664"/>
      <c r="DK30" s="665"/>
      <c r="DL30" s="669">
        <v>1269235</v>
      </c>
      <c r="DM30" s="664"/>
      <c r="DN30" s="664"/>
      <c r="DO30" s="664"/>
      <c r="DP30" s="664"/>
      <c r="DQ30" s="664"/>
      <c r="DR30" s="664"/>
      <c r="DS30" s="664"/>
      <c r="DT30" s="664"/>
      <c r="DU30" s="664"/>
      <c r="DV30" s="665"/>
      <c r="DW30" s="666">
        <v>18.600000000000001</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115410</v>
      </c>
      <c r="S31" s="664"/>
      <c r="T31" s="664"/>
      <c r="U31" s="664"/>
      <c r="V31" s="664"/>
      <c r="W31" s="664"/>
      <c r="X31" s="664"/>
      <c r="Y31" s="665"/>
      <c r="Z31" s="723">
        <v>1</v>
      </c>
      <c r="AA31" s="723"/>
      <c r="AB31" s="723"/>
      <c r="AC31" s="723"/>
      <c r="AD31" s="724" t="s">
        <v>231</v>
      </c>
      <c r="AE31" s="724"/>
      <c r="AF31" s="724"/>
      <c r="AG31" s="724"/>
      <c r="AH31" s="724"/>
      <c r="AI31" s="724"/>
      <c r="AJ31" s="724"/>
      <c r="AK31" s="724"/>
      <c r="AL31" s="666" t="s">
        <v>231</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99.4</v>
      </c>
      <c r="BH31" s="662"/>
      <c r="BI31" s="662"/>
      <c r="BJ31" s="662"/>
      <c r="BK31" s="662"/>
      <c r="BL31" s="662"/>
      <c r="BM31" s="667">
        <v>97.4</v>
      </c>
      <c r="BN31" s="740"/>
      <c r="BO31" s="740"/>
      <c r="BP31" s="740"/>
      <c r="BQ31" s="701"/>
      <c r="BR31" s="739">
        <v>99.2</v>
      </c>
      <c r="BS31" s="662"/>
      <c r="BT31" s="662"/>
      <c r="BU31" s="662"/>
      <c r="BV31" s="662"/>
      <c r="BW31" s="662"/>
      <c r="BX31" s="667">
        <v>97.4</v>
      </c>
      <c r="BY31" s="740"/>
      <c r="BZ31" s="740"/>
      <c r="CA31" s="740"/>
      <c r="CB31" s="701"/>
      <c r="CD31" s="747"/>
      <c r="CE31" s="748"/>
      <c r="CF31" s="705" t="s">
        <v>312</v>
      </c>
      <c r="CG31" s="702"/>
      <c r="CH31" s="702"/>
      <c r="CI31" s="702"/>
      <c r="CJ31" s="702"/>
      <c r="CK31" s="702"/>
      <c r="CL31" s="702"/>
      <c r="CM31" s="702"/>
      <c r="CN31" s="702"/>
      <c r="CO31" s="702"/>
      <c r="CP31" s="702"/>
      <c r="CQ31" s="703"/>
      <c r="CR31" s="661">
        <v>74892</v>
      </c>
      <c r="CS31" s="662"/>
      <c r="CT31" s="662"/>
      <c r="CU31" s="662"/>
      <c r="CV31" s="662"/>
      <c r="CW31" s="662"/>
      <c r="CX31" s="662"/>
      <c r="CY31" s="663"/>
      <c r="CZ31" s="666">
        <v>0.7</v>
      </c>
      <c r="DA31" s="695"/>
      <c r="DB31" s="695"/>
      <c r="DC31" s="696"/>
      <c r="DD31" s="669">
        <v>74836</v>
      </c>
      <c r="DE31" s="662"/>
      <c r="DF31" s="662"/>
      <c r="DG31" s="662"/>
      <c r="DH31" s="662"/>
      <c r="DI31" s="662"/>
      <c r="DJ31" s="662"/>
      <c r="DK31" s="663"/>
      <c r="DL31" s="669">
        <v>74836</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306134</v>
      </c>
      <c r="S32" s="664"/>
      <c r="T32" s="664"/>
      <c r="U32" s="664"/>
      <c r="V32" s="664"/>
      <c r="W32" s="664"/>
      <c r="X32" s="664"/>
      <c r="Y32" s="665"/>
      <c r="Z32" s="723">
        <v>2.7</v>
      </c>
      <c r="AA32" s="723"/>
      <c r="AB32" s="723"/>
      <c r="AC32" s="723"/>
      <c r="AD32" s="724" t="s">
        <v>237</v>
      </c>
      <c r="AE32" s="724"/>
      <c r="AF32" s="724"/>
      <c r="AG32" s="724"/>
      <c r="AH32" s="724"/>
      <c r="AI32" s="724"/>
      <c r="AJ32" s="724"/>
      <c r="AK32" s="724"/>
      <c r="AL32" s="666" t="s">
        <v>231</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v>
      </c>
      <c r="BH32" s="677"/>
      <c r="BI32" s="677"/>
      <c r="BJ32" s="677"/>
      <c r="BK32" s="677"/>
      <c r="BL32" s="677"/>
      <c r="BM32" s="721">
        <v>94.2</v>
      </c>
      <c r="BN32" s="677"/>
      <c r="BO32" s="677"/>
      <c r="BP32" s="677"/>
      <c r="BQ32" s="714"/>
      <c r="BR32" s="738">
        <v>99</v>
      </c>
      <c r="BS32" s="677"/>
      <c r="BT32" s="677"/>
      <c r="BU32" s="677"/>
      <c r="BV32" s="677"/>
      <c r="BW32" s="677"/>
      <c r="BX32" s="721">
        <v>94.6</v>
      </c>
      <c r="BY32" s="677"/>
      <c r="BZ32" s="677"/>
      <c r="CA32" s="677"/>
      <c r="CB32" s="714"/>
      <c r="CD32" s="749"/>
      <c r="CE32" s="750"/>
      <c r="CF32" s="705" t="s">
        <v>315</v>
      </c>
      <c r="CG32" s="702"/>
      <c r="CH32" s="702"/>
      <c r="CI32" s="702"/>
      <c r="CJ32" s="702"/>
      <c r="CK32" s="702"/>
      <c r="CL32" s="702"/>
      <c r="CM32" s="702"/>
      <c r="CN32" s="702"/>
      <c r="CO32" s="702"/>
      <c r="CP32" s="702"/>
      <c r="CQ32" s="703"/>
      <c r="CR32" s="661" t="s">
        <v>237</v>
      </c>
      <c r="CS32" s="664"/>
      <c r="CT32" s="664"/>
      <c r="CU32" s="664"/>
      <c r="CV32" s="664"/>
      <c r="CW32" s="664"/>
      <c r="CX32" s="664"/>
      <c r="CY32" s="665"/>
      <c r="CZ32" s="666" t="s">
        <v>231</v>
      </c>
      <c r="DA32" s="695"/>
      <c r="DB32" s="695"/>
      <c r="DC32" s="696"/>
      <c r="DD32" s="669" t="s">
        <v>231</v>
      </c>
      <c r="DE32" s="664"/>
      <c r="DF32" s="664"/>
      <c r="DG32" s="664"/>
      <c r="DH32" s="664"/>
      <c r="DI32" s="664"/>
      <c r="DJ32" s="664"/>
      <c r="DK32" s="665"/>
      <c r="DL32" s="669" t="s">
        <v>237</v>
      </c>
      <c r="DM32" s="664"/>
      <c r="DN32" s="664"/>
      <c r="DO32" s="664"/>
      <c r="DP32" s="664"/>
      <c r="DQ32" s="664"/>
      <c r="DR32" s="664"/>
      <c r="DS32" s="664"/>
      <c r="DT32" s="664"/>
      <c r="DU32" s="664"/>
      <c r="DV32" s="665"/>
      <c r="DW32" s="666" t="s">
        <v>231</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117717</v>
      </c>
      <c r="S33" s="664"/>
      <c r="T33" s="664"/>
      <c r="U33" s="664"/>
      <c r="V33" s="664"/>
      <c r="W33" s="664"/>
      <c r="X33" s="664"/>
      <c r="Y33" s="665"/>
      <c r="Z33" s="723">
        <v>1</v>
      </c>
      <c r="AA33" s="723"/>
      <c r="AB33" s="723"/>
      <c r="AC33" s="723"/>
      <c r="AD33" s="724" t="s">
        <v>237</v>
      </c>
      <c r="AE33" s="724"/>
      <c r="AF33" s="724"/>
      <c r="AG33" s="724"/>
      <c r="AH33" s="724"/>
      <c r="AI33" s="724"/>
      <c r="AJ33" s="724"/>
      <c r="AK33" s="724"/>
      <c r="AL33" s="666" t="s">
        <v>237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4933625</v>
      </c>
      <c r="CS33" s="662"/>
      <c r="CT33" s="662"/>
      <c r="CU33" s="662"/>
      <c r="CV33" s="662"/>
      <c r="CW33" s="662"/>
      <c r="CX33" s="662"/>
      <c r="CY33" s="663"/>
      <c r="CZ33" s="666">
        <v>43.5</v>
      </c>
      <c r="DA33" s="695"/>
      <c r="DB33" s="695"/>
      <c r="DC33" s="696"/>
      <c r="DD33" s="669">
        <v>4078316</v>
      </c>
      <c r="DE33" s="662"/>
      <c r="DF33" s="662"/>
      <c r="DG33" s="662"/>
      <c r="DH33" s="662"/>
      <c r="DI33" s="662"/>
      <c r="DJ33" s="662"/>
      <c r="DK33" s="663"/>
      <c r="DL33" s="669">
        <v>3465944</v>
      </c>
      <c r="DM33" s="662"/>
      <c r="DN33" s="662"/>
      <c r="DO33" s="662"/>
      <c r="DP33" s="662"/>
      <c r="DQ33" s="662"/>
      <c r="DR33" s="662"/>
      <c r="DS33" s="662"/>
      <c r="DT33" s="662"/>
      <c r="DU33" s="662"/>
      <c r="DV33" s="663"/>
      <c r="DW33" s="666">
        <v>50.8</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205739</v>
      </c>
      <c r="S34" s="664"/>
      <c r="T34" s="664"/>
      <c r="U34" s="664"/>
      <c r="V34" s="664"/>
      <c r="W34" s="664"/>
      <c r="X34" s="664"/>
      <c r="Y34" s="665"/>
      <c r="Z34" s="723">
        <v>1.8</v>
      </c>
      <c r="AA34" s="723"/>
      <c r="AB34" s="723"/>
      <c r="AC34" s="723"/>
      <c r="AD34" s="724">
        <v>17936</v>
      </c>
      <c r="AE34" s="724"/>
      <c r="AF34" s="724"/>
      <c r="AG34" s="724"/>
      <c r="AH34" s="724"/>
      <c r="AI34" s="724"/>
      <c r="AJ34" s="724"/>
      <c r="AK34" s="724"/>
      <c r="AL34" s="666">
        <v>0.3</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1388273</v>
      </c>
      <c r="CS34" s="664"/>
      <c r="CT34" s="664"/>
      <c r="CU34" s="664"/>
      <c r="CV34" s="664"/>
      <c r="CW34" s="664"/>
      <c r="CX34" s="664"/>
      <c r="CY34" s="665"/>
      <c r="CZ34" s="666">
        <v>12.2</v>
      </c>
      <c r="DA34" s="695"/>
      <c r="DB34" s="695"/>
      <c r="DC34" s="696"/>
      <c r="DD34" s="669">
        <v>1038479</v>
      </c>
      <c r="DE34" s="664"/>
      <c r="DF34" s="664"/>
      <c r="DG34" s="664"/>
      <c r="DH34" s="664"/>
      <c r="DI34" s="664"/>
      <c r="DJ34" s="664"/>
      <c r="DK34" s="665"/>
      <c r="DL34" s="669">
        <v>607496</v>
      </c>
      <c r="DM34" s="664"/>
      <c r="DN34" s="664"/>
      <c r="DO34" s="664"/>
      <c r="DP34" s="664"/>
      <c r="DQ34" s="664"/>
      <c r="DR34" s="664"/>
      <c r="DS34" s="664"/>
      <c r="DT34" s="664"/>
      <c r="DU34" s="664"/>
      <c r="DV34" s="665"/>
      <c r="DW34" s="666">
        <v>8.9</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1991300</v>
      </c>
      <c r="S35" s="664"/>
      <c r="T35" s="664"/>
      <c r="U35" s="664"/>
      <c r="V35" s="664"/>
      <c r="W35" s="664"/>
      <c r="X35" s="664"/>
      <c r="Y35" s="665"/>
      <c r="Z35" s="723">
        <v>17.3</v>
      </c>
      <c r="AA35" s="723"/>
      <c r="AB35" s="723"/>
      <c r="AC35" s="723"/>
      <c r="AD35" s="724" t="s">
        <v>237</v>
      </c>
      <c r="AE35" s="724"/>
      <c r="AF35" s="724"/>
      <c r="AG35" s="724"/>
      <c r="AH35" s="724"/>
      <c r="AI35" s="724"/>
      <c r="AJ35" s="724"/>
      <c r="AK35" s="724"/>
      <c r="AL35" s="666" t="s">
        <v>231</v>
      </c>
      <c r="AM35" s="667"/>
      <c r="AN35" s="667"/>
      <c r="AO35" s="725"/>
      <c r="AP35" s="234"/>
      <c r="AQ35" s="729" t="s">
        <v>323</v>
      </c>
      <c r="AR35" s="730"/>
      <c r="AS35" s="730"/>
      <c r="AT35" s="730"/>
      <c r="AU35" s="730"/>
      <c r="AV35" s="730"/>
      <c r="AW35" s="730"/>
      <c r="AX35" s="730"/>
      <c r="AY35" s="731"/>
      <c r="AZ35" s="726">
        <v>2002789</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t="s">
        <v>231</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195721</v>
      </c>
      <c r="CS35" s="662"/>
      <c r="CT35" s="662"/>
      <c r="CU35" s="662"/>
      <c r="CV35" s="662"/>
      <c r="CW35" s="662"/>
      <c r="CX35" s="662"/>
      <c r="CY35" s="663"/>
      <c r="CZ35" s="666">
        <v>1.7</v>
      </c>
      <c r="DA35" s="695"/>
      <c r="DB35" s="695"/>
      <c r="DC35" s="696"/>
      <c r="DD35" s="669">
        <v>180463</v>
      </c>
      <c r="DE35" s="662"/>
      <c r="DF35" s="662"/>
      <c r="DG35" s="662"/>
      <c r="DH35" s="662"/>
      <c r="DI35" s="662"/>
      <c r="DJ35" s="662"/>
      <c r="DK35" s="663"/>
      <c r="DL35" s="669">
        <v>180463</v>
      </c>
      <c r="DM35" s="662"/>
      <c r="DN35" s="662"/>
      <c r="DO35" s="662"/>
      <c r="DP35" s="662"/>
      <c r="DQ35" s="662"/>
      <c r="DR35" s="662"/>
      <c r="DS35" s="662"/>
      <c r="DT35" s="662"/>
      <c r="DU35" s="662"/>
      <c r="DV35" s="663"/>
      <c r="DW35" s="666">
        <v>2.6</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237</v>
      </c>
      <c r="S36" s="664"/>
      <c r="T36" s="664"/>
      <c r="U36" s="664"/>
      <c r="V36" s="664"/>
      <c r="W36" s="664"/>
      <c r="X36" s="664"/>
      <c r="Y36" s="665"/>
      <c r="Z36" s="723" t="s">
        <v>231</v>
      </c>
      <c r="AA36" s="723"/>
      <c r="AB36" s="723"/>
      <c r="AC36" s="723"/>
      <c r="AD36" s="724" t="s">
        <v>237</v>
      </c>
      <c r="AE36" s="724"/>
      <c r="AF36" s="724"/>
      <c r="AG36" s="724"/>
      <c r="AH36" s="724"/>
      <c r="AI36" s="724"/>
      <c r="AJ36" s="724"/>
      <c r="AK36" s="724"/>
      <c r="AL36" s="666" t="s">
        <v>237</v>
      </c>
      <c r="AM36" s="667"/>
      <c r="AN36" s="667"/>
      <c r="AO36" s="725"/>
      <c r="AQ36" s="698" t="s">
        <v>327</v>
      </c>
      <c r="AR36" s="699"/>
      <c r="AS36" s="699"/>
      <c r="AT36" s="699"/>
      <c r="AU36" s="699"/>
      <c r="AV36" s="699"/>
      <c r="AW36" s="699"/>
      <c r="AX36" s="699"/>
      <c r="AY36" s="700"/>
      <c r="AZ36" s="661">
        <v>492595</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-24474</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1791675</v>
      </c>
      <c r="CS36" s="664"/>
      <c r="CT36" s="664"/>
      <c r="CU36" s="664"/>
      <c r="CV36" s="664"/>
      <c r="CW36" s="664"/>
      <c r="CX36" s="664"/>
      <c r="CY36" s="665"/>
      <c r="CZ36" s="666">
        <v>15.8</v>
      </c>
      <c r="DA36" s="695"/>
      <c r="DB36" s="695"/>
      <c r="DC36" s="696"/>
      <c r="DD36" s="669">
        <v>1634190</v>
      </c>
      <c r="DE36" s="664"/>
      <c r="DF36" s="664"/>
      <c r="DG36" s="664"/>
      <c r="DH36" s="664"/>
      <c r="DI36" s="664"/>
      <c r="DJ36" s="664"/>
      <c r="DK36" s="665"/>
      <c r="DL36" s="669">
        <v>1566295</v>
      </c>
      <c r="DM36" s="664"/>
      <c r="DN36" s="664"/>
      <c r="DO36" s="664"/>
      <c r="DP36" s="664"/>
      <c r="DQ36" s="664"/>
      <c r="DR36" s="664"/>
      <c r="DS36" s="664"/>
      <c r="DT36" s="664"/>
      <c r="DU36" s="664"/>
      <c r="DV36" s="665"/>
      <c r="DW36" s="666">
        <v>23</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277500</v>
      </c>
      <c r="S37" s="664"/>
      <c r="T37" s="664"/>
      <c r="U37" s="664"/>
      <c r="V37" s="664"/>
      <c r="W37" s="664"/>
      <c r="X37" s="664"/>
      <c r="Y37" s="665"/>
      <c r="Z37" s="723">
        <v>2.4</v>
      </c>
      <c r="AA37" s="723"/>
      <c r="AB37" s="723"/>
      <c r="AC37" s="723"/>
      <c r="AD37" s="724" t="s">
        <v>231</v>
      </c>
      <c r="AE37" s="724"/>
      <c r="AF37" s="724"/>
      <c r="AG37" s="724"/>
      <c r="AH37" s="724"/>
      <c r="AI37" s="724"/>
      <c r="AJ37" s="724"/>
      <c r="AK37" s="724"/>
      <c r="AL37" s="666" t="s">
        <v>237</v>
      </c>
      <c r="AM37" s="667"/>
      <c r="AN37" s="667"/>
      <c r="AO37" s="725"/>
      <c r="AQ37" s="698" t="s">
        <v>331</v>
      </c>
      <c r="AR37" s="699"/>
      <c r="AS37" s="699"/>
      <c r="AT37" s="699"/>
      <c r="AU37" s="699"/>
      <c r="AV37" s="699"/>
      <c r="AW37" s="699"/>
      <c r="AX37" s="699"/>
      <c r="AY37" s="700"/>
      <c r="AZ37" s="661">
        <v>436759</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2392</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696497</v>
      </c>
      <c r="CS37" s="662"/>
      <c r="CT37" s="662"/>
      <c r="CU37" s="662"/>
      <c r="CV37" s="662"/>
      <c r="CW37" s="662"/>
      <c r="CX37" s="662"/>
      <c r="CY37" s="663"/>
      <c r="CZ37" s="666">
        <v>6.1</v>
      </c>
      <c r="DA37" s="695"/>
      <c r="DB37" s="695"/>
      <c r="DC37" s="696"/>
      <c r="DD37" s="669">
        <v>696497</v>
      </c>
      <c r="DE37" s="662"/>
      <c r="DF37" s="662"/>
      <c r="DG37" s="662"/>
      <c r="DH37" s="662"/>
      <c r="DI37" s="662"/>
      <c r="DJ37" s="662"/>
      <c r="DK37" s="663"/>
      <c r="DL37" s="669">
        <v>696497</v>
      </c>
      <c r="DM37" s="662"/>
      <c r="DN37" s="662"/>
      <c r="DO37" s="662"/>
      <c r="DP37" s="662"/>
      <c r="DQ37" s="662"/>
      <c r="DR37" s="662"/>
      <c r="DS37" s="662"/>
      <c r="DT37" s="662"/>
      <c r="DU37" s="662"/>
      <c r="DV37" s="663"/>
      <c r="DW37" s="666">
        <v>10.199999999999999</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11535938</v>
      </c>
      <c r="S38" s="713"/>
      <c r="T38" s="713"/>
      <c r="U38" s="713"/>
      <c r="V38" s="713"/>
      <c r="W38" s="713"/>
      <c r="X38" s="713"/>
      <c r="Y38" s="718"/>
      <c r="Z38" s="719">
        <v>100</v>
      </c>
      <c r="AA38" s="719"/>
      <c r="AB38" s="719"/>
      <c r="AC38" s="719"/>
      <c r="AD38" s="720">
        <v>6543889</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210342</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3726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1299852</v>
      </c>
      <c r="CS38" s="664"/>
      <c r="CT38" s="664"/>
      <c r="CU38" s="664"/>
      <c r="CV38" s="664"/>
      <c r="CW38" s="664"/>
      <c r="CX38" s="664"/>
      <c r="CY38" s="665"/>
      <c r="CZ38" s="666">
        <v>11.5</v>
      </c>
      <c r="DA38" s="695"/>
      <c r="DB38" s="695"/>
      <c r="DC38" s="696"/>
      <c r="DD38" s="669">
        <v>1155919</v>
      </c>
      <c r="DE38" s="664"/>
      <c r="DF38" s="664"/>
      <c r="DG38" s="664"/>
      <c r="DH38" s="664"/>
      <c r="DI38" s="664"/>
      <c r="DJ38" s="664"/>
      <c r="DK38" s="665"/>
      <c r="DL38" s="669">
        <v>1111690</v>
      </c>
      <c r="DM38" s="664"/>
      <c r="DN38" s="664"/>
      <c r="DO38" s="664"/>
      <c r="DP38" s="664"/>
      <c r="DQ38" s="664"/>
      <c r="DR38" s="664"/>
      <c r="DS38" s="664"/>
      <c r="DT38" s="664"/>
      <c r="DU38" s="664"/>
      <c r="DV38" s="665"/>
      <c r="DW38" s="666">
        <v>16.3</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231</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80</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88840</v>
      </c>
      <c r="CS39" s="662"/>
      <c r="CT39" s="662"/>
      <c r="CU39" s="662"/>
      <c r="CV39" s="662"/>
      <c r="CW39" s="662"/>
      <c r="CX39" s="662"/>
      <c r="CY39" s="663"/>
      <c r="CZ39" s="666">
        <v>0.8</v>
      </c>
      <c r="DA39" s="695"/>
      <c r="DB39" s="695"/>
      <c r="DC39" s="696"/>
      <c r="DD39" s="669">
        <v>1</v>
      </c>
      <c r="DE39" s="662"/>
      <c r="DF39" s="662"/>
      <c r="DG39" s="662"/>
      <c r="DH39" s="662"/>
      <c r="DI39" s="662"/>
      <c r="DJ39" s="662"/>
      <c r="DK39" s="663"/>
      <c r="DL39" s="669" t="s">
        <v>237</v>
      </c>
      <c r="DM39" s="662"/>
      <c r="DN39" s="662"/>
      <c r="DO39" s="662"/>
      <c r="DP39" s="662"/>
      <c r="DQ39" s="662"/>
      <c r="DR39" s="662"/>
      <c r="DS39" s="662"/>
      <c r="DT39" s="662"/>
      <c r="DU39" s="662"/>
      <c r="DV39" s="663"/>
      <c r="DW39" s="666" t="s">
        <v>237</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142208</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237</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169264</v>
      </c>
      <c r="CS40" s="664"/>
      <c r="CT40" s="664"/>
      <c r="CU40" s="664"/>
      <c r="CV40" s="664"/>
      <c r="CW40" s="664"/>
      <c r="CX40" s="664"/>
      <c r="CY40" s="665"/>
      <c r="CZ40" s="666">
        <v>1.5</v>
      </c>
      <c r="DA40" s="695"/>
      <c r="DB40" s="695"/>
      <c r="DC40" s="696"/>
      <c r="DD40" s="669">
        <v>69264</v>
      </c>
      <c r="DE40" s="664"/>
      <c r="DF40" s="664"/>
      <c r="DG40" s="664"/>
      <c r="DH40" s="664"/>
      <c r="DI40" s="664"/>
      <c r="DJ40" s="664"/>
      <c r="DK40" s="665"/>
      <c r="DL40" s="669" t="s">
        <v>231</v>
      </c>
      <c r="DM40" s="664"/>
      <c r="DN40" s="664"/>
      <c r="DO40" s="664"/>
      <c r="DP40" s="664"/>
      <c r="DQ40" s="664"/>
      <c r="DR40" s="664"/>
      <c r="DS40" s="664"/>
      <c r="DT40" s="664"/>
      <c r="DU40" s="664"/>
      <c r="DV40" s="665"/>
      <c r="DW40" s="666" t="s">
        <v>231</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720885</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334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237</v>
      </c>
      <c r="CS41" s="662"/>
      <c r="CT41" s="662"/>
      <c r="CU41" s="662"/>
      <c r="CV41" s="662"/>
      <c r="CW41" s="662"/>
      <c r="CX41" s="662"/>
      <c r="CY41" s="663"/>
      <c r="CZ41" s="666" t="s">
        <v>231</v>
      </c>
      <c r="DA41" s="695"/>
      <c r="DB41" s="695"/>
      <c r="DC41" s="696"/>
      <c r="DD41" s="669" t="s">
        <v>231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2570767</v>
      </c>
      <c r="CS42" s="664"/>
      <c r="CT42" s="664"/>
      <c r="CU42" s="664"/>
      <c r="CV42" s="664"/>
      <c r="CW42" s="664"/>
      <c r="CX42" s="664"/>
      <c r="CY42" s="665"/>
      <c r="CZ42" s="666">
        <v>22.7</v>
      </c>
      <c r="DA42" s="667"/>
      <c r="DB42" s="667"/>
      <c r="DC42" s="668"/>
      <c r="DD42" s="669">
        <v>361194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t="s">
        <v>237</v>
      </c>
      <c r="CS43" s="662"/>
      <c r="CT43" s="662"/>
      <c r="CU43" s="662"/>
      <c r="CV43" s="662"/>
      <c r="CW43" s="662"/>
      <c r="CX43" s="662"/>
      <c r="CY43" s="663"/>
      <c r="CZ43" s="666" t="s">
        <v>231</v>
      </c>
      <c r="DA43" s="695"/>
      <c r="DB43" s="695"/>
      <c r="DC43" s="696"/>
      <c r="DD43" s="669" t="s">
        <v>237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2346553</v>
      </c>
      <c r="CS44" s="664"/>
      <c r="CT44" s="664"/>
      <c r="CU44" s="664"/>
      <c r="CV44" s="664"/>
      <c r="CW44" s="664"/>
      <c r="CX44" s="664"/>
      <c r="CY44" s="665"/>
      <c r="CZ44" s="666">
        <v>20.7</v>
      </c>
      <c r="DA44" s="667"/>
      <c r="DB44" s="667"/>
      <c r="DC44" s="668"/>
      <c r="DD44" s="669">
        <v>331768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530521</v>
      </c>
      <c r="CS45" s="662"/>
      <c r="CT45" s="662"/>
      <c r="CU45" s="662"/>
      <c r="CV45" s="662"/>
      <c r="CW45" s="662"/>
      <c r="CX45" s="662"/>
      <c r="CY45" s="663"/>
      <c r="CZ45" s="666">
        <v>4.7</v>
      </c>
      <c r="DA45" s="695"/>
      <c r="DB45" s="695"/>
      <c r="DC45" s="696"/>
      <c r="DD45" s="669">
        <v>80687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1759484</v>
      </c>
      <c r="CS46" s="664"/>
      <c r="CT46" s="664"/>
      <c r="CU46" s="664"/>
      <c r="CV46" s="664"/>
      <c r="CW46" s="664"/>
      <c r="CX46" s="664"/>
      <c r="CY46" s="665"/>
      <c r="CZ46" s="666">
        <v>15.5</v>
      </c>
      <c r="DA46" s="667"/>
      <c r="DB46" s="667"/>
      <c r="DC46" s="668"/>
      <c r="DD46" s="669">
        <v>209156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224214</v>
      </c>
      <c r="CS47" s="662"/>
      <c r="CT47" s="662"/>
      <c r="CU47" s="662"/>
      <c r="CV47" s="662"/>
      <c r="CW47" s="662"/>
      <c r="CX47" s="662"/>
      <c r="CY47" s="663"/>
      <c r="CZ47" s="666">
        <v>2</v>
      </c>
      <c r="DA47" s="695"/>
      <c r="DB47" s="695"/>
      <c r="DC47" s="696"/>
      <c r="DD47" s="669">
        <v>29426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231</v>
      </c>
      <c r="CS48" s="664"/>
      <c r="CT48" s="664"/>
      <c r="CU48" s="664"/>
      <c r="CV48" s="664"/>
      <c r="CW48" s="664"/>
      <c r="CX48" s="664"/>
      <c r="CY48" s="665"/>
      <c r="CZ48" s="666" t="s">
        <v>237</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11338874</v>
      </c>
      <c r="CS49" s="677"/>
      <c r="CT49" s="677"/>
      <c r="CU49" s="677"/>
      <c r="CV49" s="677"/>
      <c r="CW49" s="677"/>
      <c r="CX49" s="677"/>
      <c r="CY49" s="678"/>
      <c r="CZ49" s="679">
        <v>100</v>
      </c>
      <c r="DA49" s="680"/>
      <c r="DB49" s="680"/>
      <c r="DC49" s="681"/>
      <c r="DD49" s="682">
        <v>7610814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xP/v6jyeVpom4/0/dlhTJ+LTHuvOO/PEr1GoVgpT0fx9YRGcn7DMJj0jxcNYM17loZmF6pMWqaExt2IS2FSBQ==" saltValue="IqS1Pl1DfZXuhSC3j36g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360</v>
      </c>
      <c r="DK2" s="1201"/>
      <c r="DL2" s="1201"/>
      <c r="DM2" s="1201"/>
      <c r="DN2" s="1201"/>
      <c r="DO2" s="1202"/>
      <c r="DP2" s="249"/>
      <c r="DQ2" s="1200" t="s">
        <v>361</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3"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8" t="s">
        <v>378</v>
      </c>
      <c r="DH5" s="1189"/>
      <c r="DI5" s="1189"/>
      <c r="DJ5" s="1189"/>
      <c r="DK5" s="1190"/>
      <c r="DL5" s="1188" t="s">
        <v>379</v>
      </c>
      <c r="DM5" s="1189"/>
      <c r="DN5" s="1189"/>
      <c r="DO5" s="1189"/>
      <c r="DP5" s="1190"/>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4">
        <v>11508</v>
      </c>
      <c r="R7" s="1195"/>
      <c r="S7" s="1195"/>
      <c r="T7" s="1195"/>
      <c r="U7" s="1195"/>
      <c r="V7" s="1195">
        <v>11311</v>
      </c>
      <c r="W7" s="1195"/>
      <c r="X7" s="1195"/>
      <c r="Y7" s="1195"/>
      <c r="Z7" s="1195"/>
      <c r="AA7" s="1195">
        <v>197</v>
      </c>
      <c r="AB7" s="1195"/>
      <c r="AC7" s="1195"/>
      <c r="AD7" s="1195"/>
      <c r="AE7" s="1196"/>
      <c r="AF7" s="1197">
        <v>95</v>
      </c>
      <c r="AG7" s="1198"/>
      <c r="AH7" s="1198"/>
      <c r="AI7" s="1198"/>
      <c r="AJ7" s="1199"/>
      <c r="AK7" s="1181">
        <v>7</v>
      </c>
      <c r="AL7" s="1182"/>
      <c r="AM7" s="1182"/>
      <c r="AN7" s="1182"/>
      <c r="AO7" s="1182"/>
      <c r="AP7" s="1182">
        <v>13172</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577</v>
      </c>
      <c r="BT7" s="1186"/>
      <c r="BU7" s="1186"/>
      <c r="BV7" s="1186"/>
      <c r="BW7" s="1186"/>
      <c r="BX7" s="1186"/>
      <c r="BY7" s="1186"/>
      <c r="BZ7" s="1186"/>
      <c r="CA7" s="1186"/>
      <c r="CB7" s="1186"/>
      <c r="CC7" s="1186"/>
      <c r="CD7" s="1186"/>
      <c r="CE7" s="1186"/>
      <c r="CF7" s="1186"/>
      <c r="CG7" s="1187"/>
      <c r="CH7" s="1178">
        <v>1</v>
      </c>
      <c r="CI7" s="1179"/>
      <c r="CJ7" s="1179"/>
      <c r="CK7" s="1179"/>
      <c r="CL7" s="1180"/>
      <c r="CM7" s="1178">
        <v>7</v>
      </c>
      <c r="CN7" s="1179"/>
      <c r="CO7" s="1179"/>
      <c r="CP7" s="1179"/>
      <c r="CQ7" s="1180"/>
      <c r="CR7" s="1178">
        <v>6</v>
      </c>
      <c r="CS7" s="1179"/>
      <c r="CT7" s="1179"/>
      <c r="CU7" s="1179"/>
      <c r="CV7" s="1180"/>
      <c r="CW7" s="1178">
        <v>0</v>
      </c>
      <c r="CX7" s="1179"/>
      <c r="CY7" s="1179"/>
      <c r="CZ7" s="1179"/>
      <c r="DA7" s="1180"/>
      <c r="DB7" s="1178" t="s">
        <v>513</v>
      </c>
      <c r="DC7" s="1179"/>
      <c r="DD7" s="1179"/>
      <c r="DE7" s="1179"/>
      <c r="DF7" s="1180"/>
      <c r="DG7" s="1178" t="s">
        <v>513</v>
      </c>
      <c r="DH7" s="1179"/>
      <c r="DI7" s="1179"/>
      <c r="DJ7" s="1179"/>
      <c r="DK7" s="1180"/>
      <c r="DL7" s="1178" t="s">
        <v>513</v>
      </c>
      <c r="DM7" s="1179"/>
      <c r="DN7" s="1179"/>
      <c r="DO7" s="1179"/>
      <c r="DP7" s="1180"/>
      <c r="DQ7" s="1178" t="s">
        <v>513</v>
      </c>
      <c r="DR7" s="1179"/>
      <c r="DS7" s="1179"/>
      <c r="DT7" s="1179"/>
      <c r="DU7" s="1180"/>
      <c r="DV7" s="1205"/>
      <c r="DW7" s="1206"/>
      <c r="DX7" s="1206"/>
      <c r="DY7" s="1206"/>
      <c r="DZ7" s="1207"/>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28</v>
      </c>
      <c r="R8" s="1133"/>
      <c r="S8" s="1133"/>
      <c r="T8" s="1133"/>
      <c r="U8" s="1133"/>
      <c r="V8" s="1133">
        <v>28</v>
      </c>
      <c r="W8" s="1133"/>
      <c r="X8" s="1133"/>
      <c r="Y8" s="1133"/>
      <c r="Z8" s="1133"/>
      <c r="AA8" s="1133">
        <v>0</v>
      </c>
      <c r="AB8" s="1133"/>
      <c r="AC8" s="1133"/>
      <c r="AD8" s="1133"/>
      <c r="AE8" s="1134"/>
      <c r="AF8" s="1108" t="s">
        <v>383</v>
      </c>
      <c r="AG8" s="1109"/>
      <c r="AH8" s="1109"/>
      <c r="AI8" s="1109"/>
      <c r="AJ8" s="1110"/>
      <c r="AK8" s="1176">
        <v>0</v>
      </c>
      <c r="AL8" s="1177"/>
      <c r="AM8" s="1177"/>
      <c r="AN8" s="1177"/>
      <c r="AO8" s="1177"/>
      <c r="AP8" s="1177" t="s">
        <v>513</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t="s">
        <v>578</v>
      </c>
      <c r="BT8" s="1104"/>
      <c r="BU8" s="1104"/>
      <c r="BV8" s="1104"/>
      <c r="BW8" s="1104"/>
      <c r="BX8" s="1104"/>
      <c r="BY8" s="1104"/>
      <c r="BZ8" s="1104"/>
      <c r="CA8" s="1104"/>
      <c r="CB8" s="1104"/>
      <c r="CC8" s="1104"/>
      <c r="CD8" s="1104"/>
      <c r="CE8" s="1104"/>
      <c r="CF8" s="1104"/>
      <c r="CG8" s="1105"/>
      <c r="CH8" s="1078">
        <v>-14</v>
      </c>
      <c r="CI8" s="1079"/>
      <c r="CJ8" s="1079"/>
      <c r="CK8" s="1079"/>
      <c r="CL8" s="1080"/>
      <c r="CM8" s="1078">
        <v>-51</v>
      </c>
      <c r="CN8" s="1079"/>
      <c r="CO8" s="1079"/>
      <c r="CP8" s="1079"/>
      <c r="CQ8" s="1080"/>
      <c r="CR8" s="1078">
        <v>40</v>
      </c>
      <c r="CS8" s="1079"/>
      <c r="CT8" s="1079"/>
      <c r="CU8" s="1079"/>
      <c r="CV8" s="1080"/>
      <c r="CW8" s="1078">
        <v>15</v>
      </c>
      <c r="CX8" s="1079"/>
      <c r="CY8" s="1079"/>
      <c r="CZ8" s="1079"/>
      <c r="DA8" s="1080"/>
      <c r="DB8" s="1078">
        <v>100</v>
      </c>
      <c r="DC8" s="1079"/>
      <c r="DD8" s="1079"/>
      <c r="DE8" s="1079"/>
      <c r="DF8" s="1080"/>
      <c r="DG8" s="1078" t="s">
        <v>513</v>
      </c>
      <c r="DH8" s="1079"/>
      <c r="DI8" s="1079"/>
      <c r="DJ8" s="1079"/>
      <c r="DK8" s="1080"/>
      <c r="DL8" s="1078" t="s">
        <v>513</v>
      </c>
      <c r="DM8" s="1079"/>
      <c r="DN8" s="1079"/>
      <c r="DO8" s="1079"/>
      <c r="DP8" s="1080"/>
      <c r="DQ8" s="1078" t="s">
        <v>513</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t="s">
        <v>579</v>
      </c>
      <c r="BT9" s="1104"/>
      <c r="BU9" s="1104"/>
      <c r="BV9" s="1104"/>
      <c r="BW9" s="1104"/>
      <c r="BX9" s="1104"/>
      <c r="BY9" s="1104"/>
      <c r="BZ9" s="1104"/>
      <c r="CA9" s="1104"/>
      <c r="CB9" s="1104"/>
      <c r="CC9" s="1104"/>
      <c r="CD9" s="1104"/>
      <c r="CE9" s="1104"/>
      <c r="CF9" s="1104"/>
      <c r="CG9" s="1105"/>
      <c r="CH9" s="1078">
        <v>0</v>
      </c>
      <c r="CI9" s="1079"/>
      <c r="CJ9" s="1079"/>
      <c r="CK9" s="1079"/>
      <c r="CL9" s="1080"/>
      <c r="CM9" s="1078">
        <v>9</v>
      </c>
      <c r="CN9" s="1079"/>
      <c r="CO9" s="1079"/>
      <c r="CP9" s="1079"/>
      <c r="CQ9" s="1080"/>
      <c r="CR9" s="1078">
        <v>5</v>
      </c>
      <c r="CS9" s="1079"/>
      <c r="CT9" s="1079"/>
      <c r="CU9" s="1079"/>
      <c r="CV9" s="1080"/>
      <c r="CW9" s="1078">
        <v>0</v>
      </c>
      <c r="CX9" s="1079"/>
      <c r="CY9" s="1079"/>
      <c r="CZ9" s="1079"/>
      <c r="DA9" s="1080"/>
      <c r="DB9" s="1078" t="s">
        <v>513</v>
      </c>
      <c r="DC9" s="1079"/>
      <c r="DD9" s="1079"/>
      <c r="DE9" s="1079"/>
      <c r="DF9" s="1080"/>
      <c r="DG9" s="1078" t="s">
        <v>513</v>
      </c>
      <c r="DH9" s="1079"/>
      <c r="DI9" s="1079"/>
      <c r="DJ9" s="1079"/>
      <c r="DK9" s="1080"/>
      <c r="DL9" s="1078" t="s">
        <v>513</v>
      </c>
      <c r="DM9" s="1079"/>
      <c r="DN9" s="1079"/>
      <c r="DO9" s="1079"/>
      <c r="DP9" s="1080"/>
      <c r="DQ9" s="1078" t="s">
        <v>513</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f>Q7+Q8</f>
        <v>11536</v>
      </c>
      <c r="R23" s="1158"/>
      <c r="S23" s="1158"/>
      <c r="T23" s="1158"/>
      <c r="U23" s="1158"/>
      <c r="V23" s="1159">
        <f t="shared" ref="V23" si="0">V7+V8</f>
        <v>11339</v>
      </c>
      <c r="W23" s="1155"/>
      <c r="X23" s="1155"/>
      <c r="Y23" s="1155"/>
      <c r="Z23" s="1160"/>
      <c r="AA23" s="1159">
        <f t="shared" ref="AA23" si="1">AA7+AA8</f>
        <v>197</v>
      </c>
      <c r="AB23" s="1155"/>
      <c r="AC23" s="1155"/>
      <c r="AD23" s="1155"/>
      <c r="AE23" s="1156"/>
      <c r="AF23" s="1161">
        <v>95</v>
      </c>
      <c r="AG23" s="1158"/>
      <c r="AH23" s="1158"/>
      <c r="AI23" s="1158"/>
      <c r="AJ23" s="1162"/>
      <c r="AK23" s="1163"/>
      <c r="AL23" s="1164"/>
      <c r="AM23" s="1164"/>
      <c r="AN23" s="1164"/>
      <c r="AO23" s="1164"/>
      <c r="AP23" s="1158">
        <v>13172</v>
      </c>
      <c r="AQ23" s="1158"/>
      <c r="AR23" s="1158"/>
      <c r="AS23" s="1158"/>
      <c r="AT23" s="1158"/>
      <c r="AU23" s="1165"/>
      <c r="AV23" s="1165"/>
      <c r="AW23" s="1165"/>
      <c r="AX23" s="1165"/>
      <c r="AY23" s="1166"/>
      <c r="AZ23" s="1154" t="s">
        <v>383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1787</v>
      </c>
      <c r="R28" s="1143"/>
      <c r="S28" s="1143"/>
      <c r="T28" s="1143"/>
      <c r="U28" s="1143"/>
      <c r="V28" s="1143">
        <v>1787</v>
      </c>
      <c r="W28" s="1143"/>
      <c r="X28" s="1143"/>
      <c r="Y28" s="1143"/>
      <c r="Z28" s="1143"/>
      <c r="AA28" s="1143">
        <v>0</v>
      </c>
      <c r="AB28" s="1143"/>
      <c r="AC28" s="1143"/>
      <c r="AD28" s="1143"/>
      <c r="AE28" s="1144"/>
      <c r="AF28" s="1145" t="s">
        <v>398</v>
      </c>
      <c r="AG28" s="1143"/>
      <c r="AH28" s="1143"/>
      <c r="AI28" s="1143"/>
      <c r="AJ28" s="1146"/>
      <c r="AK28" s="1147">
        <v>201</v>
      </c>
      <c r="AL28" s="1135"/>
      <c r="AM28" s="1135"/>
      <c r="AN28" s="1135"/>
      <c r="AO28" s="1135"/>
      <c r="AP28" s="1135" t="s">
        <v>513</v>
      </c>
      <c r="AQ28" s="1135"/>
      <c r="AR28" s="1135"/>
      <c r="AS28" s="1135"/>
      <c r="AT28" s="1135"/>
      <c r="AU28" s="1135" t="s">
        <v>513</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580</v>
      </c>
      <c r="C29" s="1127"/>
      <c r="D29" s="1127"/>
      <c r="E29" s="1127"/>
      <c r="F29" s="1127"/>
      <c r="G29" s="1127"/>
      <c r="H29" s="1127"/>
      <c r="I29" s="1127"/>
      <c r="J29" s="1127"/>
      <c r="K29" s="1127"/>
      <c r="L29" s="1127"/>
      <c r="M29" s="1127"/>
      <c r="N29" s="1127"/>
      <c r="O29" s="1127"/>
      <c r="P29" s="1128"/>
      <c r="Q29" s="1132">
        <v>2750</v>
      </c>
      <c r="R29" s="1133"/>
      <c r="S29" s="1133"/>
      <c r="T29" s="1133"/>
      <c r="U29" s="1133"/>
      <c r="V29" s="1133">
        <v>2718</v>
      </c>
      <c r="W29" s="1133"/>
      <c r="X29" s="1133"/>
      <c r="Y29" s="1133"/>
      <c r="Z29" s="1133"/>
      <c r="AA29" s="1133">
        <v>31</v>
      </c>
      <c r="AB29" s="1133"/>
      <c r="AC29" s="1133"/>
      <c r="AD29" s="1133"/>
      <c r="AE29" s="1134"/>
      <c r="AF29" s="1108">
        <v>31</v>
      </c>
      <c r="AG29" s="1109"/>
      <c r="AH29" s="1109"/>
      <c r="AI29" s="1109"/>
      <c r="AJ29" s="1110"/>
      <c r="AK29" s="1069">
        <v>375</v>
      </c>
      <c r="AL29" s="1060"/>
      <c r="AM29" s="1060"/>
      <c r="AN29" s="1060"/>
      <c r="AO29" s="1060"/>
      <c r="AP29" s="1060" t="s">
        <v>513</v>
      </c>
      <c r="AQ29" s="1060"/>
      <c r="AR29" s="1060"/>
      <c r="AS29" s="1060"/>
      <c r="AT29" s="1060"/>
      <c r="AU29" s="1060" t="s">
        <v>513</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286</v>
      </c>
      <c r="R30" s="1133"/>
      <c r="S30" s="1133"/>
      <c r="T30" s="1133"/>
      <c r="U30" s="1133"/>
      <c r="V30" s="1133">
        <v>286</v>
      </c>
      <c r="W30" s="1133"/>
      <c r="X30" s="1133"/>
      <c r="Y30" s="1133"/>
      <c r="Z30" s="1133"/>
      <c r="AA30" s="1133">
        <v>0</v>
      </c>
      <c r="AB30" s="1133"/>
      <c r="AC30" s="1133"/>
      <c r="AD30" s="1133"/>
      <c r="AE30" s="1134"/>
      <c r="AF30" s="1108" t="s">
        <v>383</v>
      </c>
      <c r="AG30" s="1109"/>
      <c r="AH30" s="1109"/>
      <c r="AI30" s="1109"/>
      <c r="AJ30" s="1110"/>
      <c r="AK30" s="1069">
        <v>108</v>
      </c>
      <c r="AL30" s="1060"/>
      <c r="AM30" s="1060"/>
      <c r="AN30" s="1060"/>
      <c r="AO30" s="1060"/>
      <c r="AP30" s="1060" t="s">
        <v>513</v>
      </c>
      <c r="AQ30" s="1060"/>
      <c r="AR30" s="1060"/>
      <c r="AS30" s="1060"/>
      <c r="AT30" s="1060"/>
      <c r="AU30" s="1060" t="s">
        <v>513</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3726</v>
      </c>
      <c r="R31" s="1133"/>
      <c r="S31" s="1133"/>
      <c r="T31" s="1133"/>
      <c r="U31" s="1133"/>
      <c r="V31" s="1133">
        <v>3799</v>
      </c>
      <c r="W31" s="1133"/>
      <c r="X31" s="1133"/>
      <c r="Y31" s="1133"/>
      <c r="Z31" s="1133"/>
      <c r="AA31" s="1133">
        <v>-73</v>
      </c>
      <c r="AB31" s="1133"/>
      <c r="AC31" s="1133"/>
      <c r="AD31" s="1133"/>
      <c r="AE31" s="1134"/>
      <c r="AF31" s="1108">
        <v>1684</v>
      </c>
      <c r="AG31" s="1109"/>
      <c r="AH31" s="1109"/>
      <c r="AI31" s="1109"/>
      <c r="AJ31" s="1110"/>
      <c r="AK31" s="1069">
        <v>500</v>
      </c>
      <c r="AL31" s="1060"/>
      <c r="AM31" s="1060"/>
      <c r="AN31" s="1060"/>
      <c r="AO31" s="1060"/>
      <c r="AP31" s="1060">
        <v>3246</v>
      </c>
      <c r="AQ31" s="1060"/>
      <c r="AR31" s="1060"/>
      <c r="AS31" s="1060"/>
      <c r="AT31" s="1060"/>
      <c r="AU31" s="1060">
        <v>2152</v>
      </c>
      <c r="AV31" s="1060"/>
      <c r="AW31" s="1060"/>
      <c r="AX31" s="1060"/>
      <c r="AY31" s="1060"/>
      <c r="AZ31" s="1131"/>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640</v>
      </c>
      <c r="R32" s="1133"/>
      <c r="S32" s="1133"/>
      <c r="T32" s="1133"/>
      <c r="U32" s="1133"/>
      <c r="V32" s="1133">
        <v>592</v>
      </c>
      <c r="W32" s="1133"/>
      <c r="X32" s="1133"/>
      <c r="Y32" s="1133"/>
      <c r="Z32" s="1133"/>
      <c r="AA32" s="1133">
        <v>48</v>
      </c>
      <c r="AB32" s="1133"/>
      <c r="AC32" s="1133"/>
      <c r="AD32" s="1133"/>
      <c r="AE32" s="1134"/>
      <c r="AF32" s="1108">
        <v>1562</v>
      </c>
      <c r="AG32" s="1109"/>
      <c r="AH32" s="1109"/>
      <c r="AI32" s="1109"/>
      <c r="AJ32" s="1110"/>
      <c r="AK32" s="1069">
        <v>210</v>
      </c>
      <c r="AL32" s="1060"/>
      <c r="AM32" s="1060"/>
      <c r="AN32" s="1060"/>
      <c r="AO32" s="1060"/>
      <c r="AP32" s="1060">
        <v>2796</v>
      </c>
      <c r="AQ32" s="1060"/>
      <c r="AR32" s="1060"/>
      <c r="AS32" s="1060"/>
      <c r="AT32" s="1060"/>
      <c r="AU32" s="1060">
        <v>1753</v>
      </c>
      <c r="AV32" s="1060"/>
      <c r="AW32" s="1060"/>
      <c r="AX32" s="1060"/>
      <c r="AY32" s="1060"/>
      <c r="AZ32" s="1131"/>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1080</v>
      </c>
      <c r="R33" s="1133"/>
      <c r="S33" s="1133"/>
      <c r="T33" s="1133"/>
      <c r="U33" s="1133"/>
      <c r="V33" s="1133">
        <v>1078</v>
      </c>
      <c r="W33" s="1133"/>
      <c r="X33" s="1133"/>
      <c r="Y33" s="1133"/>
      <c r="Z33" s="1133"/>
      <c r="AA33" s="1133">
        <v>2</v>
      </c>
      <c r="AB33" s="1133"/>
      <c r="AC33" s="1133"/>
      <c r="AD33" s="1133"/>
      <c r="AE33" s="1134"/>
      <c r="AF33" s="1108">
        <v>2</v>
      </c>
      <c r="AG33" s="1109"/>
      <c r="AH33" s="1109"/>
      <c r="AI33" s="1109"/>
      <c r="AJ33" s="1110"/>
      <c r="AK33" s="1069">
        <v>437</v>
      </c>
      <c r="AL33" s="1060"/>
      <c r="AM33" s="1060"/>
      <c r="AN33" s="1060"/>
      <c r="AO33" s="1060"/>
      <c r="AP33" s="1060">
        <v>6428</v>
      </c>
      <c r="AQ33" s="1060"/>
      <c r="AR33" s="1060"/>
      <c r="AS33" s="1060"/>
      <c r="AT33" s="1060"/>
      <c r="AU33" s="1060">
        <v>6158</v>
      </c>
      <c r="AV33" s="1060"/>
      <c r="AW33" s="1060"/>
      <c r="AX33" s="1060"/>
      <c r="AY33" s="1060"/>
      <c r="AZ33" s="1131"/>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3279</v>
      </c>
      <c r="AG63" s="1048"/>
      <c r="AH63" s="1048"/>
      <c r="AI63" s="1048"/>
      <c r="AJ63" s="1119"/>
      <c r="AK63" s="1120"/>
      <c r="AL63" s="1052"/>
      <c r="AM63" s="1052"/>
      <c r="AN63" s="1052"/>
      <c r="AO63" s="1052"/>
      <c r="AP63" s="1048">
        <v>12470</v>
      </c>
      <c r="AQ63" s="1048"/>
      <c r="AR63" s="1048"/>
      <c r="AS63" s="1048"/>
      <c r="AT63" s="1048"/>
      <c r="AU63" s="1048">
        <v>10063</v>
      </c>
      <c r="AV63" s="1048"/>
      <c r="AW63" s="1048"/>
      <c r="AX63" s="1048"/>
      <c r="AY63" s="1048"/>
      <c r="AZ63" s="1114"/>
      <c r="BA63" s="1114"/>
      <c r="BB63" s="1114"/>
      <c r="BC63" s="1114"/>
      <c r="BD63" s="1114"/>
      <c r="BE63" s="1049"/>
      <c r="BF63" s="1049"/>
      <c r="BG63" s="1049"/>
      <c r="BH63" s="1049"/>
      <c r="BI63" s="1050"/>
      <c r="BJ63" s="1115" t="s">
        <v>398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581</v>
      </c>
      <c r="C68" s="1075"/>
      <c r="D68" s="1075"/>
      <c r="E68" s="1075"/>
      <c r="F68" s="1075"/>
      <c r="G68" s="1075"/>
      <c r="H68" s="1075"/>
      <c r="I68" s="1075"/>
      <c r="J68" s="1075"/>
      <c r="K68" s="1075"/>
      <c r="L68" s="1075"/>
      <c r="M68" s="1075"/>
      <c r="N68" s="1075"/>
      <c r="O68" s="1075"/>
      <c r="P68" s="1076"/>
      <c r="Q68" s="1077">
        <v>606</v>
      </c>
      <c r="R68" s="1071"/>
      <c r="S68" s="1071"/>
      <c r="T68" s="1071"/>
      <c r="U68" s="1071"/>
      <c r="V68" s="1071">
        <v>578</v>
      </c>
      <c r="W68" s="1071"/>
      <c r="X68" s="1071"/>
      <c r="Y68" s="1071"/>
      <c r="Z68" s="1071"/>
      <c r="AA68" s="1071">
        <v>28</v>
      </c>
      <c r="AB68" s="1071"/>
      <c r="AC68" s="1071"/>
      <c r="AD68" s="1071"/>
      <c r="AE68" s="1071"/>
      <c r="AF68" s="1071">
        <v>28</v>
      </c>
      <c r="AG68" s="1071"/>
      <c r="AH68" s="1071"/>
      <c r="AI68" s="1071"/>
      <c r="AJ68" s="1071"/>
      <c r="AK68" s="1071" t="s">
        <v>513</v>
      </c>
      <c r="AL68" s="1071"/>
      <c r="AM68" s="1071"/>
      <c r="AN68" s="1071"/>
      <c r="AO68" s="1071"/>
      <c r="AP68" s="1071">
        <v>11</v>
      </c>
      <c r="AQ68" s="1071"/>
      <c r="AR68" s="1071"/>
      <c r="AS68" s="1071"/>
      <c r="AT68" s="1071"/>
      <c r="AU68" s="1071">
        <v>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582</v>
      </c>
      <c r="C69" s="1064"/>
      <c r="D69" s="1064"/>
      <c r="E69" s="1064"/>
      <c r="F69" s="1064"/>
      <c r="G69" s="1064"/>
      <c r="H69" s="1064"/>
      <c r="I69" s="1064"/>
      <c r="J69" s="1064"/>
      <c r="K69" s="1064"/>
      <c r="L69" s="1064"/>
      <c r="M69" s="1064"/>
      <c r="N69" s="1064"/>
      <c r="O69" s="1064"/>
      <c r="P69" s="1065"/>
      <c r="Q69" s="1066">
        <v>2294</v>
      </c>
      <c r="R69" s="1060"/>
      <c r="S69" s="1060"/>
      <c r="T69" s="1060"/>
      <c r="U69" s="1060"/>
      <c r="V69" s="1060">
        <v>2249</v>
      </c>
      <c r="W69" s="1060"/>
      <c r="X69" s="1060"/>
      <c r="Y69" s="1060"/>
      <c r="Z69" s="1060"/>
      <c r="AA69" s="1060">
        <v>44</v>
      </c>
      <c r="AB69" s="1060"/>
      <c r="AC69" s="1060"/>
      <c r="AD69" s="1060"/>
      <c r="AE69" s="1060"/>
      <c r="AF69" s="1060">
        <v>38</v>
      </c>
      <c r="AG69" s="1060"/>
      <c r="AH69" s="1060"/>
      <c r="AI69" s="1060"/>
      <c r="AJ69" s="1060"/>
      <c r="AK69" s="1060" t="s">
        <v>513</v>
      </c>
      <c r="AL69" s="1060"/>
      <c r="AM69" s="1060"/>
      <c r="AN69" s="1060"/>
      <c r="AO69" s="1060"/>
      <c r="AP69" s="1060">
        <v>1223</v>
      </c>
      <c r="AQ69" s="1060"/>
      <c r="AR69" s="1060"/>
      <c r="AS69" s="1060"/>
      <c r="AT69" s="1060"/>
      <c r="AU69" s="1060">
        <v>284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583</v>
      </c>
      <c r="C70" s="1064"/>
      <c r="D70" s="1064"/>
      <c r="E70" s="1064"/>
      <c r="F70" s="1064"/>
      <c r="G70" s="1064"/>
      <c r="H70" s="1064"/>
      <c r="I70" s="1064"/>
      <c r="J70" s="1064"/>
      <c r="K70" s="1064"/>
      <c r="L70" s="1064"/>
      <c r="M70" s="1064"/>
      <c r="N70" s="1064"/>
      <c r="O70" s="1064"/>
      <c r="P70" s="1065"/>
      <c r="Q70" s="1066">
        <v>563</v>
      </c>
      <c r="R70" s="1060"/>
      <c r="S70" s="1060"/>
      <c r="T70" s="1060"/>
      <c r="U70" s="1060"/>
      <c r="V70" s="1060">
        <v>555</v>
      </c>
      <c r="W70" s="1060"/>
      <c r="X70" s="1060"/>
      <c r="Y70" s="1060"/>
      <c r="Z70" s="1060"/>
      <c r="AA70" s="1060">
        <v>8</v>
      </c>
      <c r="AB70" s="1060"/>
      <c r="AC70" s="1060"/>
      <c r="AD70" s="1060"/>
      <c r="AE70" s="1060"/>
      <c r="AF70" s="1060">
        <v>8</v>
      </c>
      <c r="AG70" s="1060"/>
      <c r="AH70" s="1060"/>
      <c r="AI70" s="1060"/>
      <c r="AJ70" s="1060"/>
      <c r="AK70" s="1060">
        <v>70</v>
      </c>
      <c r="AL70" s="1060"/>
      <c r="AM70" s="1060"/>
      <c r="AN70" s="1060"/>
      <c r="AO70" s="1060"/>
      <c r="AP70" s="1060" t="s">
        <v>513</v>
      </c>
      <c r="AQ70" s="1060"/>
      <c r="AR70" s="1060"/>
      <c r="AS70" s="1060"/>
      <c r="AT70" s="1060"/>
      <c r="AU70" s="1060" t="s">
        <v>513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584</v>
      </c>
      <c r="C71" s="1064"/>
      <c r="D71" s="1064"/>
      <c r="E71" s="1064"/>
      <c r="F71" s="1064"/>
      <c r="G71" s="1064"/>
      <c r="H71" s="1064"/>
      <c r="I71" s="1064"/>
      <c r="J71" s="1064"/>
      <c r="K71" s="1064"/>
      <c r="L71" s="1064"/>
      <c r="M71" s="1064"/>
      <c r="N71" s="1064"/>
      <c r="O71" s="1064"/>
      <c r="P71" s="1065"/>
      <c r="Q71" s="1066">
        <v>157482</v>
      </c>
      <c r="R71" s="1060"/>
      <c r="S71" s="1060"/>
      <c r="T71" s="1060"/>
      <c r="U71" s="1060"/>
      <c r="V71" s="1060">
        <v>154641</v>
      </c>
      <c r="W71" s="1060"/>
      <c r="X71" s="1060"/>
      <c r="Y71" s="1060"/>
      <c r="Z71" s="1060"/>
      <c r="AA71" s="1060">
        <v>2841</v>
      </c>
      <c r="AB71" s="1060"/>
      <c r="AC71" s="1060"/>
      <c r="AD71" s="1060"/>
      <c r="AE71" s="1060"/>
      <c r="AF71" s="1060">
        <v>2841</v>
      </c>
      <c r="AG71" s="1060"/>
      <c r="AH71" s="1060"/>
      <c r="AI71" s="1060"/>
      <c r="AJ71" s="1060"/>
      <c r="AK71" s="1060">
        <v>416</v>
      </c>
      <c r="AL71" s="1060"/>
      <c r="AM71" s="1060"/>
      <c r="AN71" s="1060"/>
      <c r="AO71" s="1060"/>
      <c r="AP71" s="1060" t="s">
        <v>588</v>
      </c>
      <c r="AQ71" s="1060"/>
      <c r="AR71" s="1060"/>
      <c r="AS71" s="1060"/>
      <c r="AT71" s="1060"/>
      <c r="AU71" s="1060" t="s">
        <v>588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585</v>
      </c>
      <c r="C72" s="1064"/>
      <c r="D72" s="1064"/>
      <c r="E72" s="1064"/>
      <c r="F72" s="1064"/>
      <c r="G72" s="1064"/>
      <c r="H72" s="1064"/>
      <c r="I72" s="1064"/>
      <c r="J72" s="1064"/>
      <c r="K72" s="1064"/>
      <c r="L72" s="1064"/>
      <c r="M72" s="1064"/>
      <c r="N72" s="1064"/>
      <c r="O72" s="1064"/>
      <c r="P72" s="1065"/>
      <c r="Q72" s="1066">
        <v>171</v>
      </c>
      <c r="R72" s="1060"/>
      <c r="S72" s="1060"/>
      <c r="T72" s="1060"/>
      <c r="U72" s="1060"/>
      <c r="V72" s="1060">
        <v>167</v>
      </c>
      <c r="W72" s="1060"/>
      <c r="X72" s="1060"/>
      <c r="Y72" s="1060"/>
      <c r="Z72" s="1060"/>
      <c r="AA72" s="1060">
        <v>4</v>
      </c>
      <c r="AB72" s="1060"/>
      <c r="AC72" s="1060"/>
      <c r="AD72" s="1060"/>
      <c r="AE72" s="1060"/>
      <c r="AF72" s="1060">
        <v>4</v>
      </c>
      <c r="AG72" s="1060"/>
      <c r="AH72" s="1060"/>
      <c r="AI72" s="1060"/>
      <c r="AJ72" s="1060"/>
      <c r="AK72" s="1060" t="s">
        <v>513</v>
      </c>
      <c r="AL72" s="1060"/>
      <c r="AM72" s="1060"/>
      <c r="AN72" s="1060"/>
      <c r="AO72" s="1060"/>
      <c r="AP72" s="1060" t="s">
        <v>588</v>
      </c>
      <c r="AQ72" s="1060"/>
      <c r="AR72" s="1060"/>
      <c r="AS72" s="1060"/>
      <c r="AT72" s="1060"/>
      <c r="AU72" s="1060" t="s">
        <v>588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586</v>
      </c>
      <c r="C73" s="1064"/>
      <c r="D73" s="1064"/>
      <c r="E73" s="1064"/>
      <c r="F73" s="1064"/>
      <c r="G73" s="1064"/>
      <c r="H73" s="1064"/>
      <c r="I73" s="1064"/>
      <c r="J73" s="1064"/>
      <c r="K73" s="1064"/>
      <c r="L73" s="1064"/>
      <c r="M73" s="1064"/>
      <c r="N73" s="1064"/>
      <c r="O73" s="1064"/>
      <c r="P73" s="1065"/>
      <c r="Q73" s="1066">
        <v>6</v>
      </c>
      <c r="R73" s="1060"/>
      <c r="S73" s="1060"/>
      <c r="T73" s="1060"/>
      <c r="U73" s="1060"/>
      <c r="V73" s="1060">
        <v>1</v>
      </c>
      <c r="W73" s="1060"/>
      <c r="X73" s="1060"/>
      <c r="Y73" s="1060"/>
      <c r="Z73" s="1060"/>
      <c r="AA73" s="1060">
        <v>5</v>
      </c>
      <c r="AB73" s="1060"/>
      <c r="AC73" s="1060"/>
      <c r="AD73" s="1060"/>
      <c r="AE73" s="1060"/>
      <c r="AF73" s="1060">
        <v>5</v>
      </c>
      <c r="AG73" s="1060"/>
      <c r="AH73" s="1060"/>
      <c r="AI73" s="1060"/>
      <c r="AJ73" s="1060"/>
      <c r="AK73" s="1060" t="s">
        <v>513</v>
      </c>
      <c r="AL73" s="1060"/>
      <c r="AM73" s="1060"/>
      <c r="AN73" s="1060"/>
      <c r="AO73" s="1060"/>
      <c r="AP73" s="1060" t="s">
        <v>588</v>
      </c>
      <c r="AQ73" s="1060"/>
      <c r="AR73" s="1060"/>
      <c r="AS73" s="1060"/>
      <c r="AT73" s="1060"/>
      <c r="AU73" s="1060" t="s">
        <v>589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587</v>
      </c>
      <c r="C74" s="1064"/>
      <c r="D74" s="1064"/>
      <c r="E74" s="1064"/>
      <c r="F74" s="1064"/>
      <c r="G74" s="1064"/>
      <c r="H74" s="1064"/>
      <c r="I74" s="1064"/>
      <c r="J74" s="1064"/>
      <c r="K74" s="1064"/>
      <c r="L74" s="1064"/>
      <c r="M74" s="1064"/>
      <c r="N74" s="1064"/>
      <c r="O74" s="1064"/>
      <c r="P74" s="1065"/>
      <c r="Q74" s="1066">
        <v>122</v>
      </c>
      <c r="R74" s="1060"/>
      <c r="S74" s="1060"/>
      <c r="T74" s="1060"/>
      <c r="U74" s="1060"/>
      <c r="V74" s="1060">
        <v>122</v>
      </c>
      <c r="W74" s="1060"/>
      <c r="X74" s="1060"/>
      <c r="Y74" s="1060"/>
      <c r="Z74" s="1060"/>
      <c r="AA74" s="1060">
        <v>0</v>
      </c>
      <c r="AB74" s="1060"/>
      <c r="AC74" s="1060"/>
      <c r="AD74" s="1060"/>
      <c r="AE74" s="1060"/>
      <c r="AF74" s="1060" t="s">
        <v>595</v>
      </c>
      <c r="AG74" s="1060"/>
      <c r="AH74" s="1060"/>
      <c r="AI74" s="1060"/>
      <c r="AJ74" s="1060"/>
      <c r="AK74" s="1060">
        <v>97</v>
      </c>
      <c r="AL74" s="1060"/>
      <c r="AM74" s="1060"/>
      <c r="AN74" s="1060"/>
      <c r="AO74" s="1060"/>
      <c r="AP74" s="1060" t="s">
        <v>588</v>
      </c>
      <c r="AQ74" s="1060"/>
      <c r="AR74" s="1060"/>
      <c r="AS74" s="1060"/>
      <c r="AT74" s="1060"/>
      <c r="AU74" s="1060" t="s">
        <v>588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2924</v>
      </c>
      <c r="AG88" s="1048"/>
      <c r="AH88" s="1048"/>
      <c r="AI88" s="1048"/>
      <c r="AJ88" s="1048"/>
      <c r="AK88" s="1052"/>
      <c r="AL88" s="1052"/>
      <c r="AM88" s="1052"/>
      <c r="AN88" s="1052"/>
      <c r="AO88" s="1052"/>
      <c r="AP88" s="1048">
        <v>1234</v>
      </c>
      <c r="AQ88" s="1048"/>
      <c r="AR88" s="1048"/>
      <c r="AS88" s="1048"/>
      <c r="AT88" s="1048"/>
      <c r="AU88" s="1048">
        <v>289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51</v>
      </c>
      <c r="CS102" s="1040"/>
      <c r="CT102" s="1040"/>
      <c r="CU102" s="1040"/>
      <c r="CV102" s="1041"/>
      <c r="CW102" s="1039">
        <v>15</v>
      </c>
      <c r="CX102" s="1040"/>
      <c r="CY102" s="1040"/>
      <c r="CZ102" s="1040"/>
      <c r="DA102" s="1041"/>
      <c r="DB102" s="1039">
        <v>100</v>
      </c>
      <c r="DC102" s="1040"/>
      <c r="DD102" s="1040"/>
      <c r="DE102" s="1040"/>
      <c r="DF102" s="1041"/>
      <c r="DG102" s="1039" t="s">
        <v>596</v>
      </c>
      <c r="DH102" s="1040"/>
      <c r="DI102" s="1040"/>
      <c r="DJ102" s="1040"/>
      <c r="DK102" s="1041"/>
      <c r="DL102" s="1039" t="s">
        <v>596</v>
      </c>
      <c r="DM102" s="1040"/>
      <c r="DN102" s="1040"/>
      <c r="DO102" s="1040"/>
      <c r="DP102" s="1041"/>
      <c r="DQ102" s="1039" t="s">
        <v>596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303</v>
      </c>
      <c r="AG109" s="983"/>
      <c r="AH109" s="983"/>
      <c r="AI109" s="983"/>
      <c r="AJ109" s="984"/>
      <c r="AK109" s="985" t="s">
        <v>302</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303</v>
      </c>
      <c r="BW109" s="983"/>
      <c r="BX109" s="983"/>
      <c r="BY109" s="983"/>
      <c r="BZ109" s="984"/>
      <c r="CA109" s="985" t="s">
        <v>302</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303</v>
      </c>
      <c r="DM109" s="983"/>
      <c r="DN109" s="983"/>
      <c r="DO109" s="983"/>
      <c r="DP109" s="984"/>
      <c r="DQ109" s="985" t="s">
        <v>302</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1466451</v>
      </c>
      <c r="AB110" s="976"/>
      <c r="AC110" s="976"/>
      <c r="AD110" s="976"/>
      <c r="AE110" s="977"/>
      <c r="AF110" s="978">
        <v>1439339</v>
      </c>
      <c r="AG110" s="976"/>
      <c r="AH110" s="976"/>
      <c r="AI110" s="976"/>
      <c r="AJ110" s="977"/>
      <c r="AK110" s="978">
        <v>1377503</v>
      </c>
      <c r="AL110" s="976"/>
      <c r="AM110" s="976"/>
      <c r="AN110" s="976"/>
      <c r="AO110" s="977"/>
      <c r="AP110" s="979">
        <v>27.1</v>
      </c>
      <c r="AQ110" s="980"/>
      <c r="AR110" s="980"/>
      <c r="AS110" s="980"/>
      <c r="AT110" s="981"/>
      <c r="AU110" s="1015" t="s">
        <v>72</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12816392</v>
      </c>
      <c r="BR110" s="923"/>
      <c r="BS110" s="923"/>
      <c r="BT110" s="923"/>
      <c r="BU110" s="923"/>
      <c r="BV110" s="923">
        <v>12483184</v>
      </c>
      <c r="BW110" s="923"/>
      <c r="BX110" s="923"/>
      <c r="BY110" s="923"/>
      <c r="BZ110" s="923"/>
      <c r="CA110" s="923">
        <v>13171799</v>
      </c>
      <c r="CB110" s="923"/>
      <c r="CC110" s="923"/>
      <c r="CD110" s="923"/>
      <c r="CE110" s="923"/>
      <c r="CF110" s="947">
        <v>259.3</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433</v>
      </c>
      <c r="DM110" s="923"/>
      <c r="DN110" s="923"/>
      <c r="DO110" s="923"/>
      <c r="DP110" s="923"/>
      <c r="DQ110" s="923" t="s">
        <v>434</v>
      </c>
      <c r="DR110" s="923"/>
      <c r="DS110" s="923"/>
      <c r="DT110" s="923"/>
      <c r="DU110" s="923"/>
      <c r="DV110" s="924" t="s">
        <v>433</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433</v>
      </c>
      <c r="AG111" s="1004"/>
      <c r="AH111" s="1004"/>
      <c r="AI111" s="1004"/>
      <c r="AJ111" s="1005"/>
      <c r="AK111" s="1006" t="s">
        <v>434</v>
      </c>
      <c r="AL111" s="1004"/>
      <c r="AM111" s="1004"/>
      <c r="AN111" s="1004"/>
      <c r="AO111" s="1005"/>
      <c r="AP111" s="1007" t="s">
        <v>433</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437</v>
      </c>
      <c r="BR111" s="895"/>
      <c r="BS111" s="895"/>
      <c r="BT111" s="895"/>
      <c r="BU111" s="895"/>
      <c r="BV111" s="895" t="s">
        <v>433</v>
      </c>
      <c r="BW111" s="895"/>
      <c r="BX111" s="895"/>
      <c r="BY111" s="895"/>
      <c r="BZ111" s="895"/>
      <c r="CA111" s="895" t="s">
        <v>433</v>
      </c>
      <c r="CB111" s="895"/>
      <c r="CC111" s="895"/>
      <c r="CD111" s="895"/>
      <c r="CE111" s="895"/>
      <c r="CF111" s="956" t="s">
        <v>432</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433</v>
      </c>
      <c r="DM111" s="895"/>
      <c r="DN111" s="895"/>
      <c r="DO111" s="895"/>
      <c r="DP111" s="895"/>
      <c r="DQ111" s="895" t="s">
        <v>398</v>
      </c>
      <c r="DR111" s="895"/>
      <c r="DS111" s="895"/>
      <c r="DT111" s="895"/>
      <c r="DU111" s="895"/>
      <c r="DV111" s="872" t="s">
        <v>433</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3667</v>
      </c>
      <c r="AB112" s="858"/>
      <c r="AC112" s="858"/>
      <c r="AD112" s="858"/>
      <c r="AE112" s="859"/>
      <c r="AF112" s="860">
        <v>5167</v>
      </c>
      <c r="AG112" s="858"/>
      <c r="AH112" s="858"/>
      <c r="AI112" s="858"/>
      <c r="AJ112" s="859"/>
      <c r="AK112" s="860">
        <v>5167</v>
      </c>
      <c r="AL112" s="858"/>
      <c r="AM112" s="858"/>
      <c r="AN112" s="858"/>
      <c r="AO112" s="859"/>
      <c r="AP112" s="905">
        <v>0.1</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10966285</v>
      </c>
      <c r="BR112" s="895"/>
      <c r="BS112" s="895"/>
      <c r="BT112" s="895"/>
      <c r="BU112" s="895"/>
      <c r="BV112" s="895">
        <v>10669246</v>
      </c>
      <c r="BW112" s="895"/>
      <c r="BX112" s="895"/>
      <c r="BY112" s="895"/>
      <c r="BZ112" s="895"/>
      <c r="CA112" s="895">
        <v>10063526</v>
      </c>
      <c r="CB112" s="895"/>
      <c r="CC112" s="895"/>
      <c r="CD112" s="895"/>
      <c r="CE112" s="895"/>
      <c r="CF112" s="956">
        <v>198.1</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432</v>
      </c>
      <c r="DM112" s="895"/>
      <c r="DN112" s="895"/>
      <c r="DO112" s="895"/>
      <c r="DP112" s="895"/>
      <c r="DQ112" s="895" t="s">
        <v>432</v>
      </c>
      <c r="DR112" s="895"/>
      <c r="DS112" s="895"/>
      <c r="DT112" s="895"/>
      <c r="DU112" s="895"/>
      <c r="DV112" s="872" t="s">
        <v>432</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895399</v>
      </c>
      <c r="AB113" s="1004"/>
      <c r="AC113" s="1004"/>
      <c r="AD113" s="1004"/>
      <c r="AE113" s="1005"/>
      <c r="AF113" s="1006">
        <v>899283</v>
      </c>
      <c r="AG113" s="1004"/>
      <c r="AH113" s="1004"/>
      <c r="AI113" s="1004"/>
      <c r="AJ113" s="1005"/>
      <c r="AK113" s="1006">
        <v>857706</v>
      </c>
      <c r="AL113" s="1004"/>
      <c r="AM113" s="1004"/>
      <c r="AN113" s="1004"/>
      <c r="AO113" s="1005"/>
      <c r="AP113" s="1007">
        <v>16.899999999999999</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527945</v>
      </c>
      <c r="BR113" s="895"/>
      <c r="BS113" s="895"/>
      <c r="BT113" s="895"/>
      <c r="BU113" s="895"/>
      <c r="BV113" s="895">
        <v>362217</v>
      </c>
      <c r="BW113" s="895"/>
      <c r="BX113" s="895"/>
      <c r="BY113" s="895"/>
      <c r="BZ113" s="895"/>
      <c r="CA113" s="895">
        <v>289208</v>
      </c>
      <c r="CB113" s="895"/>
      <c r="CC113" s="895"/>
      <c r="CD113" s="895"/>
      <c r="CE113" s="895"/>
      <c r="CF113" s="956">
        <v>5.7</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432</v>
      </c>
      <c r="DM113" s="858"/>
      <c r="DN113" s="858"/>
      <c r="DO113" s="858"/>
      <c r="DP113" s="859"/>
      <c r="DQ113" s="860" t="s">
        <v>398</v>
      </c>
      <c r="DR113" s="858"/>
      <c r="DS113" s="858"/>
      <c r="DT113" s="858"/>
      <c r="DU113" s="859"/>
      <c r="DV113" s="905" t="s">
        <v>434</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206531</v>
      </c>
      <c r="AB114" s="858"/>
      <c r="AC114" s="858"/>
      <c r="AD114" s="858"/>
      <c r="AE114" s="859"/>
      <c r="AF114" s="860">
        <v>168081</v>
      </c>
      <c r="AG114" s="858"/>
      <c r="AH114" s="858"/>
      <c r="AI114" s="858"/>
      <c r="AJ114" s="859"/>
      <c r="AK114" s="860">
        <v>70831</v>
      </c>
      <c r="AL114" s="858"/>
      <c r="AM114" s="858"/>
      <c r="AN114" s="858"/>
      <c r="AO114" s="859"/>
      <c r="AP114" s="905">
        <v>1.4</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1406532</v>
      </c>
      <c r="BR114" s="895"/>
      <c r="BS114" s="895"/>
      <c r="BT114" s="895"/>
      <c r="BU114" s="895"/>
      <c r="BV114" s="895">
        <v>1408595</v>
      </c>
      <c r="BW114" s="895"/>
      <c r="BX114" s="895"/>
      <c r="BY114" s="895"/>
      <c r="BZ114" s="895"/>
      <c r="CA114" s="895">
        <v>1446483</v>
      </c>
      <c r="CB114" s="895"/>
      <c r="CC114" s="895"/>
      <c r="CD114" s="895"/>
      <c r="CE114" s="895"/>
      <c r="CF114" s="956">
        <v>28.5</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433</v>
      </c>
      <c r="DM114" s="858"/>
      <c r="DN114" s="858"/>
      <c r="DO114" s="858"/>
      <c r="DP114" s="859"/>
      <c r="DQ114" s="860" t="s">
        <v>434</v>
      </c>
      <c r="DR114" s="858"/>
      <c r="DS114" s="858"/>
      <c r="DT114" s="858"/>
      <c r="DU114" s="859"/>
      <c r="DV114" s="905" t="s">
        <v>432</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437</v>
      </c>
      <c r="AB115" s="1004"/>
      <c r="AC115" s="1004"/>
      <c r="AD115" s="1004"/>
      <c r="AE115" s="1005"/>
      <c r="AF115" s="1006" t="s">
        <v>432</v>
      </c>
      <c r="AG115" s="1004"/>
      <c r="AH115" s="1004"/>
      <c r="AI115" s="1004"/>
      <c r="AJ115" s="1005"/>
      <c r="AK115" s="1006" t="s">
        <v>432</v>
      </c>
      <c r="AL115" s="1004"/>
      <c r="AM115" s="1004"/>
      <c r="AN115" s="1004"/>
      <c r="AO115" s="1005"/>
      <c r="AP115" s="1007" t="s">
        <v>434</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433</v>
      </c>
      <c r="BW115" s="895"/>
      <c r="BX115" s="895"/>
      <c r="BY115" s="895"/>
      <c r="BZ115" s="895"/>
      <c r="CA115" s="895" t="s">
        <v>433</v>
      </c>
      <c r="CB115" s="895"/>
      <c r="CC115" s="895"/>
      <c r="CD115" s="895"/>
      <c r="CE115" s="895"/>
      <c r="CF115" s="956" t="s">
        <v>434</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432</v>
      </c>
      <c r="DH115" s="858"/>
      <c r="DI115" s="858"/>
      <c r="DJ115" s="858"/>
      <c r="DK115" s="859"/>
      <c r="DL115" s="860" t="s">
        <v>434</v>
      </c>
      <c r="DM115" s="858"/>
      <c r="DN115" s="858"/>
      <c r="DO115" s="858"/>
      <c r="DP115" s="859"/>
      <c r="DQ115" s="860" t="s">
        <v>434</v>
      </c>
      <c r="DR115" s="858"/>
      <c r="DS115" s="858"/>
      <c r="DT115" s="858"/>
      <c r="DU115" s="859"/>
      <c r="DV115" s="905" t="s">
        <v>432</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308</v>
      </c>
      <c r="AB116" s="858"/>
      <c r="AC116" s="858"/>
      <c r="AD116" s="858"/>
      <c r="AE116" s="859"/>
      <c r="AF116" s="860">
        <v>77</v>
      </c>
      <c r="AG116" s="858"/>
      <c r="AH116" s="858"/>
      <c r="AI116" s="858"/>
      <c r="AJ116" s="859"/>
      <c r="AK116" s="860">
        <v>74</v>
      </c>
      <c r="AL116" s="858"/>
      <c r="AM116" s="858"/>
      <c r="AN116" s="858"/>
      <c r="AO116" s="859"/>
      <c r="AP116" s="905">
        <v>0</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434</v>
      </c>
      <c r="BW116" s="895"/>
      <c r="BX116" s="895"/>
      <c r="BY116" s="895"/>
      <c r="BZ116" s="895"/>
      <c r="CA116" s="895" t="s">
        <v>433</v>
      </c>
      <c r="CB116" s="895"/>
      <c r="CC116" s="895"/>
      <c r="CD116" s="895"/>
      <c r="CE116" s="895"/>
      <c r="CF116" s="956" t="s">
        <v>434</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432</v>
      </c>
      <c r="DM116" s="858"/>
      <c r="DN116" s="858"/>
      <c r="DO116" s="858"/>
      <c r="DP116" s="859"/>
      <c r="DQ116" s="860" t="s">
        <v>433</v>
      </c>
      <c r="DR116" s="858"/>
      <c r="DS116" s="858"/>
      <c r="DT116" s="858"/>
      <c r="DU116" s="859"/>
      <c r="DV116" s="905" t="s">
        <v>432</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2572356</v>
      </c>
      <c r="AB117" s="990"/>
      <c r="AC117" s="990"/>
      <c r="AD117" s="990"/>
      <c r="AE117" s="991"/>
      <c r="AF117" s="992">
        <v>2511947</v>
      </c>
      <c r="AG117" s="990"/>
      <c r="AH117" s="990"/>
      <c r="AI117" s="990"/>
      <c r="AJ117" s="991"/>
      <c r="AK117" s="992">
        <v>2311281</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433</v>
      </c>
      <c r="BR117" s="895"/>
      <c r="BS117" s="895"/>
      <c r="BT117" s="895"/>
      <c r="BU117" s="895"/>
      <c r="BV117" s="895" t="s">
        <v>432</v>
      </c>
      <c r="BW117" s="895"/>
      <c r="BX117" s="895"/>
      <c r="BY117" s="895"/>
      <c r="BZ117" s="895"/>
      <c r="CA117" s="895" t="s">
        <v>432</v>
      </c>
      <c r="CB117" s="895"/>
      <c r="CC117" s="895"/>
      <c r="CD117" s="895"/>
      <c r="CE117" s="895"/>
      <c r="CF117" s="956" t="s">
        <v>434</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432</v>
      </c>
      <c r="DH117" s="858"/>
      <c r="DI117" s="858"/>
      <c r="DJ117" s="858"/>
      <c r="DK117" s="859"/>
      <c r="DL117" s="860" t="s">
        <v>434</v>
      </c>
      <c r="DM117" s="858"/>
      <c r="DN117" s="858"/>
      <c r="DO117" s="858"/>
      <c r="DP117" s="859"/>
      <c r="DQ117" s="860" t="s">
        <v>432</v>
      </c>
      <c r="DR117" s="858"/>
      <c r="DS117" s="858"/>
      <c r="DT117" s="858"/>
      <c r="DU117" s="859"/>
      <c r="DV117" s="905" t="s">
        <v>434</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303</v>
      </c>
      <c r="AG118" s="983"/>
      <c r="AH118" s="983"/>
      <c r="AI118" s="983"/>
      <c r="AJ118" s="984"/>
      <c r="AK118" s="985" t="s">
        <v>302</v>
      </c>
      <c r="AL118" s="983"/>
      <c r="AM118" s="983"/>
      <c r="AN118" s="983"/>
      <c r="AO118" s="984"/>
      <c r="AP118" s="986" t="s">
        <v>426</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432</v>
      </c>
      <c r="BR118" s="926"/>
      <c r="BS118" s="926"/>
      <c r="BT118" s="926"/>
      <c r="BU118" s="926"/>
      <c r="BV118" s="926" t="s">
        <v>432</v>
      </c>
      <c r="BW118" s="926"/>
      <c r="BX118" s="926"/>
      <c r="BY118" s="926"/>
      <c r="BZ118" s="926"/>
      <c r="CA118" s="926" t="s">
        <v>432</v>
      </c>
      <c r="CB118" s="926"/>
      <c r="CC118" s="926"/>
      <c r="CD118" s="926"/>
      <c r="CE118" s="926"/>
      <c r="CF118" s="956" t="s">
        <v>432</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460</v>
      </c>
      <c r="DH118" s="858"/>
      <c r="DI118" s="858"/>
      <c r="DJ118" s="858"/>
      <c r="DK118" s="859"/>
      <c r="DL118" s="860" t="s">
        <v>432</v>
      </c>
      <c r="DM118" s="858"/>
      <c r="DN118" s="858"/>
      <c r="DO118" s="858"/>
      <c r="DP118" s="859"/>
      <c r="DQ118" s="860" t="s">
        <v>432</v>
      </c>
      <c r="DR118" s="858"/>
      <c r="DS118" s="858"/>
      <c r="DT118" s="858"/>
      <c r="DU118" s="859"/>
      <c r="DV118" s="905" t="s">
        <v>434</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432</v>
      </c>
      <c r="AB119" s="976"/>
      <c r="AC119" s="976"/>
      <c r="AD119" s="976"/>
      <c r="AE119" s="977"/>
      <c r="AF119" s="978" t="s">
        <v>432</v>
      </c>
      <c r="AG119" s="976"/>
      <c r="AH119" s="976"/>
      <c r="AI119" s="976"/>
      <c r="AJ119" s="977"/>
      <c r="AK119" s="978" t="s">
        <v>460</v>
      </c>
      <c r="AL119" s="976"/>
      <c r="AM119" s="976"/>
      <c r="AN119" s="976"/>
      <c r="AO119" s="977"/>
      <c r="AP119" s="979" t="s">
        <v>434</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461</v>
      </c>
      <c r="BP119" s="959"/>
      <c r="BQ119" s="963">
        <v>25717154</v>
      </c>
      <c r="BR119" s="926"/>
      <c r="BS119" s="926"/>
      <c r="BT119" s="926"/>
      <c r="BU119" s="926"/>
      <c r="BV119" s="926">
        <v>24923242</v>
      </c>
      <c r="BW119" s="926"/>
      <c r="BX119" s="926"/>
      <c r="BY119" s="926"/>
      <c r="BZ119" s="926"/>
      <c r="CA119" s="926">
        <v>24971016</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433</v>
      </c>
      <c r="DH119" s="841"/>
      <c r="DI119" s="841"/>
      <c r="DJ119" s="841"/>
      <c r="DK119" s="842"/>
      <c r="DL119" s="843" t="s">
        <v>433</v>
      </c>
      <c r="DM119" s="841"/>
      <c r="DN119" s="841"/>
      <c r="DO119" s="841"/>
      <c r="DP119" s="842"/>
      <c r="DQ119" s="843" t="s">
        <v>432</v>
      </c>
      <c r="DR119" s="841"/>
      <c r="DS119" s="841"/>
      <c r="DT119" s="841"/>
      <c r="DU119" s="842"/>
      <c r="DV119" s="929" t="s">
        <v>460</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460</v>
      </c>
      <c r="AB120" s="858"/>
      <c r="AC120" s="858"/>
      <c r="AD120" s="858"/>
      <c r="AE120" s="859"/>
      <c r="AF120" s="860" t="s">
        <v>433</v>
      </c>
      <c r="AG120" s="858"/>
      <c r="AH120" s="858"/>
      <c r="AI120" s="858"/>
      <c r="AJ120" s="859"/>
      <c r="AK120" s="860" t="s">
        <v>433</v>
      </c>
      <c r="AL120" s="858"/>
      <c r="AM120" s="858"/>
      <c r="AN120" s="858"/>
      <c r="AO120" s="859"/>
      <c r="AP120" s="905" t="s">
        <v>432</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6152289</v>
      </c>
      <c r="BR120" s="923"/>
      <c r="BS120" s="923"/>
      <c r="BT120" s="923"/>
      <c r="BU120" s="923"/>
      <c r="BV120" s="923">
        <v>6110609</v>
      </c>
      <c r="BW120" s="923"/>
      <c r="BX120" s="923"/>
      <c r="BY120" s="923"/>
      <c r="BZ120" s="923"/>
      <c r="CA120" s="923">
        <v>5940757</v>
      </c>
      <c r="CB120" s="923"/>
      <c r="CC120" s="923"/>
      <c r="CD120" s="923"/>
      <c r="CE120" s="923"/>
      <c r="CF120" s="947">
        <v>117</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6337985</v>
      </c>
      <c r="DH120" s="923"/>
      <c r="DI120" s="923"/>
      <c r="DJ120" s="923"/>
      <c r="DK120" s="923"/>
      <c r="DL120" s="923">
        <v>6284026</v>
      </c>
      <c r="DM120" s="923"/>
      <c r="DN120" s="923"/>
      <c r="DO120" s="923"/>
      <c r="DP120" s="923"/>
      <c r="DQ120" s="923">
        <v>6158255</v>
      </c>
      <c r="DR120" s="923"/>
      <c r="DS120" s="923"/>
      <c r="DT120" s="923"/>
      <c r="DU120" s="923"/>
      <c r="DV120" s="924">
        <v>121.2</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432</v>
      </c>
      <c r="AB121" s="858"/>
      <c r="AC121" s="858"/>
      <c r="AD121" s="858"/>
      <c r="AE121" s="859"/>
      <c r="AF121" s="860" t="s">
        <v>432</v>
      </c>
      <c r="AG121" s="858"/>
      <c r="AH121" s="858"/>
      <c r="AI121" s="858"/>
      <c r="AJ121" s="859"/>
      <c r="AK121" s="860" t="s">
        <v>432</v>
      </c>
      <c r="AL121" s="858"/>
      <c r="AM121" s="858"/>
      <c r="AN121" s="858"/>
      <c r="AO121" s="859"/>
      <c r="AP121" s="905" t="s">
        <v>434</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1358504</v>
      </c>
      <c r="BR121" s="895"/>
      <c r="BS121" s="895"/>
      <c r="BT121" s="895"/>
      <c r="BU121" s="895"/>
      <c r="BV121" s="895">
        <v>1303583</v>
      </c>
      <c r="BW121" s="895"/>
      <c r="BX121" s="895"/>
      <c r="BY121" s="895"/>
      <c r="BZ121" s="895"/>
      <c r="CA121" s="895">
        <v>1124804</v>
      </c>
      <c r="CB121" s="895"/>
      <c r="CC121" s="895"/>
      <c r="CD121" s="895"/>
      <c r="CE121" s="895"/>
      <c r="CF121" s="956">
        <v>22.1</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2555595</v>
      </c>
      <c r="DH121" s="895"/>
      <c r="DI121" s="895"/>
      <c r="DJ121" s="895"/>
      <c r="DK121" s="895"/>
      <c r="DL121" s="895">
        <v>2355439</v>
      </c>
      <c r="DM121" s="895"/>
      <c r="DN121" s="895"/>
      <c r="DO121" s="895"/>
      <c r="DP121" s="895"/>
      <c r="DQ121" s="895">
        <v>2152080</v>
      </c>
      <c r="DR121" s="895"/>
      <c r="DS121" s="895"/>
      <c r="DT121" s="895"/>
      <c r="DU121" s="895"/>
      <c r="DV121" s="872">
        <v>42.4</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460</v>
      </c>
      <c r="AB122" s="858"/>
      <c r="AC122" s="858"/>
      <c r="AD122" s="858"/>
      <c r="AE122" s="859"/>
      <c r="AF122" s="860" t="s">
        <v>434</v>
      </c>
      <c r="AG122" s="858"/>
      <c r="AH122" s="858"/>
      <c r="AI122" s="858"/>
      <c r="AJ122" s="859"/>
      <c r="AK122" s="860" t="s">
        <v>434</v>
      </c>
      <c r="AL122" s="858"/>
      <c r="AM122" s="858"/>
      <c r="AN122" s="858"/>
      <c r="AO122" s="859"/>
      <c r="AP122" s="905" t="s">
        <v>432</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15537098</v>
      </c>
      <c r="BR122" s="926"/>
      <c r="BS122" s="926"/>
      <c r="BT122" s="926"/>
      <c r="BU122" s="926"/>
      <c r="BV122" s="926">
        <v>14821735</v>
      </c>
      <c r="BW122" s="926"/>
      <c r="BX122" s="926"/>
      <c r="BY122" s="926"/>
      <c r="BZ122" s="926"/>
      <c r="CA122" s="926">
        <v>15077174</v>
      </c>
      <c r="CB122" s="926"/>
      <c r="CC122" s="926"/>
      <c r="CD122" s="926"/>
      <c r="CE122" s="926"/>
      <c r="CF122" s="927">
        <v>296.8</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v>2072705</v>
      </c>
      <c r="DH122" s="895"/>
      <c r="DI122" s="895"/>
      <c r="DJ122" s="895"/>
      <c r="DK122" s="895"/>
      <c r="DL122" s="895">
        <v>2029781</v>
      </c>
      <c r="DM122" s="895"/>
      <c r="DN122" s="895"/>
      <c r="DO122" s="895"/>
      <c r="DP122" s="895"/>
      <c r="DQ122" s="895">
        <v>1753191</v>
      </c>
      <c r="DR122" s="895"/>
      <c r="DS122" s="895"/>
      <c r="DT122" s="895"/>
      <c r="DU122" s="895"/>
      <c r="DV122" s="872">
        <v>34.5</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460</v>
      </c>
      <c r="AB123" s="858"/>
      <c r="AC123" s="858"/>
      <c r="AD123" s="858"/>
      <c r="AE123" s="859"/>
      <c r="AF123" s="860" t="s">
        <v>434</v>
      </c>
      <c r="AG123" s="858"/>
      <c r="AH123" s="858"/>
      <c r="AI123" s="858"/>
      <c r="AJ123" s="859"/>
      <c r="AK123" s="860" t="s">
        <v>434</v>
      </c>
      <c r="AL123" s="858"/>
      <c r="AM123" s="858"/>
      <c r="AN123" s="858"/>
      <c r="AO123" s="859"/>
      <c r="AP123" s="905" t="s">
        <v>433</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472</v>
      </c>
      <c r="BP123" s="959"/>
      <c r="BQ123" s="913">
        <v>23047891</v>
      </c>
      <c r="BR123" s="914"/>
      <c r="BS123" s="914"/>
      <c r="BT123" s="914"/>
      <c r="BU123" s="914"/>
      <c r="BV123" s="914">
        <v>22235927</v>
      </c>
      <c r="BW123" s="914"/>
      <c r="BX123" s="914"/>
      <c r="BY123" s="914"/>
      <c r="BZ123" s="914"/>
      <c r="CA123" s="914">
        <v>22142735</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t="s">
        <v>432</v>
      </c>
      <c r="DH123" s="858"/>
      <c r="DI123" s="858"/>
      <c r="DJ123" s="858"/>
      <c r="DK123" s="859"/>
      <c r="DL123" s="860" t="s">
        <v>434</v>
      </c>
      <c r="DM123" s="858"/>
      <c r="DN123" s="858"/>
      <c r="DO123" s="858"/>
      <c r="DP123" s="859"/>
      <c r="DQ123" s="860" t="s">
        <v>434</v>
      </c>
      <c r="DR123" s="858"/>
      <c r="DS123" s="858"/>
      <c r="DT123" s="858"/>
      <c r="DU123" s="859"/>
      <c r="DV123" s="905" t="s">
        <v>432</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432</v>
      </c>
      <c r="AB124" s="858"/>
      <c r="AC124" s="858"/>
      <c r="AD124" s="858"/>
      <c r="AE124" s="859"/>
      <c r="AF124" s="860" t="s">
        <v>432</v>
      </c>
      <c r="AG124" s="858"/>
      <c r="AH124" s="858"/>
      <c r="AI124" s="858"/>
      <c r="AJ124" s="859"/>
      <c r="AK124" s="860" t="s">
        <v>460</v>
      </c>
      <c r="AL124" s="858"/>
      <c r="AM124" s="858"/>
      <c r="AN124" s="858"/>
      <c r="AO124" s="859"/>
      <c r="AP124" s="905" t="s">
        <v>432</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50.8</v>
      </c>
      <c r="BR124" s="912"/>
      <c r="BS124" s="912"/>
      <c r="BT124" s="912"/>
      <c r="BU124" s="912"/>
      <c r="BV124" s="912">
        <v>52</v>
      </c>
      <c r="BW124" s="912"/>
      <c r="BX124" s="912"/>
      <c r="BY124" s="912"/>
      <c r="BZ124" s="912"/>
      <c r="CA124" s="912">
        <v>55.6</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432</v>
      </c>
      <c r="DH124" s="841"/>
      <c r="DI124" s="841"/>
      <c r="DJ124" s="841"/>
      <c r="DK124" s="842"/>
      <c r="DL124" s="843" t="s">
        <v>432</v>
      </c>
      <c r="DM124" s="841"/>
      <c r="DN124" s="841"/>
      <c r="DO124" s="841"/>
      <c r="DP124" s="842"/>
      <c r="DQ124" s="843" t="s">
        <v>434</v>
      </c>
      <c r="DR124" s="841"/>
      <c r="DS124" s="841"/>
      <c r="DT124" s="841"/>
      <c r="DU124" s="842"/>
      <c r="DV124" s="929" t="s">
        <v>434</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434</v>
      </c>
      <c r="AB125" s="858"/>
      <c r="AC125" s="858"/>
      <c r="AD125" s="858"/>
      <c r="AE125" s="859"/>
      <c r="AF125" s="860" t="s">
        <v>432</v>
      </c>
      <c r="AG125" s="858"/>
      <c r="AH125" s="858"/>
      <c r="AI125" s="858"/>
      <c r="AJ125" s="859"/>
      <c r="AK125" s="860" t="s">
        <v>434</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434</v>
      </c>
      <c r="DH125" s="923"/>
      <c r="DI125" s="923"/>
      <c r="DJ125" s="923"/>
      <c r="DK125" s="923"/>
      <c r="DL125" s="923" t="s">
        <v>434</v>
      </c>
      <c r="DM125" s="923"/>
      <c r="DN125" s="923"/>
      <c r="DO125" s="923"/>
      <c r="DP125" s="923"/>
      <c r="DQ125" s="923" t="s">
        <v>432</v>
      </c>
      <c r="DR125" s="923"/>
      <c r="DS125" s="923"/>
      <c r="DT125" s="923"/>
      <c r="DU125" s="923"/>
      <c r="DV125" s="924" t="s">
        <v>434</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434</v>
      </c>
      <c r="AB126" s="858"/>
      <c r="AC126" s="858"/>
      <c r="AD126" s="858"/>
      <c r="AE126" s="859"/>
      <c r="AF126" s="860" t="s">
        <v>434</v>
      </c>
      <c r="AG126" s="858"/>
      <c r="AH126" s="858"/>
      <c r="AI126" s="858"/>
      <c r="AJ126" s="859"/>
      <c r="AK126" s="860" t="s">
        <v>432</v>
      </c>
      <c r="AL126" s="858"/>
      <c r="AM126" s="858"/>
      <c r="AN126" s="858"/>
      <c r="AO126" s="859"/>
      <c r="AP126" s="905" t="s">
        <v>432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434</v>
      </c>
      <c r="DH126" s="895"/>
      <c r="DI126" s="895"/>
      <c r="DJ126" s="895"/>
      <c r="DK126" s="895"/>
      <c r="DL126" s="895" t="s">
        <v>434</v>
      </c>
      <c r="DM126" s="895"/>
      <c r="DN126" s="895"/>
      <c r="DO126" s="895"/>
      <c r="DP126" s="895"/>
      <c r="DQ126" s="895" t="s">
        <v>432</v>
      </c>
      <c r="DR126" s="895"/>
      <c r="DS126" s="895"/>
      <c r="DT126" s="895"/>
      <c r="DU126" s="895"/>
      <c r="DV126" s="872" t="s">
        <v>434</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434</v>
      </c>
      <c r="AB127" s="858"/>
      <c r="AC127" s="858"/>
      <c r="AD127" s="858"/>
      <c r="AE127" s="859"/>
      <c r="AF127" s="860" t="s">
        <v>434</v>
      </c>
      <c r="AG127" s="858"/>
      <c r="AH127" s="858"/>
      <c r="AI127" s="858"/>
      <c r="AJ127" s="859"/>
      <c r="AK127" s="860" t="s">
        <v>434</v>
      </c>
      <c r="AL127" s="858"/>
      <c r="AM127" s="858"/>
      <c r="AN127" s="858"/>
      <c r="AO127" s="859"/>
      <c r="AP127" s="905" t="s">
        <v>434</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434</v>
      </c>
      <c r="DH127" s="895"/>
      <c r="DI127" s="895"/>
      <c r="DJ127" s="895"/>
      <c r="DK127" s="895"/>
      <c r="DL127" s="895" t="s">
        <v>434</v>
      </c>
      <c r="DM127" s="895"/>
      <c r="DN127" s="895"/>
      <c r="DO127" s="895"/>
      <c r="DP127" s="895"/>
      <c r="DQ127" s="895" t="s">
        <v>434</v>
      </c>
      <c r="DR127" s="895"/>
      <c r="DS127" s="895"/>
      <c r="DT127" s="895"/>
      <c r="DU127" s="895"/>
      <c r="DV127" s="872" t="s">
        <v>434</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233011</v>
      </c>
      <c r="AB128" s="879"/>
      <c r="AC128" s="879"/>
      <c r="AD128" s="879"/>
      <c r="AE128" s="880"/>
      <c r="AF128" s="881">
        <v>115236</v>
      </c>
      <c r="AG128" s="879"/>
      <c r="AH128" s="879"/>
      <c r="AI128" s="879"/>
      <c r="AJ128" s="880"/>
      <c r="AK128" s="881">
        <v>74953</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437</v>
      </c>
      <c r="BG128" s="865"/>
      <c r="BH128" s="865"/>
      <c r="BI128" s="865"/>
      <c r="BJ128" s="865"/>
      <c r="BK128" s="865"/>
      <c r="BL128" s="888"/>
      <c r="BM128" s="864">
        <v>14.19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437</v>
      </c>
      <c r="DH128" s="869"/>
      <c r="DI128" s="869"/>
      <c r="DJ128" s="869"/>
      <c r="DK128" s="869"/>
      <c r="DL128" s="869" t="s">
        <v>437</v>
      </c>
      <c r="DM128" s="869"/>
      <c r="DN128" s="869"/>
      <c r="DO128" s="869"/>
      <c r="DP128" s="869"/>
      <c r="DQ128" s="869" t="s">
        <v>437</v>
      </c>
      <c r="DR128" s="869"/>
      <c r="DS128" s="869"/>
      <c r="DT128" s="869"/>
      <c r="DU128" s="869"/>
      <c r="DV128" s="870" t="s">
        <v>432</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6927044</v>
      </c>
      <c r="AB129" s="858"/>
      <c r="AC129" s="858"/>
      <c r="AD129" s="858"/>
      <c r="AE129" s="859"/>
      <c r="AF129" s="860">
        <v>6803862</v>
      </c>
      <c r="AG129" s="858"/>
      <c r="AH129" s="858"/>
      <c r="AI129" s="858"/>
      <c r="AJ129" s="859"/>
      <c r="AK129" s="860">
        <v>6614006</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491</v>
      </c>
      <c r="BG129" s="848"/>
      <c r="BH129" s="848"/>
      <c r="BI129" s="848"/>
      <c r="BJ129" s="848"/>
      <c r="BK129" s="848"/>
      <c r="BL129" s="849"/>
      <c r="BM129" s="847">
        <v>19.190000000000001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1676416</v>
      </c>
      <c r="AB130" s="858"/>
      <c r="AC130" s="858"/>
      <c r="AD130" s="858"/>
      <c r="AE130" s="859"/>
      <c r="AF130" s="860">
        <v>1639845</v>
      </c>
      <c r="AG130" s="858"/>
      <c r="AH130" s="858"/>
      <c r="AI130" s="858"/>
      <c r="AJ130" s="859"/>
      <c r="AK130" s="860">
        <v>1534519</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13.6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5250628</v>
      </c>
      <c r="AB131" s="841"/>
      <c r="AC131" s="841"/>
      <c r="AD131" s="841"/>
      <c r="AE131" s="842"/>
      <c r="AF131" s="843">
        <v>5164017</v>
      </c>
      <c r="AG131" s="841"/>
      <c r="AH131" s="841"/>
      <c r="AI131" s="841"/>
      <c r="AJ131" s="842"/>
      <c r="AK131" s="843">
        <v>5079487</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55.6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12.625708769999999</v>
      </c>
      <c r="AB132" s="821"/>
      <c r="AC132" s="821"/>
      <c r="AD132" s="821"/>
      <c r="AE132" s="822"/>
      <c r="AF132" s="823">
        <v>14.65653579</v>
      </c>
      <c r="AG132" s="821"/>
      <c r="AH132" s="821"/>
      <c r="AI132" s="821"/>
      <c r="AJ132" s="822"/>
      <c r="AK132" s="823">
        <v>13.81653305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12.9</v>
      </c>
      <c r="AB133" s="800"/>
      <c r="AC133" s="800"/>
      <c r="AD133" s="800"/>
      <c r="AE133" s="801"/>
      <c r="AF133" s="799">
        <v>13.4</v>
      </c>
      <c r="AG133" s="800"/>
      <c r="AH133" s="800"/>
      <c r="AI133" s="800"/>
      <c r="AJ133" s="801"/>
      <c r="AK133" s="799">
        <v>13.6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JGY5v0skmWv5aKuligZ2/di3IZmmoolTIRXJ2QMxYilBg8v7hSx62LTnC7RB7LzLqtK14a9i1MrBC/6W5SR8A==" saltValue="njJ4EYQ/7hlE3KeULr4G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XT9McW4xjkog1Clf8oNmpdv5BnQEllfgPzzWEkhHnvyYPStJW04yluQf4rEW86YTyI1gxwTiSM8USHEglf0Wg==" saltValue="Sf7owVxi5xE267q2TDB2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u6pLDc9DdjeyLsSRSvE07fJ/0Tthw2QX+FTR3BZz/IhANbZWUwzCmNRuNkubBLXARS7b71rlLEhd1sdEu9cLQ==" saltValue="zK0cs5C64LjwZD79eb90q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508</v>
      </c>
      <c r="AL9" s="1228"/>
      <c r="AM9" s="1228"/>
      <c r="AN9" s="1229"/>
      <c r="AO9" s="312">
        <v>1547207</v>
      </c>
      <c r="AP9" s="312">
        <v>107445</v>
      </c>
      <c r="AQ9" s="313">
        <v>90414</v>
      </c>
      <c r="AR9" s="314">
        <v>18.8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509</v>
      </c>
      <c r="AL10" s="1228"/>
      <c r="AM10" s="1228"/>
      <c r="AN10" s="1229"/>
      <c r="AO10" s="315">
        <v>250149</v>
      </c>
      <c r="AP10" s="315">
        <v>17371</v>
      </c>
      <c r="AQ10" s="316">
        <v>7325</v>
      </c>
      <c r="AR10" s="317">
        <v>137.1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510</v>
      </c>
      <c r="AL11" s="1228"/>
      <c r="AM11" s="1228"/>
      <c r="AN11" s="1229"/>
      <c r="AO11" s="315">
        <v>355458</v>
      </c>
      <c r="AP11" s="315">
        <v>24685</v>
      </c>
      <c r="AQ11" s="316">
        <v>9426</v>
      </c>
      <c r="AR11" s="317">
        <v>161.9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511</v>
      </c>
      <c r="AL12" s="1228"/>
      <c r="AM12" s="1228"/>
      <c r="AN12" s="1229"/>
      <c r="AO12" s="315">
        <v>46703</v>
      </c>
      <c r="AP12" s="315">
        <v>3243</v>
      </c>
      <c r="AQ12" s="316">
        <v>1167</v>
      </c>
      <c r="AR12" s="317">
        <v>177.9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512</v>
      </c>
      <c r="AL13" s="1228"/>
      <c r="AM13" s="1228"/>
      <c r="AN13" s="1229"/>
      <c r="AO13" s="315" t="s">
        <v>513</v>
      </c>
      <c r="AP13" s="315" t="s">
        <v>513</v>
      </c>
      <c r="AQ13" s="316">
        <v>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514</v>
      </c>
      <c r="AL14" s="1228"/>
      <c r="AM14" s="1228"/>
      <c r="AN14" s="1229"/>
      <c r="AO14" s="315">
        <v>55496</v>
      </c>
      <c r="AP14" s="315">
        <v>3854</v>
      </c>
      <c r="AQ14" s="316">
        <v>4078</v>
      </c>
      <c r="AR14" s="317">
        <v>-5.5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515</v>
      </c>
      <c r="AL15" s="1228"/>
      <c r="AM15" s="1228"/>
      <c r="AN15" s="1229"/>
      <c r="AO15" s="315" t="s">
        <v>513</v>
      </c>
      <c r="AP15" s="315" t="s">
        <v>513</v>
      </c>
      <c r="AQ15" s="316">
        <v>2195</v>
      </c>
      <c r="AR15" s="317" t="s">
        <v>513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516</v>
      </c>
      <c r="AL16" s="1231"/>
      <c r="AM16" s="1231"/>
      <c r="AN16" s="1232"/>
      <c r="AO16" s="315">
        <v>-105717</v>
      </c>
      <c r="AP16" s="315">
        <v>-7341</v>
      </c>
      <c r="AQ16" s="316">
        <v>-8893</v>
      </c>
      <c r="AR16" s="317">
        <v>-17.5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186</v>
      </c>
      <c r="AL17" s="1231"/>
      <c r="AM17" s="1231"/>
      <c r="AN17" s="1232"/>
      <c r="AO17" s="315">
        <v>2149296</v>
      </c>
      <c r="AP17" s="315">
        <v>149257</v>
      </c>
      <c r="AQ17" s="316">
        <v>105714</v>
      </c>
      <c r="AR17" s="317">
        <v>41.2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521</v>
      </c>
      <c r="AL21" s="1225"/>
      <c r="AM21" s="1225"/>
      <c r="AN21" s="1226"/>
      <c r="AO21" s="327">
        <v>14.24</v>
      </c>
      <c r="AP21" s="328">
        <v>10.07</v>
      </c>
      <c r="AQ21" s="329">
        <v>4.17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522</v>
      </c>
      <c r="AL22" s="1225"/>
      <c r="AM22" s="1225"/>
      <c r="AN22" s="1226"/>
      <c r="AO22" s="332">
        <v>96.1</v>
      </c>
      <c r="AP22" s="333">
        <v>97.6</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526</v>
      </c>
      <c r="AL32" s="1216"/>
      <c r="AM32" s="1216"/>
      <c r="AN32" s="1217"/>
      <c r="AO32" s="342">
        <v>1377503</v>
      </c>
      <c r="AP32" s="342">
        <v>95660</v>
      </c>
      <c r="AQ32" s="343">
        <v>67110</v>
      </c>
      <c r="AR32" s="344">
        <v>42.5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527</v>
      </c>
      <c r="AL33" s="1216"/>
      <c r="AM33" s="1216"/>
      <c r="AN33" s="1217"/>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528</v>
      </c>
      <c r="AL34" s="1216"/>
      <c r="AM34" s="1216"/>
      <c r="AN34" s="1217"/>
      <c r="AO34" s="342">
        <v>5167</v>
      </c>
      <c r="AP34" s="342">
        <v>359</v>
      </c>
      <c r="AQ34" s="343">
        <v>6</v>
      </c>
      <c r="AR34" s="344">
        <v>5883.3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529</v>
      </c>
      <c r="AL35" s="1216"/>
      <c r="AM35" s="1216"/>
      <c r="AN35" s="1217"/>
      <c r="AO35" s="342">
        <v>857706</v>
      </c>
      <c r="AP35" s="342">
        <v>59563</v>
      </c>
      <c r="AQ35" s="343">
        <v>17795</v>
      </c>
      <c r="AR35" s="344">
        <v>234.7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530</v>
      </c>
      <c r="AL36" s="1216"/>
      <c r="AM36" s="1216"/>
      <c r="AN36" s="1217"/>
      <c r="AO36" s="342">
        <v>70831</v>
      </c>
      <c r="AP36" s="342">
        <v>4919</v>
      </c>
      <c r="AQ36" s="343">
        <v>2500</v>
      </c>
      <c r="AR36" s="344">
        <v>96.8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531</v>
      </c>
      <c r="AL37" s="1216"/>
      <c r="AM37" s="1216"/>
      <c r="AN37" s="1217"/>
      <c r="AO37" s="342" t="s">
        <v>513</v>
      </c>
      <c r="AP37" s="342" t="s">
        <v>513</v>
      </c>
      <c r="AQ37" s="343">
        <v>1001</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532</v>
      </c>
      <c r="AL38" s="1219"/>
      <c r="AM38" s="1219"/>
      <c r="AN38" s="1220"/>
      <c r="AO38" s="345">
        <v>74</v>
      </c>
      <c r="AP38" s="345">
        <v>5</v>
      </c>
      <c r="AQ38" s="346">
        <v>4</v>
      </c>
      <c r="AR38" s="334">
        <v>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533</v>
      </c>
      <c r="AL39" s="1219"/>
      <c r="AM39" s="1219"/>
      <c r="AN39" s="1220"/>
      <c r="AO39" s="342">
        <v>-74953</v>
      </c>
      <c r="AP39" s="342">
        <v>-5205</v>
      </c>
      <c r="AQ39" s="343">
        <v>-3748</v>
      </c>
      <c r="AR39" s="344">
        <v>38.9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534</v>
      </c>
      <c r="AL40" s="1216"/>
      <c r="AM40" s="1216"/>
      <c r="AN40" s="1217"/>
      <c r="AO40" s="342">
        <v>-1534519</v>
      </c>
      <c r="AP40" s="342">
        <v>-106564</v>
      </c>
      <c r="AQ40" s="343">
        <v>-58908</v>
      </c>
      <c r="AR40" s="344">
        <v>80.900000000000006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297</v>
      </c>
      <c r="AL41" s="1222"/>
      <c r="AM41" s="1222"/>
      <c r="AN41" s="1223"/>
      <c r="AO41" s="342">
        <v>701809</v>
      </c>
      <c r="AP41" s="342">
        <v>48737</v>
      </c>
      <c r="AQ41" s="343">
        <v>25761</v>
      </c>
      <c r="AR41" s="344">
        <v>89.2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503</v>
      </c>
      <c r="AN49" s="1210" t="s">
        <v>538</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2335643</v>
      </c>
      <c r="AN51" s="364">
        <v>146426</v>
      </c>
      <c r="AO51" s="365">
        <v>18</v>
      </c>
      <c r="AP51" s="366">
        <v>106614</v>
      </c>
      <c r="AQ51" s="367">
        <v>17.2</v>
      </c>
      <c r="AR51" s="368">
        <v>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1357711</v>
      </c>
      <c r="AN52" s="372">
        <v>85118</v>
      </c>
      <c r="AO52" s="373">
        <v>43.1</v>
      </c>
      <c r="AP52" s="374">
        <v>45545</v>
      </c>
      <c r="AQ52" s="375">
        <v>20.7</v>
      </c>
      <c r="AR52" s="376">
        <v>22.4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3139796</v>
      </c>
      <c r="AN53" s="364">
        <v>202124</v>
      </c>
      <c r="AO53" s="365">
        <v>38</v>
      </c>
      <c r="AP53" s="366">
        <v>85459</v>
      </c>
      <c r="AQ53" s="367">
        <v>-19.8</v>
      </c>
      <c r="AR53" s="368">
        <v>57.8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1182537</v>
      </c>
      <c r="AN54" s="372">
        <v>76126</v>
      </c>
      <c r="AO54" s="373">
        <v>-10.6</v>
      </c>
      <c r="AP54" s="374">
        <v>44378</v>
      </c>
      <c r="AQ54" s="375">
        <v>-2.6</v>
      </c>
      <c r="AR54" s="376">
        <v>-8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1942796</v>
      </c>
      <c r="AN55" s="364">
        <v>127656</v>
      </c>
      <c r="AO55" s="365">
        <v>-36.799999999999997</v>
      </c>
      <c r="AP55" s="366">
        <v>83280</v>
      </c>
      <c r="AQ55" s="367">
        <v>-2.5</v>
      </c>
      <c r="AR55" s="368">
        <v>-34.299999999999997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1074349</v>
      </c>
      <c r="AN56" s="372">
        <v>70593</v>
      </c>
      <c r="AO56" s="373">
        <v>-7.3</v>
      </c>
      <c r="AP56" s="374">
        <v>43123</v>
      </c>
      <c r="AQ56" s="375">
        <v>-2.8</v>
      </c>
      <c r="AR56" s="376">
        <v>-4.5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1346344</v>
      </c>
      <c r="AN57" s="364">
        <v>91265</v>
      </c>
      <c r="AO57" s="365">
        <v>-28.5</v>
      </c>
      <c r="AP57" s="366">
        <v>88968</v>
      </c>
      <c r="AQ57" s="367">
        <v>6.8</v>
      </c>
      <c r="AR57" s="368">
        <v>-35.299999999999997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664452</v>
      </c>
      <c r="AN58" s="372">
        <v>45041</v>
      </c>
      <c r="AO58" s="373">
        <v>-36.200000000000003</v>
      </c>
      <c r="AP58" s="374">
        <v>45482</v>
      </c>
      <c r="AQ58" s="375">
        <v>5.5</v>
      </c>
      <c r="AR58" s="376">
        <v>-41.7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2346553</v>
      </c>
      <c r="AN59" s="364">
        <v>162955</v>
      </c>
      <c r="AO59" s="365">
        <v>78.599999999999994</v>
      </c>
      <c r="AP59" s="366">
        <v>85173</v>
      </c>
      <c r="AQ59" s="367">
        <v>-4.3</v>
      </c>
      <c r="AR59" s="368">
        <v>82.9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1759484</v>
      </c>
      <c r="AN60" s="372">
        <v>122186</v>
      </c>
      <c r="AO60" s="373">
        <v>171.3</v>
      </c>
      <c r="AP60" s="374">
        <v>43913</v>
      </c>
      <c r="AQ60" s="375">
        <v>-3.4</v>
      </c>
      <c r="AR60" s="376">
        <v>174.7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2222226</v>
      </c>
      <c r="AN61" s="379">
        <v>146085</v>
      </c>
      <c r="AO61" s="380">
        <v>13.9</v>
      </c>
      <c r="AP61" s="381">
        <v>89899</v>
      </c>
      <c r="AQ61" s="382">
        <v>-0.5</v>
      </c>
      <c r="AR61" s="368">
        <v>14.4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1207707</v>
      </c>
      <c r="AN62" s="372">
        <v>79813</v>
      </c>
      <c r="AO62" s="373">
        <v>32.1</v>
      </c>
      <c r="AP62" s="374">
        <v>44488</v>
      </c>
      <c r="AQ62" s="375">
        <v>3.5</v>
      </c>
      <c r="AR62" s="376">
        <v>28.6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KaLk8DeWUrjlSEk2kDeW1jUryxFv14I0sEeKM82Ku2vHYym8KMbJwVn1/x2J3efZ9FlEOBkyvIPUbwfWYtpcg==" saltValue="KiumgpIMVhQ1GfYQeOv0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Xqtznvw/cx4h+THKxoeP3LnS3HJXUwoGz1VFOxYGXDwRbVol6cb08115BLBWhQ7siyCB1b6f9JfEPAFUtiD1g==" saltValue="QChIoeJ3YDonvnvOuCVivg==" spinCount="100000" sheet="1" objects="1" scenarios="1"/>
  <dataConsolidate/>
  <phoneticPr fontId="2"/>
  <printOptions horizontalCentered="1" verticalCentered="1"/>
  <pageMargins left="0" right="0" top="0.19685039370078741" bottom="0" header="0.39370078740157483" footer="0"/>
  <pageSetup paperSize="9" scale="34"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AmfkA0tWMVqbTVzEFvwkA/jA1N8TyrjzzKSZc5r4ckbxio6Sd7ICPNzvWSmrDalLJUiielvJCSb25qSPkdT1A==" saltValue="v0TI/BSyT5DcORYtAapP1A==" spinCount="100000" sheet="1" objects="1" scenarios="1"/>
  <dataConsolidate/>
  <phoneticPr fontId="2"/>
  <printOptions horizontalCentered="1" verticalCentered="1"/>
  <pageMargins left="0" right="0" top="0.19685039370078741" bottom="0" header="0.39370078740157483" footer="0"/>
  <pageSetup paperSize="9" scale="34"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3" t="s">
        <v>3</v>
      </c>
      <c r="D47" s="1233"/>
      <c r="E47" s="1234"/>
      <c r="F47" s="11">
        <v>31.9</v>
      </c>
      <c r="G47" s="12">
        <v>32.630000000000003</v>
      </c>
      <c r="H47" s="12">
        <v>35.729999999999997</v>
      </c>
      <c r="I47" s="12">
        <v>37.340000000000003</v>
      </c>
      <c r="J47" s="13">
        <v>39.74</v>
      </c>
    </row>
    <row r="48" spans="2:10" ht="57.75" customHeight="1" x14ac:dyDescent="0.15">
      <c r="B48" s="14"/>
      <c r="C48" s="1235" t="s">
        <v>4</v>
      </c>
      <c r="D48" s="1235"/>
      <c r="E48" s="1236"/>
      <c r="F48" s="15">
        <v>2.66</v>
      </c>
      <c r="G48" s="16">
        <v>4.47</v>
      </c>
      <c r="H48" s="16">
        <v>1.71</v>
      </c>
      <c r="I48" s="16">
        <v>2.39</v>
      </c>
      <c r="J48" s="17">
        <v>1.43</v>
      </c>
    </row>
    <row r="49" spans="2:10" ht="57.75" customHeight="1" thickBot="1" x14ac:dyDescent="0.2">
      <c r="B49" s="18"/>
      <c r="C49" s="1237" t="s">
        <v>5</v>
      </c>
      <c r="D49" s="1237"/>
      <c r="E49" s="1238"/>
      <c r="F49" s="19" t="s">
        <v>559</v>
      </c>
      <c r="G49" s="20">
        <v>1.94</v>
      </c>
      <c r="H49" s="20" t="s">
        <v>560</v>
      </c>
      <c r="I49" s="20">
        <v>0.73</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Al1310FkqM+lQtWhMrdk6gyWtIJOKPlCSogWH7ElqodzDNWSfd3xP/SY9jI8cSNh3A8DPG4ihR2RCz+y1ySvw==" saltValue="+UjB6/yOR6RaQ2+K6CuM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2020-09-23T08:13:14Z</cp:lastPrinted>
  <dcterms:modified xsi:type="dcterms:W3CDTF">2020-10-02T01:16:43Z</dcterms:modified>
</cp:coreProperties>
</file>