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4940" windowHeight="7800" tabRatio="84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21" r:id="rId14"/>
    <sheet name="施設類型別ストック情報分析表①" sheetId="22" r:id="rId15"/>
    <sheet name="施設類型別ストック情報分析表②" sheetId="23" r:id="rId16"/>
  </sheets>
  <calcPr calcId="145621"/>
</workbook>
</file>

<file path=xl/calcChain.xml><?xml version="1.0" encoding="utf-8"?>
<calcChain xmlns="http://schemas.openxmlformats.org/spreadsheetml/2006/main">
  <c r="BG39" i="9" l="1"/>
  <c r="BG38" i="9"/>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AM39" i="9"/>
  <c r="U39" i="9"/>
  <c r="C39" i="9"/>
  <c r="AM38" i="9"/>
  <c r="U38" i="9"/>
  <c r="C38" i="9"/>
  <c r="BW37" i="9"/>
  <c r="BW38" i="9" s="1"/>
  <c r="AM37" i="9"/>
  <c r="C37" i="9"/>
  <c r="BW36" i="9"/>
  <c r="AM36" i="9"/>
  <c r="C36" i="9"/>
  <c r="BW35" i="9"/>
  <c r="C35" i="9"/>
  <c r="BW34" i="9"/>
  <c r="C34" i="9"/>
  <c r="U34" i="9" s="1"/>
  <c r="U35" i="9" s="1"/>
  <c r="U36" i="9" s="1"/>
  <c r="U37" i="9" s="1"/>
  <c r="BW39" i="9" l="1"/>
  <c r="BW40" i="9" s="1"/>
  <c r="BE34" i="9"/>
  <c r="BE35" i="9" s="1"/>
  <c r="BE36" i="9" s="1"/>
  <c r="BE37" i="9" s="1"/>
  <c r="BE38" i="9" s="1"/>
  <c r="BE39"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CO38" i="9" s="1"/>
  <c r="CO39" i="9" s="1"/>
</calcChain>
</file>

<file path=xl/sharedStrings.xml><?xml version="1.0" encoding="utf-8"?>
<sst xmlns="http://schemas.openxmlformats.org/spreadsheetml/2006/main" count="1114" uniqueCount="571">
  <si>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</si>
  <si>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</si>
  <si>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</si>
  <si>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</si>
  <si>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</si>
  <si>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</si>
  <si>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</si>
  <si>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</si>
  <si>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</si>
  <si>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</si>
  <si>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</si>
  <si>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</si>
  <si>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</si>
  <si>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</si>
  <si>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</si>
  <si>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</si>
  <si>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</si>
  <si>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</si>
  <si>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</si>
  <si>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</si>
  <si>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</si>
  <si>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</si>
  <si>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</si>
  <si>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</si>
  <si>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</si>
  <si>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</si>
  <si>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</si>
  <si>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</si>
  <si>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</si>
  <si>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</si>
  <si>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</si>
  <si>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</si>
  <si>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</si>
  <si>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</si>
  <si>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</si>
  <si>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</si>
  <si>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</si>
  <si>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</si>
  <si>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</si>
  <si>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</si>
  <si>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</si>
  <si>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</si>
  <si>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</si>
  <si>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</si>
  <si>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</si>
  <si>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</si>
  <si>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</si>
  <si>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</si>
  <si>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</si>
  <si>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</si>
  <si>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</si>
  <si>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</si>
  <si>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</si>
  <si>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</si>
  <si>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</si>
  <si>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</si>
  <si>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</si>
  <si>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</si>
  <si>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</si>
  <si>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</si>
  <si>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</si>
  <si>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</si>
  <si>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</si>
  <si>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</si>
  <si>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</si>
  <si>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</si>
  <si>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</si>
  <si>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</si>
  <si>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</si>
  <si>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</si>
  <si>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</si>
  <si>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</si>
  <si>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</si>
  <si>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</si>
  <si>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</si>
  <si>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</si>
  <si>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</si>
  <si>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</si>
  <si>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</si>
  <si>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</si>
  <si>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</si>
  <si>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</si>
  <si>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</si>
  <si>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輪島市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</si>
  <si>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</si>
  <si>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</si>
  <si>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</si>
  <si>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</si>
  <si>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</si>
  <si>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</si>
  <si>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</si>
  <si>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</si>
  <si>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</si>
  <si>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</si>
  <si>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</si>
  <si>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</si>
  <si>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</si>
  <si>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</si>
  <si>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</si>
  <si>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</si>
  <si>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</si>
  <si>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</si>
  <si>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</si>
  <si>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</si>
  <si>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</si>
  <si>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</si>
  <si>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</si>
  <si>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</si>
  <si>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</si>
  <si>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</si>
  <si>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</si>
  <si>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</si>
  <si>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</si>
  <si>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</si>
  <si>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</si>
  <si>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</si>
  <si>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</si>
  <si>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</si>
  <si>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</si>
  <si>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</si>
  <si>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</si>
  <si>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</si>
  <si>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</si>
  <si>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</si>
  <si>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</si>
  <si>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</si>
  <si>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</si>
  <si>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</si>
  <si>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</si>
  <si>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</si>
  <si>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</si>
  <si>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</si>
  <si>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</si>
  <si>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</si>
  <si>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</si>
  <si>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</si>
  <si>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</si>
  <si>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</si>
  <si>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</si>
  <si>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</si>
  <si>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</si>
  <si>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</si>
  <si>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</si>
  <si>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</si>
  <si>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</si>
  <si>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</si>
  <si>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</si>
  <si>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</si>
  <si>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</si>
  <si>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</si>
  <si>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</si>
  <si>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</si>
  <si>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</si>
  <si>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</si>
  <si>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</si>
  <si>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</si>
  <si>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</si>
  <si>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</si>
  <si>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</si>
  <si>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</si>
  <si>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</si>
  <si>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</si>
  <si>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</si>
  <si>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</si>
  <si>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</si>
  <si>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</si>
  <si>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</si>
  <si>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</si>
  <si>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</si>
  <si>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</si>
  <si>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</si>
  <si>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</si>
  <si>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</si>
  <si>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</si>
  <si>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</si>
  <si>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</si>
  <si>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</si>
  <si>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</si>
  <si>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</si>
  <si>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</si>
  <si>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</si>
  <si>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</si>
  <si>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</si>
  <si>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</si>
  <si>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</si>
  <si>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</si>
  <si>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</si>
  <si>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</si>
  <si>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</si>
  <si>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</si>
  <si>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</si>
  <si>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</si>
  <si>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</si>
  <si>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</si>
  <si>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</si>
  <si>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</si>
  <si>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</si>
  <si>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石川県輪島市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</si>
  <si>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</si>
  <si>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</si>
  <si>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</si>
  <si>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</si>
  <si>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</si>
  <si>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</si>
  <si>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</si>
  <si>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</si>
  <si>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</si>
  <si>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</si>
  <si>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</si>
  <si>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</si>
  <si>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</si>
  <si>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</si>
  <si>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</si>
  <si>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</si>
  <si>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</si>
  <si>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</si>
  <si>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</si>
  <si>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</si>
  <si>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</si>
  <si>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</si>
  <si>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</si>
  <si>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</si>
  <si>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</si>
  <si>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</si>
  <si>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</si>
  <si>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</si>
  <si>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</si>
  <si>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</si>
  <si>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</si>
  <si>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</si>
  <si>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</si>
  <si>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</si>
  <si>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</si>
  <si>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</si>
  <si>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</si>
  <si>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</si>
  <si>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</si>
  <si>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</si>
  <si>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</si>
  <si>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</si>
  <si>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</si>
  <si>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</si>
  <si>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</si>
  <si>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</si>
  <si>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</si>
  <si>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</si>
  <si>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</si>
  <si>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</si>
  <si>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</si>
  <si>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</si>
  <si>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</si>
  <si>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</si>
  <si>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</si>
  <si>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</si>
  <si>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</si>
  <si>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</si>
  <si>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</si>
  <si>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</si>
  <si>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</si>
  <si>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</si>
  <si>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</si>
  <si>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</si>
  <si>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</si>
  <si>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</si>
  <si>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</si>
  <si>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</si>
  <si>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</si>
  <si>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</si>
  <si>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</si>
  <si>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</si>
  <si>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</si>
  <si>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</si>
  <si>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</si>
  <si>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</si>
  <si>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</si>
  <si>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</si>
  <si>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</si>
  <si>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</si>
  <si>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</si>
  <si>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</si>
  <si>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</si>
  <si>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</si>
  <si>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</si>
  <si>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</si>
  <si>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</si>
  <si>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</si>
  <si>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</si>
  <si>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</si>
  <si>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</si>
  <si>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</si>
  <si>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</si>
  <si>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</si>
  <si>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</si>
  <si>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</si>
  <si>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</si>
  <si>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</si>
  <si>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</si>
  <si>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</si>
  <si>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</si>
  <si>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</si>
  <si>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</si>
  <si>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</si>
  <si>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</si>
  <si>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</si>
  <si>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</si>
  <si>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</si>
  <si>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</si>
  <si>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</si>
  <si>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</si>
  <si>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</si>
  <si>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</si>
  <si>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</si>
  <si>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</si>
  <si>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</si>
  <si>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</si>
  <si>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</si>
  <si>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</si>
  <si>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</si>
  <si>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</si>
  <si>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</si>
  <si>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</si>
  <si>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</si>
  <si>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</si>
  <si>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</si>
  <si>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</si>
  <si>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</si>
  <si>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</si>
  <si>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</si>
  <si>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</si>
  <si>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</si>
  <si>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</si>
  <si>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</si>
  <si>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</si>
  <si>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</si>
  <si>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</si>
  <si>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</si>
  <si>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</si>
  <si>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</si>
  <si>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</si>
  <si>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</si>
  <si>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</si>
  <si>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</si>
  <si>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</si>
  <si>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</si>
  <si>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</si>
  <si>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</si>
  <si>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石川県輪島市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</si>
  <si>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</si>
  <si>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</si>
  <si>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</si>
  <si>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</si>
  <si>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</si>
  <si>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</si>
  <si>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</si>
  <si>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</si>
  <si>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</si>
  <si>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</si>
  <si>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</si>
  <si>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</si>
  <si>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</si>
  <si>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</si>
  <si>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</si>
  <si>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</si>
  <si>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</si>
  <si>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</si>
  <si>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</si>
  <si>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</si>
  <si>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</si>
  <si>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</si>
  <si>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</si>
  <si>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</si>
  <si>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</si>
  <si>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</si>
  <si>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</si>
  <si>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</si>
  <si>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</si>
  <si>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</si>
  <si>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</si>
  <si>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</si>
  <si>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</si>
  <si>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</si>
  <si>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</si>
  <si>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</si>
  <si>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</si>
  <si>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</si>
  <si>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</si>
  <si>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</si>
  <si>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</si>
  <si>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</si>
  <si>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</si>
  <si>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特定環境保全公共下水道事業特別会計</t>
    <phoneticPr fontId="5"/>
  </si>
  <si>
    <t>農業集落排水事業特別会計</t>
    <phoneticPr fontId="5"/>
  </si>
  <si>
    <t>漁業集落排水事業特別会計</t>
    <phoneticPr fontId="5"/>
  </si>
  <si>
    <t>浄化槽事業特別会計</t>
    <phoneticPr fontId="5"/>
  </si>
  <si>
    <t>臨海土地造成事業特別会計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</si>
  <si>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</si>
  <si>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</si>
  <si>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</si>
  <si>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</si>
  <si>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</si>
  <si>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</si>
  <si>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</si>
  <si>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</si>
  <si>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</si>
  <si>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</si>
  <si>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</si>
  <si>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</si>
  <si>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</si>
  <si>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</si>
  <si>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</si>
  <si>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</si>
  <si>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</si>
  <si>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</si>
  <si>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</si>
  <si>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</si>
  <si>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</si>
  <si>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</si>
  <si>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</si>
  <si>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</si>
  <si>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</si>
  <si>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</si>
  <si>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</si>
  <si>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</si>
  <si>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</si>
  <si>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</si>
  <si>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</si>
  <si>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</si>
  <si>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</si>
  <si>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</si>
  <si>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</si>
  <si>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</si>
  <si>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</si>
  <si>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</si>
  <si>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</si>
  <si>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</si>
  <si>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</si>
  <si>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</si>
  <si>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</si>
  <si>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</si>
  <si>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</si>
  <si>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</si>
  <si>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</si>
  <si>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</si>
  <si>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</si>
  <si>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</si>
  <si>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</si>
  <si>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</si>
  <si>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</si>
  <si>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</si>
  <si>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</si>
  <si>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</si>
  <si>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</si>
  <si>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</si>
  <si>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</si>
  <si>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</si>
  <si>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</si>
  <si>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</si>
  <si>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</si>
  <si>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</si>
  <si>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</si>
  <si>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</si>
  <si>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</si>
  <si>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</si>
  <si>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</si>
  <si>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</si>
  <si>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</si>
  <si>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</si>
  <si>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</si>
  <si>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</si>
  <si>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</si>
  <si>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</si>
  <si>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</si>
  <si>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</si>
  <si>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</si>
  <si>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</si>
  <si>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</si>
  <si>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</si>
  <si>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</si>
  <si>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</si>
  <si>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</si>
  <si>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</si>
  <si>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</si>
  <si>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</si>
  <si>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</si>
  <si>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</si>
  <si>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</si>
  <si>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</si>
  <si>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</si>
  <si>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</si>
  <si>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</si>
  <si>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</si>
  <si>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</si>
  <si>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</si>
  <si>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</si>
  <si>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</si>
  <si>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</si>
  <si>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</si>
  <si>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</si>
  <si>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</si>
  <si>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</si>
  <si>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</si>
  <si>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</si>
  <si>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</si>
  <si>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</si>
  <si>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</si>
  <si>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</si>
  <si>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</si>
  <si>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</si>
  <si>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</si>
  <si>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</si>
  <si>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</si>
  <si>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</si>
  <si>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</si>
  <si>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</si>
  <si>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</si>
  <si>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</si>
  <si>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</si>
  <si>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</si>
  <si>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</si>
  <si>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</si>
  <si>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</si>
  <si>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</si>
  <si>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</si>
  <si>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</si>
  <si>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</si>
  <si>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</si>
  <si>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</si>
  <si>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</si>
  <si>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</si>
  <si>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</si>
  <si>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0.29</t>
  </si>
  <si>
    <t>水道事業会計</t>
  </si>
  <si>
    <t>病院事業会計</t>
  </si>
  <si>
    <t>一般会計</t>
  </si>
  <si>
    <t>臨海土地造成事業特別会計</t>
  </si>
  <si>
    <t>介護保険特別会計</t>
  </si>
  <si>
    <t>国民健康保険特別会計(直営診療施設勘定)</t>
  </si>
  <si>
    <t>国民健康保険特別会計(事業勘定)</t>
  </si>
  <si>
    <t>土地取得事業特別会計</t>
  </si>
  <si>
    <t>その他会計（赤字）</t>
  </si>
  <si>
    <t>その他会計（黒字）</t>
  </si>
  <si>
    <t>-</t>
    <phoneticPr fontId="2"/>
  </si>
  <si>
    <t>-</t>
    <phoneticPr fontId="2"/>
  </si>
  <si>
    <t>奥能登広域圏事務組合</t>
    <rPh sb="0" eb="3">
      <t>オクノト</t>
    </rPh>
    <rPh sb="3" eb="6">
      <t>コウイキケン</t>
    </rPh>
    <rPh sb="6" eb="8">
      <t>ジム</t>
    </rPh>
    <rPh sb="8" eb="10">
      <t>クミアイ</t>
    </rPh>
    <phoneticPr fontId="2"/>
  </si>
  <si>
    <t>輪島市穴水町環境衛生施設組合</t>
    <rPh sb="0" eb="3">
      <t>ワジマシ</t>
    </rPh>
    <rPh sb="3" eb="6">
      <t>アナミズマチ</t>
    </rPh>
    <rPh sb="6" eb="8">
      <t>カンキョウ</t>
    </rPh>
    <rPh sb="8" eb="10">
      <t>エイセイ</t>
    </rPh>
    <rPh sb="10" eb="12">
      <t>シセツ</t>
    </rPh>
    <rPh sb="12" eb="14">
      <t>クミアイ</t>
    </rPh>
    <phoneticPr fontId="2"/>
  </si>
  <si>
    <t>石川県市町村消防団員等公務災害補償等組合</t>
    <rPh sb="0" eb="2">
      <t>イシカワ</t>
    </rPh>
    <rPh sb="2" eb="3">
      <t>ケン</t>
    </rPh>
    <rPh sb="3" eb="5">
      <t>シチョウ</t>
    </rPh>
    <rPh sb="5" eb="6">
      <t>ソン</t>
    </rPh>
    <rPh sb="6" eb="9">
      <t>ショウボウダン</t>
    </rPh>
    <rPh sb="9" eb="10">
      <t>イン</t>
    </rPh>
    <rPh sb="10" eb="11">
      <t>トウ</t>
    </rPh>
    <rPh sb="11" eb="13">
      <t>コウム</t>
    </rPh>
    <rPh sb="13" eb="15">
      <t>サイガイ</t>
    </rPh>
    <rPh sb="15" eb="17">
      <t>ホショウ</t>
    </rPh>
    <rPh sb="17" eb="18">
      <t>トウ</t>
    </rPh>
    <rPh sb="18" eb="20">
      <t>クミアイ</t>
    </rPh>
    <phoneticPr fontId="2"/>
  </si>
  <si>
    <t>のと鉄道運営助成基金事務組合</t>
    <rPh sb="2" eb="4">
      <t>テツドウ</t>
    </rPh>
    <rPh sb="4" eb="6">
      <t>ウンエイ</t>
    </rPh>
    <rPh sb="6" eb="8">
      <t>ジョセイ</t>
    </rPh>
    <rPh sb="8" eb="10">
      <t>キキン</t>
    </rPh>
    <rPh sb="10" eb="12">
      <t>ジム</t>
    </rPh>
    <rPh sb="12" eb="14">
      <t>クミアイ</t>
    </rPh>
    <phoneticPr fontId="2"/>
  </si>
  <si>
    <t>石川県後期高齢者医療広域連合（一般会計）</t>
    <rPh sb="0" eb="3">
      <t>イシカワケン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</si>
  <si>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</si>
  <si>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公益財団法人輪島漆芸美術館</t>
    <rPh sb="0" eb="2">
      <t>コウエキ</t>
    </rPh>
    <rPh sb="2" eb="4">
      <t>ザイダン</t>
    </rPh>
    <rPh sb="4" eb="6">
      <t>ホウジン</t>
    </rPh>
    <rPh sb="6" eb="8">
      <t>ワジマ</t>
    </rPh>
    <rPh sb="8" eb="10">
      <t>シツゲイ</t>
    </rPh>
    <rPh sb="10" eb="13">
      <t>ビジュツカン</t>
    </rPh>
    <phoneticPr fontId="2"/>
  </si>
  <si>
    <t>輪島温泉観光開発株式会社</t>
    <rPh sb="0" eb="2">
      <t>ワジマ</t>
    </rPh>
    <rPh sb="2" eb="4">
      <t>オンセン</t>
    </rPh>
    <rPh sb="4" eb="6">
      <t>カンコウ</t>
    </rPh>
    <rPh sb="6" eb="8">
      <t>カイハツ</t>
    </rPh>
    <rPh sb="8" eb="10">
      <t>カブシキ</t>
    </rPh>
    <rPh sb="10" eb="12">
      <t>カイシャ</t>
    </rPh>
    <phoneticPr fontId="2"/>
  </si>
  <si>
    <t>株式会社まちづくり輪島</t>
    <rPh sb="0" eb="4">
      <t>カブシキガイシャ</t>
    </rPh>
    <rPh sb="9" eb="11">
      <t>ワジマ</t>
    </rPh>
    <phoneticPr fontId="2"/>
  </si>
  <si>
    <t>財団法人日本海むら開発公社</t>
    <rPh sb="0" eb="2">
      <t>ザイダン</t>
    </rPh>
    <rPh sb="2" eb="4">
      <t>ホウジン</t>
    </rPh>
    <rPh sb="4" eb="6">
      <t>ニホン</t>
    </rPh>
    <rPh sb="6" eb="7">
      <t>カイ</t>
    </rPh>
    <rPh sb="9" eb="11">
      <t>カイハツ</t>
    </rPh>
    <rPh sb="11" eb="13">
      <t>コウシャ</t>
    </rPh>
    <phoneticPr fontId="2"/>
  </si>
  <si>
    <t>有限会社門前生活環境</t>
    <rPh sb="0" eb="4">
      <t>ユウゲンガイシャ</t>
    </rPh>
    <rPh sb="4" eb="6">
      <t>モンゼン</t>
    </rPh>
    <rPh sb="6" eb="8">
      <t>セイカツ</t>
    </rPh>
    <rPh sb="8" eb="10">
      <t>カンキョウ</t>
    </rPh>
    <phoneticPr fontId="2"/>
  </si>
  <si>
    <t>-</t>
    <phoneticPr fontId="2"/>
  </si>
  <si>
    <t>石川県市町村消防賞じゅつ金組合</t>
    <rPh sb="0" eb="3">
      <t>イシカワケン</t>
    </rPh>
    <rPh sb="3" eb="5">
      <t>シチョウ</t>
    </rPh>
    <rPh sb="5" eb="6">
      <t>ソン</t>
    </rPh>
    <rPh sb="6" eb="8">
      <t>ショウボウ</t>
    </rPh>
    <rPh sb="8" eb="9">
      <t>ショウ</t>
    </rPh>
    <rPh sb="12" eb="13">
      <t>キン</t>
    </rPh>
    <rPh sb="13" eb="15">
      <t>クミアイ</t>
    </rPh>
    <phoneticPr fontId="2"/>
  </si>
  <si>
    <t>-</t>
    <phoneticPr fontId="2"/>
  </si>
  <si>
    <t>-</t>
    <phoneticPr fontId="2"/>
  </si>
  <si>
    <t>公益財団法人白米千枚田景勝保存協議会</t>
    <rPh sb="0" eb="2">
      <t>コウエキ</t>
    </rPh>
    <rPh sb="2" eb="4">
      <t>ザイダン</t>
    </rPh>
    <rPh sb="4" eb="6">
      <t>ホウジン</t>
    </rPh>
    <rPh sb="6" eb="7">
      <t>シラ</t>
    </rPh>
    <rPh sb="7" eb="8">
      <t>コメ</t>
    </rPh>
    <rPh sb="8" eb="10">
      <t>センマイ</t>
    </rPh>
    <rPh sb="10" eb="11">
      <t>タ</t>
    </rPh>
    <rPh sb="11" eb="13">
      <t>ケイショウ</t>
    </rPh>
    <rPh sb="13" eb="15">
      <t>ホゾン</t>
    </rPh>
    <rPh sb="15" eb="18">
      <t>キョウギカイ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</si>
  <si>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</si>
  <si>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</si>
  <si>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</si>
  <si>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</si>
  <si>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</si>
  <si>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</si>
  <si>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</si>
  <si>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</si>
  <si>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</si>
  <si>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</si>
  <si>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実質公債費比率及び将来負担比率ともに年々改善傾向にあり、いずれも早期健全化基準を下回る水準にある。
　実質公債費比率については継続した繰上償還の実施による定期償還額の減少、また元利償還に係る基準財政需要額の減少により数値が改善傾向にある。
　将来負担比率についても、繰上償還の実施による地方債残高の減少により数値が改善している。
　しかしながら、いずれの数値も依然として類似団体平均を上回る水準にあり、今後は合併算定替の段階的縮減による交付税額の減少や近年の大型建設事業に係る地方債の元金償還の開始により数値の上昇が見込まれるため、引き続き繰上償還を実施し市債残高の逓減に努める必要がある。</t>
    <rPh sb="1" eb="3">
      <t>ジッシツ</t>
    </rPh>
    <rPh sb="3" eb="5">
      <t>コウサイ</t>
    </rPh>
    <rPh sb="5" eb="6">
      <t>ヒ</t>
    </rPh>
    <rPh sb="6" eb="8">
      <t>ヒリツ</t>
    </rPh>
    <rPh sb="8" eb="9">
      <t>オヨ</t>
    </rPh>
    <rPh sb="10" eb="12">
      <t>ショウライ</t>
    </rPh>
    <rPh sb="12" eb="14">
      <t>フタン</t>
    </rPh>
    <rPh sb="14" eb="16">
      <t>ヒリツ</t>
    </rPh>
    <rPh sb="19" eb="21">
      <t>ネンネン</t>
    </rPh>
    <rPh sb="21" eb="23">
      <t>カイゼン</t>
    </rPh>
    <rPh sb="23" eb="25">
      <t>ケイコウ</t>
    </rPh>
    <rPh sb="33" eb="35">
      <t>ソウキ</t>
    </rPh>
    <rPh sb="35" eb="38">
      <t>ケンゼンカ</t>
    </rPh>
    <rPh sb="38" eb="40">
      <t>キジュン</t>
    </rPh>
    <rPh sb="41" eb="43">
      <t>シタマワ</t>
    </rPh>
    <rPh sb="44" eb="46">
      <t>スイジュン</t>
    </rPh>
    <rPh sb="52" eb="54">
      <t>ジッシツ</t>
    </rPh>
    <rPh sb="54" eb="56">
      <t>コウサイ</t>
    </rPh>
    <rPh sb="56" eb="57">
      <t>ヒ</t>
    </rPh>
    <rPh sb="57" eb="59">
      <t>ヒリツ</t>
    </rPh>
    <rPh sb="64" eb="66">
      <t>ケイゾク</t>
    </rPh>
    <rPh sb="68" eb="70">
      <t>クリアゲ</t>
    </rPh>
    <rPh sb="70" eb="72">
      <t>ショウカン</t>
    </rPh>
    <rPh sb="73" eb="75">
      <t>ジッシ</t>
    </rPh>
    <rPh sb="78" eb="80">
      <t>テイキ</t>
    </rPh>
    <rPh sb="80" eb="82">
      <t>ショウカン</t>
    </rPh>
    <rPh sb="82" eb="83">
      <t>ガク</t>
    </rPh>
    <rPh sb="84" eb="86">
      <t>ゲンショウ</t>
    </rPh>
    <rPh sb="89" eb="91">
      <t>ガンリ</t>
    </rPh>
    <rPh sb="91" eb="93">
      <t>ショウカン</t>
    </rPh>
    <rPh sb="94" eb="95">
      <t>カカ</t>
    </rPh>
    <rPh sb="96" eb="98">
      <t>キジュン</t>
    </rPh>
    <rPh sb="98" eb="100">
      <t>ザイセイ</t>
    </rPh>
    <rPh sb="100" eb="102">
      <t>ジュヨウ</t>
    </rPh>
    <rPh sb="102" eb="103">
      <t>ガク</t>
    </rPh>
    <rPh sb="104" eb="106">
      <t>ゲンショウ</t>
    </rPh>
    <rPh sb="122" eb="124">
      <t>ショウライ</t>
    </rPh>
    <rPh sb="124" eb="126">
      <t>フタン</t>
    </rPh>
    <rPh sb="126" eb="128">
      <t>ヒリツ</t>
    </rPh>
    <rPh sb="134" eb="136">
      <t>クリアゲ</t>
    </rPh>
    <rPh sb="136" eb="138">
      <t>ショウカン</t>
    </rPh>
    <rPh sb="139" eb="141">
      <t>ジッシ</t>
    </rPh>
    <rPh sb="144" eb="147">
      <t>チホウサイ</t>
    </rPh>
    <rPh sb="147" eb="149">
      <t>ザンダカ</t>
    </rPh>
    <rPh sb="150" eb="152">
      <t>ゲンショウ</t>
    </rPh>
    <rPh sb="155" eb="157">
      <t>スウチ</t>
    </rPh>
    <rPh sb="158" eb="160">
      <t>カイゼン</t>
    </rPh>
    <rPh sb="178" eb="180">
      <t>スウチ</t>
    </rPh>
    <rPh sb="181" eb="183">
      <t>イゼン</t>
    </rPh>
    <rPh sb="186" eb="188">
      <t>ルイジ</t>
    </rPh>
    <rPh sb="188" eb="190">
      <t>ダンタイ</t>
    </rPh>
    <rPh sb="190" eb="192">
      <t>ヘイキン</t>
    </rPh>
    <rPh sb="193" eb="195">
      <t>ウワマワ</t>
    </rPh>
    <rPh sb="196" eb="198">
      <t>スイジュン</t>
    </rPh>
    <rPh sb="202" eb="204">
      <t>コンゴ</t>
    </rPh>
    <rPh sb="205" eb="207">
      <t>ガッペイ</t>
    </rPh>
    <rPh sb="207" eb="209">
      <t>サンテイ</t>
    </rPh>
    <rPh sb="209" eb="210">
      <t>ガ</t>
    </rPh>
    <rPh sb="211" eb="214">
      <t>ダンカイテキ</t>
    </rPh>
    <rPh sb="214" eb="216">
      <t>シュクゲン</t>
    </rPh>
    <rPh sb="219" eb="222">
      <t>コウフゼイ</t>
    </rPh>
    <rPh sb="222" eb="223">
      <t>ガク</t>
    </rPh>
    <rPh sb="224" eb="226">
      <t>ゲンショウ</t>
    </rPh>
    <rPh sb="227" eb="229">
      <t>キンネン</t>
    </rPh>
    <rPh sb="230" eb="232">
      <t>オオガタ</t>
    </rPh>
    <rPh sb="232" eb="234">
      <t>ケンセツ</t>
    </rPh>
    <rPh sb="234" eb="236">
      <t>ジギョウ</t>
    </rPh>
    <rPh sb="237" eb="238">
      <t>カカ</t>
    </rPh>
    <rPh sb="239" eb="242">
      <t>チホウサイ</t>
    </rPh>
    <rPh sb="243" eb="245">
      <t>ガンキン</t>
    </rPh>
    <rPh sb="245" eb="247">
      <t>ショウカン</t>
    </rPh>
    <rPh sb="248" eb="250">
      <t>カイシ</t>
    </rPh>
    <rPh sb="253" eb="255">
      <t>スウチ</t>
    </rPh>
    <rPh sb="256" eb="258">
      <t>ジョウショウ</t>
    </rPh>
    <rPh sb="259" eb="261">
      <t>ミコ</t>
    </rPh>
    <rPh sb="267" eb="268">
      <t>ヒ</t>
    </rPh>
    <rPh sb="269" eb="270">
      <t>ツヅ</t>
    </rPh>
    <rPh sb="271" eb="273">
      <t>クリアゲ</t>
    </rPh>
    <rPh sb="273" eb="275">
      <t>ショウカン</t>
    </rPh>
    <rPh sb="276" eb="278">
      <t>ジッシ</t>
    </rPh>
    <rPh sb="279" eb="281">
      <t>シサイ</t>
    </rPh>
    <rPh sb="281" eb="283">
      <t>ザンダカ</t>
    </rPh>
    <rPh sb="284" eb="286">
      <t>テイゲン</t>
    </rPh>
    <rPh sb="287" eb="288">
      <t>ツト</t>
    </rPh>
    <rPh sb="290" eb="292">
      <t>ヒツヨウ</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</si>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</sst>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
      <sz val="11"/>
      <color theme="1"/>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3"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6"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8"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123831</c:v>
                </c:pt>
                <c:pt idx="1">
                  <c:v>144776</c:v>
                </c:pt>
                <c:pt idx="2">
                  <c:v>224373</c:v>
                </c:pt>
                <c:pt idx="3">
                  <c:v>168918</c:v>
                </c:pt>
                <c:pt idx="4">
                  <c:v>127393</c:v>
                </c:pt>
              </c:numCache>
            </c:numRef>
          </c:val>
          <c:smooth val="0"/>
        </c:ser>
        <c:dLbls>
          <c:showLegendKey val="0"/>
          <c:showVal val="0"/>
          <c:showCatName val="0"/>
          <c:showSerName val="0"/>
          <c:showPercent val="0"/>
          <c:showBubbleSize val="0"/>
        </c:dLbls>
        <c:marker val="1"/>
        <c:smooth val="0"/>
        <c:axId val="106456192"/>
        <c:axId val="106458112"/>
      </c:lineChart>
      <c:catAx>
        <c:axId val="1064561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458112"/>
        <c:crosses val="autoZero"/>
        <c:auto val="1"/>
        <c:lblAlgn val="ctr"/>
        <c:lblOffset val="100"/>
        <c:tickLblSkip val="1"/>
        <c:tickMarkSkip val="1"/>
        <c:noMultiLvlLbl val="0"/>
      </c:catAx>
      <c:valAx>
        <c:axId val="10645811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456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2.1</c:v>
                </c:pt>
                <c:pt idx="1">
                  <c:v>3.88</c:v>
                </c:pt>
                <c:pt idx="2">
                  <c:v>4.72</c:v>
                </c:pt>
                <c:pt idx="3">
                  <c:v>2.08</c:v>
                </c:pt>
                <c:pt idx="4">
                  <c:v>3.04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23.58</c:v>
                </c:pt>
                <c:pt idx="1">
                  <c:v>26.92</c:v>
                </c:pt>
                <c:pt idx="2">
                  <c:v>29.2</c:v>
                </c:pt>
                <c:pt idx="3">
                  <c:v>29.32</c:v>
                </c:pt>
                <c:pt idx="4">
                  <c:v>31.36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0736512"/>
        <c:axId val="130738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-0.28999999999999998</c:v>
                </c:pt>
                <c:pt idx="1">
                  <c:v>5.51</c:v>
                </c:pt>
                <c:pt idx="2">
                  <c:v>7.02</c:v>
                </c:pt>
                <c:pt idx="3">
                  <c:v>5.84</c:v>
                </c:pt>
                <c:pt idx="4">
                  <c:v>4.6100000000000003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0736512"/>
        <c:axId val="130738432"/>
      </c:lineChart>
      <c:catAx>
        <c:axId val="13073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738432"/>
        <c:crosses val="autoZero"/>
        <c:auto val="1"/>
        <c:lblAlgn val="ctr"/>
        <c:lblOffset val="100"/>
        <c:tickLblSkip val="1"/>
        <c:tickMarkSkip val="1"/>
        <c:noMultiLvlLbl val="0"/>
      </c:catAx>
      <c:valAx>
        <c:axId val="13073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3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0.03</c:v>
                </c:pt>
                <c:pt idx="4">
                  <c:v>#N/A</c:v>
                </c:pt>
                <c:pt idx="5">
                  <c:v>0.03</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0.03</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0.23</c:v>
                </c:pt>
                <c:pt idx="2">
                  <c:v>#N/A</c:v>
                </c:pt>
                <c:pt idx="3">
                  <c:v>0.17</c:v>
                </c:pt>
                <c:pt idx="4">
                  <c:v>#N/A</c:v>
                </c:pt>
                <c:pt idx="5">
                  <c:v>0.08</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国民健康保険特別会計(直営診療施設勘定)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0.24</c:v>
                </c:pt>
                <c:pt idx="2">
                  <c:v>#N/A</c:v>
                </c:pt>
                <c:pt idx="3">
                  <c:v>0.23</c:v>
                </c:pt>
                <c:pt idx="4">
                  <c:v>#N/A</c:v>
                </c:pt>
                <c:pt idx="5">
                  <c:v>0.24</c:v>
                </c:pt>
                <c:pt idx="6">
                  <c:v>#N/A</c:v>
                </c:pt>
                <c:pt idx="7">
                  <c:v>0.26</c:v>
                </c:pt>
                <c:pt idx="8">
                  <c:v>#N/A</c:v>
                </c:pt>
                <c:pt idx="9">
                  <c:v>0.27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0.36</c:v>
                </c:pt>
                <c:pt idx="2">
                  <c:v>#N/A</c:v>
                </c:pt>
                <c:pt idx="3">
                  <c:v>0.36</c:v>
                </c:pt>
                <c:pt idx="4">
                  <c:v>#N/A</c:v>
                </c:pt>
                <c:pt idx="5">
                  <c:v>0.21</c:v>
                </c:pt>
                <c:pt idx="6">
                  <c:v>#N/A</c:v>
                </c:pt>
                <c:pt idx="7">
                  <c:v>0.45</c:v>
                </c:pt>
                <c:pt idx="8">
                  <c:v>#N/A</c:v>
                </c:pt>
                <c:pt idx="9">
                  <c:v>0.52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臨海土地造成事業特別会計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0.76</c:v>
                </c:pt>
                <c:pt idx="2">
                  <c:v>#N/A</c:v>
                </c:pt>
                <c:pt idx="3">
                  <c:v>0.7</c:v>
                </c:pt>
                <c:pt idx="4">
                  <c:v>#N/A</c:v>
                </c:pt>
                <c:pt idx="5">
                  <c:v>0.57999999999999996</c:v>
                </c:pt>
                <c:pt idx="6">
                  <c:v>#N/A</c:v>
                </c:pt>
                <c:pt idx="7">
                  <c:v>1.06</c:v>
                </c:pt>
                <c:pt idx="8">
                  <c:v>#N/A</c:v>
                </c:pt>
                <c:pt idx="9">
                  <c:v>0.65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2.08</c:v>
                </c:pt>
                <c:pt idx="2">
                  <c:v>#N/A</c:v>
                </c:pt>
                <c:pt idx="3">
                  <c:v>3.87</c:v>
                </c:pt>
                <c:pt idx="4">
                  <c:v>#N/A</c:v>
                </c:pt>
                <c:pt idx="5">
                  <c:v>4.68</c:v>
                </c:pt>
                <c:pt idx="6">
                  <c:v>#N/A</c:v>
                </c:pt>
                <c:pt idx="7">
                  <c:v>2.0099999999999998</c:v>
                </c:pt>
                <c:pt idx="8">
                  <c:v>#N/A</c:v>
                </c:pt>
                <c:pt idx="9">
                  <c:v>2.97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5.97</c:v>
                </c:pt>
                <c:pt idx="2">
                  <c:v>#N/A</c:v>
                </c:pt>
                <c:pt idx="3">
                  <c:v>5.84</c:v>
                </c:pt>
                <c:pt idx="4">
                  <c:v>#N/A</c:v>
                </c:pt>
                <c:pt idx="5">
                  <c:v>7.55</c:v>
                </c:pt>
                <c:pt idx="6">
                  <c:v>#N/A</c:v>
                </c:pt>
                <c:pt idx="7">
                  <c:v>7.1</c:v>
                </c:pt>
                <c:pt idx="8">
                  <c:v>#N/A</c:v>
                </c:pt>
                <c:pt idx="9">
                  <c:v>7.28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14.09</c:v>
                </c:pt>
                <c:pt idx="2">
                  <c:v>#N/A</c:v>
                </c:pt>
                <c:pt idx="3">
                  <c:v>15.08</c:v>
                </c:pt>
                <c:pt idx="4">
                  <c:v>#N/A</c:v>
                </c:pt>
                <c:pt idx="5">
                  <c:v>16.04</c:v>
                </c:pt>
                <c:pt idx="6">
                  <c:v>#N/A</c:v>
                </c:pt>
                <c:pt idx="7">
                  <c:v>16.940000000000001</c:v>
                </c:pt>
                <c:pt idx="8">
                  <c:v>#N/A</c:v>
                </c:pt>
                <c:pt idx="9">
                  <c:v>18.329999999999998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926464"/>
        <c:axId val="2928000"/>
      </c:barChart>
      <c:catAx>
        <c:axId val="292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28000"/>
        <c:crosses val="autoZero"/>
        <c:auto val="1"/>
        <c:lblAlgn val="ctr"/>
        <c:lblOffset val="100"/>
        <c:tickLblSkip val="1"/>
        <c:tickMarkSkip val="1"/>
        <c:noMultiLvlLbl val="0"/>
      </c:catAx>
      <c:valAx>
        <c:axId val="2928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26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4183</c:v>
                </c:pt>
                <c:pt idx="5">
                  <c:v>4321</c:v>
                </c:pt>
                <c:pt idx="8">
                  <c:v>4409</c:v>
                </c:pt>
                <c:pt idx="11">
                  <c:v>4098</c:v>
                </c:pt>
                <c:pt idx="14">
                  <c:v>4072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3</c:v>
                </c:pt>
                <c:pt idx="6">
                  <c:v>3</c:v>
                </c:pt>
                <c:pt idx="9">
                  <c:v>3</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57</c:v>
                </c:pt>
                <c:pt idx="3">
                  <c:v>49</c:v>
                </c:pt>
                <c:pt idx="6">
                  <c:v>45</c:v>
                </c:pt>
                <c:pt idx="9">
                  <c:v>65</c:v>
                </c:pt>
                <c:pt idx="12">
                  <c:v>67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1228</c:v>
                </c:pt>
                <c:pt idx="3">
                  <c:v>1237</c:v>
                </c:pt>
                <c:pt idx="6">
                  <c:v>1242</c:v>
                </c:pt>
                <c:pt idx="9">
                  <c:v>1223</c:v>
                </c:pt>
                <c:pt idx="12">
                  <c:v>1143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4294</c:v>
                </c:pt>
                <c:pt idx="3">
                  <c:v>4365</c:v>
                </c:pt>
                <c:pt idx="6">
                  <c:v>4368</c:v>
                </c:pt>
                <c:pt idx="9">
                  <c:v>4063</c:v>
                </c:pt>
                <c:pt idx="12">
                  <c:v>3792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81593472"/>
        <c:axId val="81595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1399</c:v>
                </c:pt>
                <c:pt idx="2">
                  <c:v>#N/A</c:v>
                </c:pt>
                <c:pt idx="3">
                  <c:v>#N/A</c:v>
                </c:pt>
                <c:pt idx="4">
                  <c:v>1333</c:v>
                </c:pt>
                <c:pt idx="5">
                  <c:v>#N/A</c:v>
                </c:pt>
                <c:pt idx="6">
                  <c:v>#N/A</c:v>
                </c:pt>
                <c:pt idx="7">
                  <c:v>1249</c:v>
                </c:pt>
                <c:pt idx="8">
                  <c:v>#N/A</c:v>
                </c:pt>
                <c:pt idx="9">
                  <c:v>#N/A</c:v>
                </c:pt>
                <c:pt idx="10">
                  <c:v>1256</c:v>
                </c:pt>
                <c:pt idx="11">
                  <c:v>#N/A</c:v>
                </c:pt>
                <c:pt idx="12">
                  <c:v>#N/A</c:v>
                </c:pt>
                <c:pt idx="13">
                  <c:v>930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81593472"/>
        <c:axId val="81595392"/>
      </c:lineChart>
      <c:catAx>
        <c:axId val="8159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595392"/>
        <c:crosses val="autoZero"/>
        <c:auto val="1"/>
        <c:lblAlgn val="ctr"/>
        <c:lblOffset val="100"/>
        <c:tickLblSkip val="1"/>
        <c:tickMarkSkip val="1"/>
        <c:noMultiLvlLbl val="0"/>
      </c:catAx>
      <c:valAx>
        <c:axId val="81595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59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36268</c:v>
                </c:pt>
                <c:pt idx="5">
                  <c:v>35074</c:v>
                </c:pt>
                <c:pt idx="8">
                  <c:v>34084</c:v>
                </c:pt>
                <c:pt idx="11">
                  <c:v>32928</c:v>
                </c:pt>
                <c:pt idx="14">
                  <c:v>31873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3720</c:v>
                </c:pt>
                <c:pt idx="5">
                  <c:v>3358</c:v>
                </c:pt>
                <c:pt idx="8">
                  <c:v>2811</c:v>
                </c:pt>
                <c:pt idx="11">
                  <c:v>2569</c:v>
                </c:pt>
                <c:pt idx="14">
                  <c:v>2604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4367</c:v>
                </c:pt>
                <c:pt idx="5">
                  <c:v>4790</c:v>
                </c:pt>
                <c:pt idx="8">
                  <c:v>4991</c:v>
                </c:pt>
                <c:pt idx="11">
                  <c:v>5153</c:v>
                </c:pt>
                <c:pt idx="14">
                  <c:v>5394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2605</c:v>
                </c:pt>
                <c:pt idx="3">
                  <c:v>2463</c:v>
                </c:pt>
                <c:pt idx="6">
                  <c:v>2105</c:v>
                </c:pt>
                <c:pt idx="9">
                  <c:v>2050</c:v>
                </c:pt>
                <c:pt idx="12">
                  <c:v>1979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369</c:v>
                </c:pt>
                <c:pt idx="3">
                  <c:v>349</c:v>
                </c:pt>
                <c:pt idx="6">
                  <c:v>505</c:v>
                </c:pt>
                <c:pt idx="9">
                  <c:v>630</c:v>
                </c:pt>
                <c:pt idx="12">
                  <c:v>565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18653</c:v>
                </c:pt>
                <c:pt idx="3">
                  <c:v>17953</c:v>
                </c:pt>
                <c:pt idx="6">
                  <c:v>17223</c:v>
                </c:pt>
                <c:pt idx="9">
                  <c:v>16539</c:v>
                </c:pt>
                <c:pt idx="12">
                  <c:v>15406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c:v>
                </c:pt>
                <c:pt idx="3">
                  <c:v>6</c:v>
                </c:pt>
                <c:pt idx="6">
                  <c:v>3</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36323</c:v>
                </c:pt>
                <c:pt idx="3">
                  <c:v>35208</c:v>
                </c:pt>
                <c:pt idx="6">
                  <c:v>33796</c:v>
                </c:pt>
                <c:pt idx="9">
                  <c:v>31791</c:v>
                </c:pt>
                <c:pt idx="12">
                  <c:v>30620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82331520"/>
        <c:axId val="82354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13603</c:v>
                </c:pt>
                <c:pt idx="2">
                  <c:v>#N/A</c:v>
                </c:pt>
                <c:pt idx="3">
                  <c:v>#N/A</c:v>
                </c:pt>
                <c:pt idx="4">
                  <c:v>12757</c:v>
                </c:pt>
                <c:pt idx="5">
                  <c:v>#N/A</c:v>
                </c:pt>
                <c:pt idx="6">
                  <c:v>#N/A</c:v>
                </c:pt>
                <c:pt idx="7">
                  <c:v>11747</c:v>
                </c:pt>
                <c:pt idx="8">
                  <c:v>#N/A</c:v>
                </c:pt>
                <c:pt idx="9">
                  <c:v>#N/A</c:v>
                </c:pt>
                <c:pt idx="10">
                  <c:v>10360</c:v>
                </c:pt>
                <c:pt idx="11">
                  <c:v>#N/A</c:v>
                </c:pt>
                <c:pt idx="12">
                  <c:v>#N/A</c:v>
                </c:pt>
                <c:pt idx="13">
                  <c:v>8699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82331520"/>
        <c:axId val="82354176"/>
      </c:lineChart>
      <c:catAx>
        <c:axId val="8233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2354176"/>
        <c:crosses val="autoZero"/>
        <c:auto val="1"/>
        <c:lblAlgn val="ctr"/>
        <c:lblOffset val="100"/>
        <c:tickLblSkip val="1"/>
        <c:tickMarkSkip val="1"/>
        <c:noMultiLvlLbl val="0"/>
      </c:catAx>
      <c:valAx>
        <c:axId val="82354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33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82520704"/>
        <c:axId val="82535168"/>
      </c:scatterChart>
      <c:valAx>
        <c:axId val="825207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2535168"/>
        <c:crosses val="autoZero"/>
        <c:crossBetween val="midCat"/>
      </c:valAx>
      <c:valAx>
        <c:axId val="825351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2520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15.2</c:v>
                </c:pt>
                <c:pt idx="1">
                  <c:v>15.1</c:v>
                </c:pt>
                <c:pt idx="2">
                  <c:v>14.9</c:v>
                </c:pt>
                <c:pt idx="3">
                  <c:v>14.3</c:v>
                </c:pt>
                <c:pt idx="4">
                  <c:v>13</c:v>
                </c:pt>
              </c:numCache>
            </c:numRef>
          </c:xVal>
          <c:yVal>
            <c:numRef>
              <c:f>公会計指標分析・財政指標組合せ分析表!$K$73:$O$73</c:f>
              <c:numCache>
                <c:formatCode>#,##0.0;"▲ "#,##0.0</c:formatCode>
                <c:ptCount val="5"/>
                <c:pt idx="0">
                  <c:v>151.69999999999999</c:v>
                </c:pt>
                <c:pt idx="1">
                  <c:v>141.9</c:v>
                </c:pt>
                <c:pt idx="2">
                  <c:v>134.69999999999999</c:v>
                </c:pt>
                <c:pt idx="3">
                  <c:v>115.5</c:v>
                </c:pt>
                <c:pt idx="4">
                  <c:v>99.8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83118720"/>
        <c:axId val="83124992"/>
      </c:scatterChart>
      <c:valAx>
        <c:axId val="83118720"/>
        <c:scaling>
          <c:orientation val="minMax"/>
          <c:max val="15.7"/>
          <c:min val="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3124992"/>
        <c:crosses val="autoZero"/>
        <c:crossBetween val="midCat"/>
      </c:valAx>
      <c:valAx>
        <c:axId val="83124992"/>
        <c:scaling>
          <c:orientation val="minMax"/>
          <c:max val="168"/>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31187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定期償還額については平成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年度をピークに減少していく見込みで</a:t>
          </a:r>
          <a:r>
            <a:rPr kumimoji="1" lang="ja-JP" altLang="en-US" sz="1300">
              <a:solidFill>
                <a:schemeClr val="dk1"/>
              </a:solidFill>
              <a:effectLst/>
              <a:latin typeface="+mn-lt"/>
              <a:ea typeface="+mn-ea"/>
              <a:cs typeface="+mn-cs"/>
            </a:rPr>
            <a:t>あったが</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年度以降は大型事業に係る元利償還が始まるため、再び増加していくことが想定される。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年度以降毎年縁故債の繰上償還を実施し公債費の逓減に努めているが、引き続き繰上償還を実施していくとともに、新たに地方債を発行する際は交付税算定上有利なものを検討するなど後年度の実質公債費比率の逓減を図っていく。</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過年度における多額の過疎対策事業債の発行や能登半島地震による復旧・復興に多額の地方債を発行したことにより、県内自治体と比較しても高い水準で推移している。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年度以降は繰上償還による地方債残高の減少や充当可能基金残高の増加により数値は減少傾向にあるが、</a:t>
          </a:r>
          <a:r>
            <a:rPr kumimoji="1" lang="ja-JP" altLang="en-US" sz="1300">
              <a:solidFill>
                <a:schemeClr val="dk1"/>
              </a:solidFill>
              <a:effectLst/>
              <a:latin typeface="+mn-lt"/>
              <a:ea typeface="+mn-ea"/>
              <a:cs typeface="+mn-cs"/>
            </a:rPr>
            <a:t>将来負担比率は</a:t>
          </a:r>
          <a:r>
            <a:rPr kumimoji="1" lang="ja-JP" altLang="ja-JP" sz="1300">
              <a:solidFill>
                <a:schemeClr val="dk1"/>
              </a:solidFill>
              <a:effectLst/>
              <a:latin typeface="+mn-lt"/>
              <a:ea typeface="+mn-ea"/>
              <a:cs typeface="+mn-cs"/>
            </a:rPr>
            <a:t>依然として類似団体平均を大きく上回る数値となっている。</a:t>
          </a:r>
          <a:endParaRPr lang="ja-JP" altLang="ja-JP" sz="1300">
            <a:effectLst/>
          </a:endParaRPr>
        </a:p>
        <a:p>
          <a:r>
            <a:rPr kumimoji="1" lang="ja-JP" altLang="ja-JP" sz="1300">
              <a:solidFill>
                <a:schemeClr val="dk1"/>
              </a:solidFill>
              <a:effectLst/>
              <a:latin typeface="+mn-lt"/>
              <a:ea typeface="+mn-ea"/>
              <a:cs typeface="+mn-cs"/>
            </a:rPr>
            <a:t>　今後も継続的に繰上償還を実施していくとともに、新たに地方債を発行する場合は、交付税算定上有利なものを選択するなど将来負担比率の逓減に努める。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石川県輪島市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28,273
28,044
426.32
22,176,932
21,752,214
374,103
12,307,947
30,619,844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99.8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石川県輪島市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28,273
28,044
426.32
22,176,932
21,752,214
374,103
12,307,947
30,619,844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99.8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石川県輪島市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28,273
28,044
426.32
22,176,932
21,752,214
374,103
12,307,947
30,619,844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99.8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石川県輪島市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28,273
28,044
426.32
22,176,932
21,752,214
374,103
12,307,947
30,619,844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99.8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個人住民税の増により税収総額は前年比で微増したものの</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人口</a:t>
          </a:r>
          <a:r>
            <a:rPr kumimoji="1" lang="ja-JP" altLang="ja-JP" sz="1300">
              <a:solidFill>
                <a:schemeClr val="dk1"/>
              </a:solidFill>
              <a:effectLst/>
              <a:latin typeface="+mn-lt"/>
              <a:ea typeface="+mn-ea"/>
              <a:cs typeface="+mn-cs"/>
            </a:rPr>
            <a:t>減少や全国平均を上回る高齢化率（</a:t>
          </a:r>
          <a:r>
            <a:rPr kumimoji="1" lang="en-US" altLang="ja-JP" sz="1300">
              <a:solidFill>
                <a:schemeClr val="dk1"/>
              </a:solidFill>
              <a:effectLst/>
              <a:latin typeface="+mn-lt"/>
              <a:ea typeface="+mn-ea"/>
              <a:cs typeface="+mn-cs"/>
            </a:rPr>
            <a:t>H28.9</a:t>
          </a:r>
          <a:r>
            <a:rPr kumimoji="1" lang="ja-JP" altLang="ja-JP" sz="1300">
              <a:solidFill>
                <a:schemeClr val="dk1"/>
              </a:solidFill>
              <a:effectLst/>
              <a:latin typeface="+mn-lt"/>
              <a:ea typeface="+mn-ea"/>
              <a:cs typeface="+mn-cs"/>
            </a:rPr>
            <a:t>月末</a:t>
          </a:r>
          <a:r>
            <a:rPr kumimoji="1" lang="en-US" altLang="ja-JP" sz="1300">
              <a:solidFill>
                <a:schemeClr val="dk1"/>
              </a:solidFill>
              <a:effectLst/>
              <a:latin typeface="+mn-lt"/>
              <a:ea typeface="+mn-ea"/>
              <a:cs typeface="+mn-cs"/>
            </a:rPr>
            <a:t>42.2</a:t>
          </a:r>
          <a:r>
            <a:rPr kumimoji="1" lang="ja-JP" altLang="ja-JP" sz="1300">
              <a:solidFill>
                <a:schemeClr val="dk1"/>
              </a:solidFill>
              <a:effectLst/>
              <a:latin typeface="+mn-lt"/>
              <a:ea typeface="+mn-ea"/>
              <a:cs typeface="+mn-cs"/>
            </a:rPr>
            <a:t>％）に</a:t>
          </a:r>
          <a:r>
            <a:rPr kumimoji="1" lang="ja-JP" altLang="en-US" sz="1300">
              <a:solidFill>
                <a:schemeClr val="dk1"/>
              </a:solidFill>
              <a:effectLst/>
              <a:latin typeface="+mn-lt"/>
              <a:ea typeface="+mn-ea"/>
              <a:cs typeface="+mn-cs"/>
            </a:rPr>
            <a:t>より</a:t>
          </a:r>
          <a:r>
            <a:rPr kumimoji="1" lang="ja-JP" altLang="ja-JP" sz="1300">
              <a:solidFill>
                <a:schemeClr val="dk1"/>
              </a:solidFill>
              <a:effectLst/>
              <a:latin typeface="+mn-lt"/>
              <a:ea typeface="+mn-ea"/>
              <a:cs typeface="+mn-cs"/>
            </a:rPr>
            <a:t>、依然として類似団体の平均を下回っている状況にある。今後</a:t>
          </a:r>
          <a:r>
            <a:rPr kumimoji="1" lang="ja-JP" altLang="en-US" sz="1300">
              <a:solidFill>
                <a:schemeClr val="dk1"/>
              </a:solidFill>
              <a:effectLst/>
              <a:latin typeface="+mn-lt"/>
              <a:ea typeface="+mn-ea"/>
              <a:cs typeface="+mn-cs"/>
            </a:rPr>
            <a:t>も引き続き</a:t>
          </a:r>
          <a:r>
            <a:rPr kumimoji="1" lang="ja-JP" altLang="ja-JP" sz="1300">
              <a:solidFill>
                <a:schemeClr val="dk1"/>
              </a:solidFill>
              <a:effectLst/>
              <a:latin typeface="+mn-lt"/>
              <a:ea typeface="+mn-ea"/>
              <a:cs typeface="+mn-cs"/>
            </a:rPr>
            <a:t>「第二次輪島市総合計画」に基づき、主要事業の重点化による投資的経費の抑制や、市債権の適正な管理、市税の収納率向上に取り組み、財政の健全化に努める。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13758</xdr:rowOff>
    </xdr:from>
    <xdr:to>
      <xdr:col>7</xdr:col>
      <xdr:colOff>152400</xdr:colOff>
      <xdr:row>45</xdr:row>
      <xdr:rowOff>33867</xdr:rowOff>
    </xdr:to>
    <xdr:cxnSp macro="">
      <xdr:nvCxnSpPr>
        <xdr:cNvPr id="68" name="直線コネクタ 67"/>
        <xdr:cNvCxnSpPr/>
      </xdr:nvCxnSpPr>
      <xdr:spPr>
        <a:xfrm flipV="1">
          <a:off x="4114800" y="77290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33867</xdr:rowOff>
    </xdr:from>
    <xdr:to>
      <xdr:col>6</xdr:col>
      <xdr:colOff>0</xdr:colOff>
      <xdr:row>45</xdr:row>
      <xdr:rowOff>33867</xdr:rowOff>
    </xdr:to>
    <xdr:cxnSp macro="">
      <xdr:nvCxnSpPr>
        <xdr:cNvPr id="71" name="直線コネクタ 70"/>
        <xdr:cNvCxnSpPr/>
      </xdr:nvCxnSpPr>
      <xdr:spPr>
        <a:xfrm>
          <a:off x="3225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13758</xdr:rowOff>
    </xdr:from>
    <xdr:to>
      <xdr:col>4</xdr:col>
      <xdr:colOff>482600</xdr:colOff>
      <xdr:row>45</xdr:row>
      <xdr:rowOff>33867</xdr:rowOff>
    </xdr:to>
    <xdr:cxnSp macro="">
      <xdr:nvCxnSpPr>
        <xdr:cNvPr id="74" name="直線コネクタ 73"/>
        <xdr:cNvCxnSpPr/>
      </xdr:nvCxnSpPr>
      <xdr:spPr>
        <a:xfrm>
          <a:off x="2336800" y="77290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13758</xdr:rowOff>
    </xdr:from>
    <xdr:to>
      <xdr:col>3</xdr:col>
      <xdr:colOff>279400</xdr:colOff>
      <xdr:row>45</xdr:row>
      <xdr:rowOff>13758</xdr:rowOff>
    </xdr:to>
    <xdr:cxnSp macro="">
      <xdr:nvCxnSpPr>
        <xdr:cNvPr id="77" name="直線コネクタ 76"/>
        <xdr:cNvCxnSpPr/>
      </xdr:nvCxnSpPr>
      <xdr:spPr>
        <a:xfrm>
          <a:off x="1447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134408</xdr:rowOff>
    </xdr:from>
    <xdr:to>
      <xdr:col>7</xdr:col>
      <xdr:colOff>203200</xdr:colOff>
      <xdr:row>45</xdr:row>
      <xdr:rowOff>64558</xdr:rowOff>
    </xdr:to>
    <xdr:sp macro="" textlink="">
      <xdr:nvSpPr>
        <xdr:cNvPr id="87" name="円/楕円 86"/>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30285</xdr:rowOff>
    </xdr:from>
    <xdr:ext cx="762000" cy="259045"/>
    <xdr:sp macro="" textlink="">
      <xdr:nvSpPr>
        <xdr:cNvPr id="88"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154517</xdr:rowOff>
    </xdr:from>
    <xdr:to>
      <xdr:col>6</xdr:col>
      <xdr:colOff>50800</xdr:colOff>
      <xdr:row>45</xdr:row>
      <xdr:rowOff>84667</xdr:rowOff>
    </xdr:to>
    <xdr:sp macro="" textlink="">
      <xdr:nvSpPr>
        <xdr:cNvPr id="89" name="円/楕円 88"/>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69444</xdr:rowOff>
    </xdr:from>
    <xdr:ext cx="736600" cy="259045"/>
    <xdr:sp macro="" textlink="">
      <xdr:nvSpPr>
        <xdr:cNvPr id="90" name="テキスト ボックス 89"/>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154517</xdr:rowOff>
    </xdr:from>
    <xdr:to>
      <xdr:col>4</xdr:col>
      <xdr:colOff>533400</xdr:colOff>
      <xdr:row>45</xdr:row>
      <xdr:rowOff>84667</xdr:rowOff>
    </xdr:to>
    <xdr:sp macro="" textlink="">
      <xdr:nvSpPr>
        <xdr:cNvPr id="91" name="円/楕円 90"/>
        <xdr:cNvSpPr/>
      </xdr:nvSpPr>
      <xdr:spPr>
        <a:xfrm>
          <a:off x="3175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69444</xdr:rowOff>
    </xdr:from>
    <xdr:ext cx="762000" cy="259045"/>
    <xdr:sp macro="" textlink="">
      <xdr:nvSpPr>
        <xdr:cNvPr id="92" name="テキスト ボックス 91"/>
        <xdr:cNvSpPr txBox="1"/>
      </xdr:nvSpPr>
      <xdr:spPr>
        <a:xfrm>
          <a:off x="2844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134408</xdr:rowOff>
    </xdr:from>
    <xdr:to>
      <xdr:col>3</xdr:col>
      <xdr:colOff>330200</xdr:colOff>
      <xdr:row>45</xdr:row>
      <xdr:rowOff>64558</xdr:rowOff>
    </xdr:to>
    <xdr:sp macro="" textlink="">
      <xdr:nvSpPr>
        <xdr:cNvPr id="93" name="円/楕円 92"/>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49335</xdr:rowOff>
    </xdr:from>
    <xdr:ext cx="762000" cy="259045"/>
    <xdr:sp macro="" textlink="">
      <xdr:nvSpPr>
        <xdr:cNvPr id="94" name="テキスト ボックス 93"/>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134408</xdr:rowOff>
    </xdr:from>
    <xdr:to>
      <xdr:col>2</xdr:col>
      <xdr:colOff>127000</xdr:colOff>
      <xdr:row>45</xdr:row>
      <xdr:rowOff>64558</xdr:rowOff>
    </xdr:to>
    <xdr:sp macro="" textlink="">
      <xdr:nvSpPr>
        <xdr:cNvPr id="95" name="円/楕円 94"/>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49335</xdr:rowOff>
    </xdr:from>
    <xdr:ext cx="762000" cy="259045"/>
    <xdr:sp macro="" textlink="">
      <xdr:nvSpPr>
        <xdr:cNvPr id="96" name="テキスト ボックス 95"/>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年度に約</a:t>
          </a:r>
          <a:r>
            <a:rPr kumimoji="1" lang="en-US" altLang="ja-JP" sz="1200">
              <a:solidFill>
                <a:schemeClr val="dk1"/>
              </a:solidFill>
              <a:effectLst/>
              <a:latin typeface="+mn-lt"/>
              <a:ea typeface="+mn-ea"/>
              <a:cs typeface="+mn-cs"/>
            </a:rPr>
            <a:t>13.7</a:t>
          </a:r>
          <a:r>
            <a:rPr kumimoji="1" lang="ja-JP" altLang="en-US" sz="1200">
              <a:solidFill>
                <a:schemeClr val="dk1"/>
              </a:solidFill>
              <a:effectLst/>
              <a:latin typeface="+mn-lt"/>
              <a:ea typeface="+mn-ea"/>
              <a:cs typeface="+mn-cs"/>
            </a:rPr>
            <a:t>億円の繰上償還を実施したことや、過疎債ソフト及びふるさと納税の充当により、約</a:t>
          </a:r>
          <a:r>
            <a:rPr kumimoji="1" lang="en-US" altLang="ja-JP" sz="1200">
              <a:solidFill>
                <a:schemeClr val="dk1"/>
              </a:solidFill>
              <a:effectLst/>
              <a:latin typeface="+mn-lt"/>
              <a:ea typeface="+mn-ea"/>
              <a:cs typeface="+mn-cs"/>
            </a:rPr>
            <a:t>4.3</a:t>
          </a:r>
          <a:r>
            <a:rPr kumimoji="1" lang="ja-JP" altLang="en-US" sz="1200">
              <a:solidFill>
                <a:schemeClr val="dk1"/>
              </a:solidFill>
              <a:effectLst/>
              <a:latin typeface="+mn-lt"/>
              <a:ea typeface="+mn-ea"/>
              <a:cs typeface="+mn-cs"/>
            </a:rPr>
            <a:t>億円の経常経費充当一般財源の減少となった。しかしながら、普通交付税や臨時財政対策債の減少（約</a:t>
          </a:r>
          <a:r>
            <a:rPr kumimoji="1" lang="en-US" altLang="ja-JP" sz="1200">
              <a:solidFill>
                <a:schemeClr val="dk1"/>
              </a:solidFill>
              <a:effectLst/>
              <a:latin typeface="+mn-lt"/>
              <a:ea typeface="+mn-ea"/>
              <a:cs typeface="+mn-cs"/>
            </a:rPr>
            <a:t>4.1</a:t>
          </a:r>
          <a:r>
            <a:rPr kumimoji="1" lang="ja-JP" altLang="en-US" sz="1200">
              <a:solidFill>
                <a:schemeClr val="dk1"/>
              </a:solidFill>
              <a:effectLst/>
              <a:latin typeface="+mn-lt"/>
              <a:ea typeface="+mn-ea"/>
              <a:cs typeface="+mn-cs"/>
            </a:rPr>
            <a:t>億円）などにより、経常一般財源を含む経常収支比率分母がこれを上回る約</a:t>
          </a:r>
          <a:r>
            <a:rPr kumimoji="1" lang="en-US" altLang="ja-JP" sz="1200">
              <a:solidFill>
                <a:schemeClr val="dk1"/>
              </a:solidFill>
              <a:effectLst/>
              <a:latin typeface="+mn-lt"/>
              <a:ea typeface="+mn-ea"/>
              <a:cs typeface="+mn-cs"/>
            </a:rPr>
            <a:t>4.9</a:t>
          </a:r>
          <a:r>
            <a:rPr kumimoji="1" lang="ja-JP" altLang="en-US" sz="1200">
              <a:solidFill>
                <a:schemeClr val="dk1"/>
              </a:solidFill>
              <a:effectLst/>
              <a:latin typeface="+mn-lt"/>
              <a:ea typeface="+mn-ea"/>
              <a:cs typeface="+mn-cs"/>
            </a:rPr>
            <a:t>億円の減少となったため、前年比で</a:t>
          </a:r>
          <a:r>
            <a:rPr kumimoji="1" lang="en-US" altLang="ja-JP" sz="1200">
              <a:solidFill>
                <a:schemeClr val="dk1"/>
              </a:solidFill>
              <a:effectLst/>
              <a:latin typeface="+mn-lt"/>
              <a:ea typeface="+mn-ea"/>
              <a:cs typeface="+mn-cs"/>
            </a:rPr>
            <a:t>0.2</a:t>
          </a:r>
          <a:r>
            <a:rPr kumimoji="1" lang="ja-JP" altLang="en-US" sz="1200">
              <a:solidFill>
                <a:schemeClr val="dk1"/>
              </a:solidFill>
              <a:effectLst/>
              <a:latin typeface="+mn-lt"/>
              <a:ea typeface="+mn-ea"/>
              <a:cs typeface="+mn-cs"/>
            </a:rPr>
            <a:t>ポイントの微増</a:t>
          </a:r>
          <a:r>
            <a:rPr kumimoji="1" lang="ja-JP" altLang="en-US" sz="1200">
              <a:solidFill>
                <a:schemeClr val="dk1"/>
              </a:solidFill>
              <a:effectLst/>
              <a:latin typeface="ＭＳ Ｐゴシック"/>
              <a:ea typeface="+mn-ea"/>
              <a:cs typeface="+mn-cs"/>
            </a:rPr>
            <a:t>となった。</a:t>
          </a:r>
          <a:endParaRPr kumimoji="1" lang="en-US" altLang="ja-JP" sz="1200">
            <a:solidFill>
              <a:schemeClr val="dk1"/>
            </a:solidFill>
            <a:effectLst/>
            <a:latin typeface="ＭＳ Ｐゴシック"/>
            <a:ea typeface="+mn-ea"/>
            <a:cs typeface="+mn-cs"/>
          </a:endParaRPr>
        </a:p>
        <a:p>
          <a:r>
            <a:rPr kumimoji="1" lang="ja-JP" altLang="en-US" sz="1200">
              <a:solidFill>
                <a:schemeClr val="dk1"/>
              </a:solidFill>
              <a:effectLst/>
              <a:latin typeface="ＭＳ Ｐゴシック"/>
              <a:ea typeface="+mn-ea"/>
              <a:cs typeface="+mn-cs"/>
            </a:rPr>
            <a:t>　現状は過疎債ソフトやふるさと納税の充当により比率が抑えられている状況であり、自立した財政運営を行えるよう、今まで以上に事務事業の見直しを強化するとともに、公共施設等の統廃合を積極的に進め、経常経費の削減に努める。</a:t>
          </a:r>
          <a:endParaRPr kumimoji="1" lang="en-US" altLang="ja-JP" sz="12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111578</xdr:rowOff>
    </xdr:from>
    <xdr:to>
      <xdr:col>7</xdr:col>
      <xdr:colOff>152400</xdr:colOff>
      <xdr:row>60</xdr:row>
      <xdr:rowOff>118473</xdr:rowOff>
    </xdr:to>
    <xdr:cxnSp macro="">
      <xdr:nvCxnSpPr>
        <xdr:cNvPr id="133" name="直線コネクタ 132"/>
        <xdr:cNvCxnSpPr/>
      </xdr:nvCxnSpPr>
      <xdr:spPr>
        <a:xfrm>
          <a:off x="4114800" y="10398578"/>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111578</xdr:rowOff>
    </xdr:from>
    <xdr:to>
      <xdr:col>6</xdr:col>
      <xdr:colOff>0</xdr:colOff>
      <xdr:row>60</xdr:row>
      <xdr:rowOff>159838</xdr:rowOff>
    </xdr:to>
    <xdr:cxnSp macro="">
      <xdr:nvCxnSpPr>
        <xdr:cNvPr id="136" name="直線コネクタ 135"/>
        <xdr:cNvCxnSpPr/>
      </xdr:nvCxnSpPr>
      <xdr:spPr>
        <a:xfrm flipV="1">
          <a:off x="3225800" y="103985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108131</xdr:rowOff>
    </xdr:from>
    <xdr:to>
      <xdr:col>4</xdr:col>
      <xdr:colOff>482600</xdr:colOff>
      <xdr:row>60</xdr:row>
      <xdr:rowOff>159838</xdr:rowOff>
    </xdr:to>
    <xdr:cxnSp macro="">
      <xdr:nvCxnSpPr>
        <xdr:cNvPr id="139" name="直線コネクタ 138"/>
        <xdr:cNvCxnSpPr/>
      </xdr:nvCxnSpPr>
      <xdr:spPr>
        <a:xfrm>
          <a:off x="2336800" y="10395131"/>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108131</xdr:rowOff>
    </xdr:from>
    <xdr:to>
      <xdr:col>3</xdr:col>
      <xdr:colOff>279400</xdr:colOff>
      <xdr:row>60</xdr:row>
      <xdr:rowOff>156391</xdr:rowOff>
    </xdr:to>
    <xdr:cxnSp macro="">
      <xdr:nvCxnSpPr>
        <xdr:cNvPr id="142" name="直線コネクタ 141"/>
        <xdr:cNvCxnSpPr/>
      </xdr:nvCxnSpPr>
      <xdr:spPr>
        <a:xfrm flipV="1">
          <a:off x="1447800" y="1039513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67673</xdr:rowOff>
    </xdr:from>
    <xdr:to>
      <xdr:col>7</xdr:col>
      <xdr:colOff>203200</xdr:colOff>
      <xdr:row>60</xdr:row>
      <xdr:rowOff>169273</xdr:rowOff>
    </xdr:to>
    <xdr:sp macro="" textlink="">
      <xdr:nvSpPr>
        <xdr:cNvPr id="152" name="円/楕円 151"/>
        <xdr:cNvSpPr/>
      </xdr:nvSpPr>
      <xdr:spPr>
        <a:xfrm>
          <a:off x="49022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39750</xdr:rowOff>
    </xdr:from>
    <xdr:ext cx="762000" cy="259045"/>
    <xdr:sp macro="" textlink="">
      <xdr:nvSpPr>
        <xdr:cNvPr id="153" name="財政構造の弾力性該当値テキスト"/>
        <xdr:cNvSpPr txBox="1"/>
      </xdr:nvSpPr>
      <xdr:spPr>
        <a:xfrm>
          <a:off x="5041900" y="1032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60778</xdr:rowOff>
    </xdr:from>
    <xdr:to>
      <xdr:col>6</xdr:col>
      <xdr:colOff>50800</xdr:colOff>
      <xdr:row>60</xdr:row>
      <xdr:rowOff>162378</xdr:rowOff>
    </xdr:to>
    <xdr:sp macro="" textlink="">
      <xdr:nvSpPr>
        <xdr:cNvPr id="154" name="円/楕円 153"/>
        <xdr:cNvSpPr/>
      </xdr:nvSpPr>
      <xdr:spPr>
        <a:xfrm>
          <a:off x="4064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147155</xdr:rowOff>
    </xdr:from>
    <xdr:ext cx="736600" cy="259045"/>
    <xdr:sp macro="" textlink="">
      <xdr:nvSpPr>
        <xdr:cNvPr id="155" name="テキスト ボックス 154"/>
        <xdr:cNvSpPr txBox="1"/>
      </xdr:nvSpPr>
      <xdr:spPr>
        <a:xfrm>
          <a:off x="3733800" y="10434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109038</xdr:rowOff>
    </xdr:from>
    <xdr:to>
      <xdr:col>4</xdr:col>
      <xdr:colOff>533400</xdr:colOff>
      <xdr:row>61</xdr:row>
      <xdr:rowOff>39188</xdr:rowOff>
    </xdr:to>
    <xdr:sp macro="" textlink="">
      <xdr:nvSpPr>
        <xdr:cNvPr id="156" name="円/楕円 155"/>
        <xdr:cNvSpPr/>
      </xdr:nvSpPr>
      <xdr:spPr>
        <a:xfrm>
          <a:off x="3175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23965</xdr:rowOff>
    </xdr:from>
    <xdr:ext cx="762000" cy="259045"/>
    <xdr:sp macro="" textlink="">
      <xdr:nvSpPr>
        <xdr:cNvPr id="157" name="テキスト ボックス 156"/>
        <xdr:cNvSpPr txBox="1"/>
      </xdr:nvSpPr>
      <xdr:spPr>
        <a:xfrm>
          <a:off x="2844800" y="1048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57331</xdr:rowOff>
    </xdr:from>
    <xdr:to>
      <xdr:col>3</xdr:col>
      <xdr:colOff>330200</xdr:colOff>
      <xdr:row>60</xdr:row>
      <xdr:rowOff>158931</xdr:rowOff>
    </xdr:to>
    <xdr:sp macro="" textlink="">
      <xdr:nvSpPr>
        <xdr:cNvPr id="158" name="円/楕円 157"/>
        <xdr:cNvSpPr/>
      </xdr:nvSpPr>
      <xdr:spPr>
        <a:xfrm>
          <a:off x="2286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143708</xdr:rowOff>
    </xdr:from>
    <xdr:ext cx="762000" cy="259045"/>
    <xdr:sp macro="" textlink="">
      <xdr:nvSpPr>
        <xdr:cNvPr id="159" name="テキスト ボックス 158"/>
        <xdr:cNvSpPr txBox="1"/>
      </xdr:nvSpPr>
      <xdr:spPr>
        <a:xfrm>
          <a:off x="19558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105591</xdr:rowOff>
    </xdr:from>
    <xdr:to>
      <xdr:col>2</xdr:col>
      <xdr:colOff>127000</xdr:colOff>
      <xdr:row>61</xdr:row>
      <xdr:rowOff>35741</xdr:rowOff>
    </xdr:to>
    <xdr:sp macro="" textlink="">
      <xdr:nvSpPr>
        <xdr:cNvPr id="160" name="円/楕円 159"/>
        <xdr:cNvSpPr/>
      </xdr:nvSpPr>
      <xdr:spPr>
        <a:xfrm>
          <a:off x="1397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20518</xdr:rowOff>
    </xdr:from>
    <xdr:ext cx="762000" cy="259045"/>
    <xdr:sp macro="" textlink="">
      <xdr:nvSpPr>
        <xdr:cNvPr id="161" name="テキスト ボックス 160"/>
        <xdr:cNvSpPr txBox="1"/>
      </xdr:nvSpPr>
      <xdr:spPr>
        <a:xfrm>
          <a:off x="1066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[185,095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人件費については、</a:t>
          </a:r>
          <a:r>
            <a:rPr kumimoji="1" lang="ja-JP" altLang="en-US" sz="1300">
              <a:solidFill>
                <a:schemeClr val="dk1"/>
              </a:solidFill>
              <a:effectLst/>
              <a:latin typeface="+mn-lt"/>
              <a:ea typeface="+mn-ea"/>
              <a:cs typeface="+mn-cs"/>
            </a:rPr>
            <a:t>大型建設事業が終了し事業費支弁給への振替が大幅に減少したことに加え、</a:t>
          </a:r>
          <a:r>
            <a:rPr kumimoji="1" lang="en-US" altLang="ja-JP" sz="1300">
              <a:solidFill>
                <a:schemeClr val="dk1"/>
              </a:solidFill>
              <a:effectLst/>
              <a:latin typeface="+mn-lt"/>
              <a:ea typeface="+mn-ea"/>
              <a:cs typeface="+mn-cs"/>
            </a:rPr>
            <a:t>H28.4</a:t>
          </a:r>
          <a:r>
            <a:rPr kumimoji="1" lang="ja-JP" altLang="en-US" sz="1300">
              <a:solidFill>
                <a:schemeClr val="dk1"/>
              </a:solidFill>
              <a:effectLst/>
              <a:latin typeface="+mn-lt"/>
              <a:ea typeface="+mn-ea"/>
              <a:cs typeface="+mn-cs"/>
            </a:rPr>
            <a:t>から一部臨時嘱託職員を任期付短時間勤務職員に移行したため増加している。物件</a:t>
          </a:r>
          <a:r>
            <a:rPr kumimoji="1" lang="ja-JP" altLang="ja-JP" sz="1300">
              <a:solidFill>
                <a:schemeClr val="dk1"/>
              </a:solidFill>
              <a:effectLst/>
              <a:latin typeface="+mn-lt"/>
              <a:ea typeface="+mn-ea"/>
              <a:cs typeface="+mn-cs"/>
            </a:rPr>
            <a:t>費については、</a:t>
          </a:r>
          <a:r>
            <a:rPr kumimoji="1" lang="ja-JP" altLang="en-US" sz="1300">
              <a:solidFill>
                <a:schemeClr val="dk1"/>
              </a:solidFill>
              <a:effectLst/>
              <a:latin typeface="+mn-lt"/>
              <a:ea typeface="+mn-ea"/>
              <a:cs typeface="+mn-cs"/>
            </a:rPr>
            <a:t>公共施設等総合管理計画や総合計画などの各種計画策定、情報セキュリティ対策の強化などにより増加している。</a:t>
          </a:r>
          <a:endParaRPr lang="ja-JP" altLang="ja-JP" sz="1300">
            <a:effectLst/>
          </a:endParaRPr>
        </a:p>
        <a:p>
          <a:r>
            <a:rPr kumimoji="1" lang="ja-JP" altLang="ja-JP" sz="1300">
              <a:solidFill>
                <a:schemeClr val="dk1"/>
              </a:solidFill>
              <a:effectLst/>
              <a:latin typeface="+mn-lt"/>
              <a:ea typeface="+mn-ea"/>
              <a:cs typeface="+mn-cs"/>
            </a:rPr>
            <a:t>　今後も引き続き事務事業の見直しを図るとともに、類似施設や遊休施設に関しては、再度施設の在り方を検討し</a:t>
          </a:r>
          <a:r>
            <a:rPr kumimoji="1" lang="ja-JP" altLang="en-US" sz="1300">
              <a:solidFill>
                <a:schemeClr val="dk1"/>
              </a:solidFill>
              <a:effectLst/>
              <a:latin typeface="+mn-lt"/>
              <a:ea typeface="+mn-ea"/>
              <a:cs typeface="+mn-cs"/>
            </a:rPr>
            <a:t>経常</a:t>
          </a:r>
          <a:r>
            <a:rPr kumimoji="1" lang="ja-JP" altLang="ja-JP" sz="1300">
              <a:solidFill>
                <a:schemeClr val="dk1"/>
              </a:solidFill>
              <a:effectLst/>
              <a:latin typeface="+mn-lt"/>
              <a:ea typeface="+mn-ea"/>
              <a:cs typeface="+mn-cs"/>
            </a:rPr>
            <a:t>経費の削減に努める。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19434</xdr:rowOff>
    </xdr:from>
    <xdr:to>
      <xdr:col>7</xdr:col>
      <xdr:colOff>152400</xdr:colOff>
      <xdr:row>84</xdr:row>
      <xdr:rowOff>83314</xdr:rowOff>
    </xdr:to>
    <xdr:cxnSp macro="">
      <xdr:nvCxnSpPr>
        <xdr:cNvPr id="196" name="直線コネクタ 195"/>
        <xdr:cNvCxnSpPr/>
      </xdr:nvCxnSpPr>
      <xdr:spPr>
        <a:xfrm>
          <a:off x="4114800" y="14421234"/>
          <a:ext cx="838200" cy="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130035</xdr:rowOff>
    </xdr:from>
    <xdr:to>
      <xdr:col>6</xdr:col>
      <xdr:colOff>0</xdr:colOff>
      <xdr:row>84</xdr:row>
      <xdr:rowOff>19434</xdr:rowOff>
    </xdr:to>
    <xdr:cxnSp macro="">
      <xdr:nvCxnSpPr>
        <xdr:cNvPr id="199" name="直線コネクタ 198"/>
        <xdr:cNvCxnSpPr/>
      </xdr:nvCxnSpPr>
      <xdr:spPr>
        <a:xfrm>
          <a:off x="3225800" y="14360385"/>
          <a:ext cx="889000" cy="6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56713</xdr:rowOff>
    </xdr:from>
    <xdr:to>
      <xdr:col>4</xdr:col>
      <xdr:colOff>482600</xdr:colOff>
      <xdr:row>83</xdr:row>
      <xdr:rowOff>130035</xdr:rowOff>
    </xdr:to>
    <xdr:cxnSp macro="">
      <xdr:nvCxnSpPr>
        <xdr:cNvPr id="202" name="直線コネクタ 201"/>
        <xdr:cNvCxnSpPr/>
      </xdr:nvCxnSpPr>
      <xdr:spPr>
        <a:xfrm>
          <a:off x="2336800" y="14287063"/>
          <a:ext cx="889000" cy="7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56713</xdr:rowOff>
    </xdr:from>
    <xdr:to>
      <xdr:col>3</xdr:col>
      <xdr:colOff>279400</xdr:colOff>
      <xdr:row>83</xdr:row>
      <xdr:rowOff>69879</xdr:rowOff>
    </xdr:to>
    <xdr:cxnSp macro="">
      <xdr:nvCxnSpPr>
        <xdr:cNvPr id="205" name="直線コネクタ 204"/>
        <xdr:cNvCxnSpPr/>
      </xdr:nvCxnSpPr>
      <xdr:spPr>
        <a:xfrm flipV="1">
          <a:off x="1447800" y="14287063"/>
          <a:ext cx="889000" cy="1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32514</xdr:rowOff>
    </xdr:from>
    <xdr:to>
      <xdr:col>7</xdr:col>
      <xdr:colOff>203200</xdr:colOff>
      <xdr:row>84</xdr:row>
      <xdr:rowOff>134114</xdr:rowOff>
    </xdr:to>
    <xdr:sp macro="" textlink="">
      <xdr:nvSpPr>
        <xdr:cNvPr id="215" name="円/楕円 214"/>
        <xdr:cNvSpPr/>
      </xdr:nvSpPr>
      <xdr:spPr>
        <a:xfrm>
          <a:off x="4902200" y="144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4591</xdr:rowOff>
    </xdr:from>
    <xdr:ext cx="762000" cy="259045"/>
    <xdr:sp macro="" textlink="">
      <xdr:nvSpPr>
        <xdr:cNvPr id="216" name="人件費・物件費等の状況該当値テキスト"/>
        <xdr:cNvSpPr txBox="1"/>
      </xdr:nvSpPr>
      <xdr:spPr>
        <a:xfrm>
          <a:off x="5041900" y="1440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185,095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140084</xdr:rowOff>
    </xdr:from>
    <xdr:to>
      <xdr:col>6</xdr:col>
      <xdr:colOff>50800</xdr:colOff>
      <xdr:row>84</xdr:row>
      <xdr:rowOff>70234</xdr:rowOff>
    </xdr:to>
    <xdr:sp macro="" textlink="">
      <xdr:nvSpPr>
        <xdr:cNvPr id="217" name="円/楕円 216"/>
        <xdr:cNvSpPr/>
      </xdr:nvSpPr>
      <xdr:spPr>
        <a:xfrm>
          <a:off x="4064000" y="1437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55011</xdr:rowOff>
    </xdr:from>
    <xdr:ext cx="736600" cy="259045"/>
    <xdr:sp macro="" textlink="">
      <xdr:nvSpPr>
        <xdr:cNvPr id="218" name="テキスト ボックス 217"/>
        <xdr:cNvSpPr txBox="1"/>
      </xdr:nvSpPr>
      <xdr:spPr>
        <a:xfrm>
          <a:off x="3733800" y="144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177,153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79235</xdr:rowOff>
    </xdr:from>
    <xdr:to>
      <xdr:col>4</xdr:col>
      <xdr:colOff>533400</xdr:colOff>
      <xdr:row>84</xdr:row>
      <xdr:rowOff>9385</xdr:rowOff>
    </xdr:to>
    <xdr:sp macro="" textlink="">
      <xdr:nvSpPr>
        <xdr:cNvPr id="219" name="円/楕円 218"/>
        <xdr:cNvSpPr/>
      </xdr:nvSpPr>
      <xdr:spPr>
        <a:xfrm>
          <a:off x="3175000" y="1430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165612</xdr:rowOff>
    </xdr:from>
    <xdr:ext cx="762000" cy="259045"/>
    <xdr:sp macro="" textlink="">
      <xdr:nvSpPr>
        <xdr:cNvPr id="220" name="テキスト ボックス 219"/>
        <xdr:cNvSpPr txBox="1"/>
      </xdr:nvSpPr>
      <xdr:spPr>
        <a:xfrm>
          <a:off x="2844800" y="1439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169,588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5913</xdr:rowOff>
    </xdr:from>
    <xdr:to>
      <xdr:col>3</xdr:col>
      <xdr:colOff>330200</xdr:colOff>
      <xdr:row>83</xdr:row>
      <xdr:rowOff>107513</xdr:rowOff>
    </xdr:to>
    <xdr:sp macro="" textlink="">
      <xdr:nvSpPr>
        <xdr:cNvPr id="221" name="円/楕円 220"/>
        <xdr:cNvSpPr/>
      </xdr:nvSpPr>
      <xdr:spPr>
        <a:xfrm>
          <a:off x="2286000" y="1423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92290</xdr:rowOff>
    </xdr:from>
    <xdr:ext cx="762000" cy="259045"/>
    <xdr:sp macro="" textlink="">
      <xdr:nvSpPr>
        <xdr:cNvPr id="222" name="テキスト ボックス 221"/>
        <xdr:cNvSpPr txBox="1"/>
      </xdr:nvSpPr>
      <xdr:spPr>
        <a:xfrm>
          <a:off x="1955800" y="1432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160,472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19079</xdr:rowOff>
    </xdr:from>
    <xdr:to>
      <xdr:col>2</xdr:col>
      <xdr:colOff>127000</xdr:colOff>
      <xdr:row>83</xdr:row>
      <xdr:rowOff>120679</xdr:rowOff>
    </xdr:to>
    <xdr:sp macro="" textlink="">
      <xdr:nvSpPr>
        <xdr:cNvPr id="223" name="円/楕円 222"/>
        <xdr:cNvSpPr/>
      </xdr:nvSpPr>
      <xdr:spPr>
        <a:xfrm>
          <a:off x="1397000" y="1424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105456</xdr:rowOff>
    </xdr:from>
    <xdr:ext cx="762000" cy="259045"/>
    <xdr:sp macro="" textlink="">
      <xdr:nvSpPr>
        <xdr:cNvPr id="224" name="テキスト ボックス 223"/>
        <xdr:cNvSpPr txBox="1"/>
      </xdr:nvSpPr>
      <xdr:spPr>
        <a:xfrm>
          <a:off x="1066800" y="1433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類似団体平均と同程度の水準にある。</a:t>
          </a:r>
          <a:endParaRPr lang="ja-JP" altLang="ja-JP" sz="1300">
            <a:effectLst/>
          </a:endParaRPr>
        </a:p>
        <a:p>
          <a:r>
            <a:rPr kumimoji="1" lang="ja-JP" altLang="ja-JP" sz="1300">
              <a:solidFill>
                <a:schemeClr val="dk1"/>
              </a:solidFill>
              <a:effectLst/>
              <a:latin typeface="+mn-lt"/>
              <a:ea typeface="+mn-ea"/>
              <a:cs typeface="+mn-cs"/>
            </a:rPr>
            <a:t>今後も国や地域経済の実情に応じ、給与の適正化を図る。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93557</xdr:rowOff>
    </xdr:from>
    <xdr:to>
      <xdr:col>24</xdr:col>
      <xdr:colOff>558800</xdr:colOff>
      <xdr:row>86</xdr:row>
      <xdr:rowOff>93557</xdr:rowOff>
    </xdr:to>
    <xdr:cxnSp macro="">
      <xdr:nvCxnSpPr>
        <xdr:cNvPr id="258" name="直線コネクタ 257"/>
        <xdr:cNvCxnSpPr/>
      </xdr:nvCxnSpPr>
      <xdr:spPr>
        <a:xfrm>
          <a:off x="16179800" y="14838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51240</xdr:rowOff>
    </xdr:from>
    <xdr:ext cx="762000" cy="259045"/>
    <xdr:sp macro="" textlink="">
      <xdr:nvSpPr>
        <xdr:cNvPr id="259"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21166</xdr:rowOff>
    </xdr:from>
    <xdr:to>
      <xdr:col>23</xdr:col>
      <xdr:colOff>406400</xdr:colOff>
      <xdr:row>86</xdr:row>
      <xdr:rowOff>93557</xdr:rowOff>
    </xdr:to>
    <xdr:cxnSp macro="">
      <xdr:nvCxnSpPr>
        <xdr:cNvPr id="261" name="直線コネクタ 260"/>
        <xdr:cNvCxnSpPr/>
      </xdr:nvCxnSpPr>
      <xdr:spPr>
        <a:xfrm>
          <a:off x="15290800" y="1476586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146490</xdr:rowOff>
    </xdr:from>
    <xdr:ext cx="736600" cy="259045"/>
    <xdr:sp macro="" textlink="">
      <xdr:nvSpPr>
        <xdr:cNvPr id="263" name="テキスト ボックス 262"/>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21166</xdr:rowOff>
    </xdr:from>
    <xdr:to>
      <xdr:col>22</xdr:col>
      <xdr:colOff>203200</xdr:colOff>
      <xdr:row>86</xdr:row>
      <xdr:rowOff>21166</xdr:rowOff>
    </xdr:to>
    <xdr:cxnSp macro="">
      <xdr:nvCxnSpPr>
        <xdr:cNvPr id="264" name="直線コネクタ 263"/>
        <xdr:cNvCxnSpPr/>
      </xdr:nvCxnSpPr>
      <xdr:spPr>
        <a:xfrm>
          <a:off x="14401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21166</xdr:rowOff>
    </xdr:from>
    <xdr:to>
      <xdr:col>21</xdr:col>
      <xdr:colOff>0</xdr:colOff>
      <xdr:row>89</xdr:row>
      <xdr:rowOff>93980</xdr:rowOff>
    </xdr:to>
    <xdr:cxnSp macro="">
      <xdr:nvCxnSpPr>
        <xdr:cNvPr id="267" name="直線コネクタ 266"/>
        <xdr:cNvCxnSpPr/>
      </xdr:nvCxnSpPr>
      <xdr:spPr>
        <a:xfrm flipV="1">
          <a:off x="13512800" y="14765866"/>
          <a:ext cx="889000" cy="58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9" name="テキスト ボックス 268"/>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42757</xdr:rowOff>
    </xdr:from>
    <xdr:to>
      <xdr:col>24</xdr:col>
      <xdr:colOff>609600</xdr:colOff>
      <xdr:row>86</xdr:row>
      <xdr:rowOff>144357</xdr:rowOff>
    </xdr:to>
    <xdr:sp macro="" textlink="">
      <xdr:nvSpPr>
        <xdr:cNvPr id="277" name="円/楕円 276"/>
        <xdr:cNvSpPr/>
      </xdr:nvSpPr>
      <xdr:spPr>
        <a:xfrm>
          <a:off x="169672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14834</xdr:rowOff>
    </xdr:from>
    <xdr:ext cx="762000" cy="259045"/>
    <xdr:sp macro="" textlink="">
      <xdr:nvSpPr>
        <xdr:cNvPr id="278" name="給与水準   （国との比較）該当値テキスト"/>
        <xdr:cNvSpPr txBox="1"/>
      </xdr:nvSpPr>
      <xdr:spPr>
        <a:xfrm>
          <a:off x="17106900" y="1475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42757</xdr:rowOff>
    </xdr:from>
    <xdr:to>
      <xdr:col>23</xdr:col>
      <xdr:colOff>457200</xdr:colOff>
      <xdr:row>86</xdr:row>
      <xdr:rowOff>144357</xdr:rowOff>
    </xdr:to>
    <xdr:sp macro="" textlink="">
      <xdr:nvSpPr>
        <xdr:cNvPr id="279" name="円/楕円 278"/>
        <xdr:cNvSpPr/>
      </xdr:nvSpPr>
      <xdr:spPr>
        <a:xfrm>
          <a:off x="16129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129134</xdr:rowOff>
    </xdr:from>
    <xdr:ext cx="736600" cy="259045"/>
    <xdr:sp macro="" textlink="">
      <xdr:nvSpPr>
        <xdr:cNvPr id="280" name="テキスト ボックス 279"/>
        <xdr:cNvSpPr txBox="1"/>
      </xdr:nvSpPr>
      <xdr:spPr>
        <a:xfrm>
          <a:off x="15798800" y="148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141816</xdr:rowOff>
    </xdr:from>
    <xdr:to>
      <xdr:col>22</xdr:col>
      <xdr:colOff>254000</xdr:colOff>
      <xdr:row>86</xdr:row>
      <xdr:rowOff>71966</xdr:rowOff>
    </xdr:to>
    <xdr:sp macro="" textlink="">
      <xdr:nvSpPr>
        <xdr:cNvPr id="281" name="円/楕円 280"/>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82" name="テキスト ボックス 281"/>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141816</xdr:rowOff>
    </xdr:from>
    <xdr:to>
      <xdr:col>21</xdr:col>
      <xdr:colOff>50800</xdr:colOff>
      <xdr:row>86</xdr:row>
      <xdr:rowOff>71966</xdr:rowOff>
    </xdr:to>
    <xdr:sp macro="" textlink="">
      <xdr:nvSpPr>
        <xdr:cNvPr id="283" name="円/楕円 282"/>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56743</xdr:rowOff>
    </xdr:from>
    <xdr:ext cx="762000" cy="259045"/>
    <xdr:sp macro="" textlink="">
      <xdr:nvSpPr>
        <xdr:cNvPr id="284" name="テキスト ボックス 283"/>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43180</xdr:rowOff>
    </xdr:from>
    <xdr:to>
      <xdr:col>19</xdr:col>
      <xdr:colOff>533400</xdr:colOff>
      <xdr:row>89</xdr:row>
      <xdr:rowOff>144780</xdr:rowOff>
    </xdr:to>
    <xdr:sp macro="" textlink="">
      <xdr:nvSpPr>
        <xdr:cNvPr id="285" name="円/楕円 284"/>
        <xdr:cNvSpPr/>
      </xdr:nvSpPr>
      <xdr:spPr>
        <a:xfrm>
          <a:off x="13462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154957</xdr:rowOff>
    </xdr:from>
    <xdr:ext cx="762000" cy="259045"/>
    <xdr:sp macro="" textlink="">
      <xdr:nvSpPr>
        <xdr:cNvPr id="286" name="テキスト ボックス 285"/>
        <xdr:cNvSpPr txBox="1"/>
      </xdr:nvSpPr>
      <xdr:spPr>
        <a:xfrm>
          <a:off x="13131800" y="150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職員数</a:t>
          </a:r>
          <a:r>
            <a:rPr kumimoji="1" lang="ja-JP" altLang="en-US" sz="1300">
              <a:solidFill>
                <a:schemeClr val="dk1"/>
              </a:solidFill>
              <a:effectLst/>
              <a:latin typeface="+mn-lt"/>
              <a:ea typeface="+mn-ea"/>
              <a:cs typeface="+mn-cs"/>
            </a:rPr>
            <a:t>は前年同数（</a:t>
          </a:r>
          <a:r>
            <a:rPr kumimoji="1" lang="en-US" altLang="ja-JP" sz="1300">
              <a:solidFill>
                <a:schemeClr val="dk1"/>
              </a:solidFill>
              <a:effectLst/>
              <a:latin typeface="+mn-lt"/>
              <a:ea typeface="+mn-ea"/>
              <a:cs typeface="+mn-cs"/>
            </a:rPr>
            <a:t>325</a:t>
          </a:r>
          <a:r>
            <a:rPr kumimoji="1" lang="ja-JP" altLang="en-US" sz="1300">
              <a:solidFill>
                <a:schemeClr val="dk1"/>
              </a:solidFill>
              <a:effectLst/>
              <a:latin typeface="+mn-lt"/>
              <a:ea typeface="+mn-ea"/>
              <a:cs typeface="+mn-cs"/>
            </a:rPr>
            <a:t>人）だが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分母となる</a:t>
          </a:r>
          <a:r>
            <a:rPr kumimoji="1" lang="ja-JP" altLang="ja-JP" sz="1300">
              <a:solidFill>
                <a:schemeClr val="dk1"/>
              </a:solidFill>
              <a:effectLst/>
              <a:latin typeface="+mn-lt"/>
              <a:ea typeface="+mn-ea"/>
              <a:cs typeface="+mn-cs"/>
            </a:rPr>
            <a:t>住基人口</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減少</a:t>
          </a:r>
          <a:r>
            <a:rPr kumimoji="1" lang="ja-JP" altLang="en-US" sz="1300">
              <a:solidFill>
                <a:schemeClr val="dk1"/>
              </a:solidFill>
              <a:effectLst/>
              <a:latin typeface="+mn-lt"/>
              <a:ea typeface="+mn-ea"/>
              <a:cs typeface="+mn-cs"/>
            </a:rPr>
            <a:t>しているため</a:t>
          </a:r>
          <a:r>
            <a:rPr kumimoji="1" lang="ja-JP" altLang="ja-JP" sz="1300">
              <a:solidFill>
                <a:schemeClr val="dk1"/>
              </a:solidFill>
              <a:effectLst/>
              <a:latin typeface="+mn-lt"/>
              <a:ea typeface="+mn-ea"/>
              <a:cs typeface="+mn-cs"/>
            </a:rPr>
            <a:t>数値が上昇</a:t>
          </a:r>
          <a:r>
            <a:rPr kumimoji="1" lang="ja-JP" altLang="en-US" sz="1300">
              <a:solidFill>
                <a:schemeClr val="dk1"/>
              </a:solidFill>
              <a:effectLst/>
              <a:latin typeface="+mn-lt"/>
              <a:ea typeface="+mn-ea"/>
              <a:cs typeface="+mn-cs"/>
            </a:rPr>
            <a:t>している</a:t>
          </a:r>
          <a:r>
            <a:rPr kumimoji="1" lang="ja-JP" altLang="ja-JP" sz="130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依然として類似団体平均を上回っているため、適切な人員配置に努めるとともに、可能な業務については積極的に民間活力を導入するなど組織の見直しを図る。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82127</xdr:rowOff>
    </xdr:from>
    <xdr:to>
      <xdr:col>24</xdr:col>
      <xdr:colOff>558800</xdr:colOff>
      <xdr:row>63</xdr:row>
      <xdr:rowOff>108555</xdr:rowOff>
    </xdr:to>
    <xdr:cxnSp macro="">
      <xdr:nvCxnSpPr>
        <xdr:cNvPr id="323" name="直線コネクタ 322"/>
        <xdr:cNvCxnSpPr/>
      </xdr:nvCxnSpPr>
      <xdr:spPr>
        <a:xfrm>
          <a:off x="16179800" y="10883477"/>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37314</xdr:rowOff>
    </xdr:from>
    <xdr:to>
      <xdr:col>23</xdr:col>
      <xdr:colOff>406400</xdr:colOff>
      <xdr:row>63</xdr:row>
      <xdr:rowOff>82127</xdr:rowOff>
    </xdr:to>
    <xdr:cxnSp macro="">
      <xdr:nvCxnSpPr>
        <xdr:cNvPr id="326" name="直線コネクタ 325"/>
        <xdr:cNvCxnSpPr/>
      </xdr:nvCxnSpPr>
      <xdr:spPr>
        <a:xfrm>
          <a:off x="15290800" y="10838664"/>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37314</xdr:rowOff>
    </xdr:from>
    <xdr:to>
      <xdr:col>22</xdr:col>
      <xdr:colOff>203200</xdr:colOff>
      <xdr:row>63</xdr:row>
      <xdr:rowOff>44208</xdr:rowOff>
    </xdr:to>
    <xdr:cxnSp macro="">
      <xdr:nvCxnSpPr>
        <xdr:cNvPr id="329" name="直線コネクタ 328"/>
        <xdr:cNvCxnSpPr/>
      </xdr:nvCxnSpPr>
      <xdr:spPr>
        <a:xfrm flipV="1">
          <a:off x="14401800" y="1083866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3991</xdr:rowOff>
    </xdr:from>
    <xdr:to>
      <xdr:col>21</xdr:col>
      <xdr:colOff>0</xdr:colOff>
      <xdr:row>63</xdr:row>
      <xdr:rowOff>44208</xdr:rowOff>
    </xdr:to>
    <xdr:cxnSp macro="">
      <xdr:nvCxnSpPr>
        <xdr:cNvPr id="332" name="直線コネクタ 331"/>
        <xdr:cNvCxnSpPr/>
      </xdr:nvCxnSpPr>
      <xdr:spPr>
        <a:xfrm>
          <a:off x="13512800" y="1080534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57755</xdr:rowOff>
    </xdr:from>
    <xdr:to>
      <xdr:col>24</xdr:col>
      <xdr:colOff>609600</xdr:colOff>
      <xdr:row>63</xdr:row>
      <xdr:rowOff>159355</xdr:rowOff>
    </xdr:to>
    <xdr:sp macro="" textlink="">
      <xdr:nvSpPr>
        <xdr:cNvPr id="342" name="円/楕円 341"/>
        <xdr:cNvSpPr/>
      </xdr:nvSpPr>
      <xdr:spPr>
        <a:xfrm>
          <a:off x="169672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29832</xdr:rowOff>
    </xdr:from>
    <xdr:ext cx="762000" cy="259045"/>
    <xdr:sp macro="" textlink="">
      <xdr:nvSpPr>
        <xdr:cNvPr id="343" name="定員管理の状況該当値テキスト"/>
        <xdr:cNvSpPr txBox="1"/>
      </xdr:nvSpPr>
      <xdr:spPr>
        <a:xfrm>
          <a:off x="17106900" y="1083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31327</xdr:rowOff>
    </xdr:from>
    <xdr:to>
      <xdr:col>23</xdr:col>
      <xdr:colOff>457200</xdr:colOff>
      <xdr:row>63</xdr:row>
      <xdr:rowOff>132927</xdr:rowOff>
    </xdr:to>
    <xdr:sp macro="" textlink="">
      <xdr:nvSpPr>
        <xdr:cNvPr id="344" name="円/楕円 343"/>
        <xdr:cNvSpPr/>
      </xdr:nvSpPr>
      <xdr:spPr>
        <a:xfrm>
          <a:off x="16129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117704</xdr:rowOff>
    </xdr:from>
    <xdr:ext cx="736600" cy="259045"/>
    <xdr:sp macro="" textlink="">
      <xdr:nvSpPr>
        <xdr:cNvPr id="345" name="テキスト ボックス 344"/>
        <xdr:cNvSpPr txBox="1"/>
      </xdr:nvSpPr>
      <xdr:spPr>
        <a:xfrm>
          <a:off x="15798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157964</xdr:rowOff>
    </xdr:from>
    <xdr:to>
      <xdr:col>22</xdr:col>
      <xdr:colOff>254000</xdr:colOff>
      <xdr:row>63</xdr:row>
      <xdr:rowOff>88114</xdr:rowOff>
    </xdr:to>
    <xdr:sp macro="" textlink="">
      <xdr:nvSpPr>
        <xdr:cNvPr id="346" name="円/楕円 345"/>
        <xdr:cNvSpPr/>
      </xdr:nvSpPr>
      <xdr:spPr>
        <a:xfrm>
          <a:off x="15240000" y="107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72891</xdr:rowOff>
    </xdr:from>
    <xdr:ext cx="762000" cy="259045"/>
    <xdr:sp macro="" textlink="">
      <xdr:nvSpPr>
        <xdr:cNvPr id="347" name="テキスト ボックス 346"/>
        <xdr:cNvSpPr txBox="1"/>
      </xdr:nvSpPr>
      <xdr:spPr>
        <a:xfrm>
          <a:off x="14909800" y="1087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164858</xdr:rowOff>
    </xdr:from>
    <xdr:to>
      <xdr:col>21</xdr:col>
      <xdr:colOff>50800</xdr:colOff>
      <xdr:row>63</xdr:row>
      <xdr:rowOff>95008</xdr:rowOff>
    </xdr:to>
    <xdr:sp macro="" textlink="">
      <xdr:nvSpPr>
        <xdr:cNvPr id="348" name="円/楕円 347"/>
        <xdr:cNvSpPr/>
      </xdr:nvSpPr>
      <xdr:spPr>
        <a:xfrm>
          <a:off x="14351000" y="1079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79785</xdr:rowOff>
    </xdr:from>
    <xdr:ext cx="762000" cy="259045"/>
    <xdr:sp macro="" textlink="">
      <xdr:nvSpPr>
        <xdr:cNvPr id="349" name="テキスト ボックス 348"/>
        <xdr:cNvSpPr txBox="1"/>
      </xdr:nvSpPr>
      <xdr:spPr>
        <a:xfrm>
          <a:off x="14020800" y="1088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124641</xdr:rowOff>
    </xdr:from>
    <xdr:to>
      <xdr:col>19</xdr:col>
      <xdr:colOff>533400</xdr:colOff>
      <xdr:row>63</xdr:row>
      <xdr:rowOff>54791</xdr:rowOff>
    </xdr:to>
    <xdr:sp macro="" textlink="">
      <xdr:nvSpPr>
        <xdr:cNvPr id="350" name="円/楕円 349"/>
        <xdr:cNvSpPr/>
      </xdr:nvSpPr>
      <xdr:spPr>
        <a:xfrm>
          <a:off x="13462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39568</xdr:rowOff>
    </xdr:from>
    <xdr:ext cx="762000" cy="259045"/>
    <xdr:sp macro="" textlink="">
      <xdr:nvSpPr>
        <xdr:cNvPr id="351" name="テキスト ボックス 350"/>
        <xdr:cNvSpPr txBox="1"/>
      </xdr:nvSpPr>
      <xdr:spPr>
        <a:xfrm>
          <a:off x="13131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定期償還額の減少に加え、平成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年度に約</a:t>
          </a:r>
          <a:r>
            <a:rPr kumimoji="1" lang="en-US" altLang="ja-JP" sz="1300">
              <a:solidFill>
                <a:schemeClr val="dk1"/>
              </a:solidFill>
              <a:effectLst/>
              <a:latin typeface="+mn-lt"/>
              <a:ea typeface="+mn-ea"/>
              <a:cs typeface="+mn-cs"/>
            </a:rPr>
            <a:t>13.7</a:t>
          </a:r>
          <a:r>
            <a:rPr kumimoji="1" lang="ja-JP" altLang="en-US" sz="1300">
              <a:solidFill>
                <a:schemeClr val="dk1"/>
              </a:solidFill>
              <a:effectLst/>
              <a:latin typeface="+mn-lt"/>
              <a:ea typeface="+mn-ea"/>
              <a:cs typeface="+mn-cs"/>
            </a:rPr>
            <a:t>億円の繰上償還を実施したことにより、前年比</a:t>
          </a:r>
          <a:r>
            <a:rPr kumimoji="1" lang="en-US" altLang="ja-JP" sz="1300">
              <a:solidFill>
                <a:schemeClr val="dk1"/>
              </a:solidFill>
              <a:effectLst/>
              <a:latin typeface="+mn-lt"/>
              <a:ea typeface="+mn-ea"/>
              <a:cs typeface="+mn-cs"/>
            </a:rPr>
            <a:t>1.3</a:t>
          </a:r>
          <a:r>
            <a:rPr kumimoji="1" lang="ja-JP" altLang="en-US" sz="1300">
              <a:solidFill>
                <a:schemeClr val="dk1"/>
              </a:solidFill>
              <a:effectLst/>
              <a:latin typeface="+mn-lt"/>
              <a:ea typeface="+mn-ea"/>
              <a:cs typeface="+mn-cs"/>
            </a:rPr>
            <a:t>％の比率改善となった。しかしながら、今後は合併算定替の段階的縮減やトップランナー方式による普通交付税の減少、近年実施した大型建設事業（トンネル等）に係る元金償還が始まり、比率の上昇が避けられない状況であ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年度は約</a:t>
          </a:r>
          <a:r>
            <a:rPr kumimoji="1" lang="en-US" altLang="ja-JP" sz="1300">
              <a:solidFill>
                <a:schemeClr val="dk1"/>
              </a:solidFill>
              <a:effectLst/>
              <a:latin typeface="+mn-lt"/>
              <a:ea typeface="+mn-ea"/>
              <a:cs typeface="+mn-cs"/>
            </a:rPr>
            <a:t>4.5</a:t>
          </a:r>
          <a:r>
            <a:rPr kumimoji="1" lang="ja-JP" altLang="en-US" sz="1300">
              <a:solidFill>
                <a:schemeClr val="dk1"/>
              </a:solidFill>
              <a:effectLst/>
              <a:latin typeface="+mn-lt"/>
              <a:ea typeface="+mn-ea"/>
              <a:cs typeface="+mn-cs"/>
            </a:rPr>
            <a:t>億円の繰上償還を実施したが、</a:t>
          </a:r>
          <a:r>
            <a:rPr kumimoji="1" lang="ja-JP" altLang="ja-JP" sz="1300">
              <a:solidFill>
                <a:schemeClr val="dk1"/>
              </a:solidFill>
              <a:effectLst/>
              <a:latin typeface="+mn-lt"/>
              <a:ea typeface="+mn-ea"/>
              <a:cs typeface="+mn-cs"/>
            </a:rPr>
            <a:t>今後も</a:t>
          </a:r>
          <a:r>
            <a:rPr kumimoji="1" lang="ja-JP" altLang="en-US" sz="1300">
              <a:solidFill>
                <a:schemeClr val="dk1"/>
              </a:solidFill>
              <a:effectLst/>
              <a:latin typeface="+mn-lt"/>
              <a:ea typeface="+mn-ea"/>
              <a:cs typeface="+mn-cs"/>
            </a:rPr>
            <a:t>継続的に</a:t>
          </a:r>
          <a:r>
            <a:rPr kumimoji="1" lang="ja-JP" altLang="ja-JP" sz="1300">
              <a:solidFill>
                <a:schemeClr val="dk1"/>
              </a:solidFill>
              <a:effectLst/>
              <a:latin typeface="+mn-lt"/>
              <a:ea typeface="+mn-ea"/>
              <a:cs typeface="+mn-cs"/>
            </a:rPr>
            <a:t>繰上償還を実施するとともに、</a:t>
          </a:r>
          <a:r>
            <a:rPr kumimoji="1" lang="ja-JP" altLang="en-US" sz="1300">
              <a:solidFill>
                <a:schemeClr val="dk1"/>
              </a:solidFill>
              <a:effectLst/>
              <a:latin typeface="+mn-lt"/>
              <a:ea typeface="+mn-ea"/>
              <a:cs typeface="+mn-cs"/>
            </a:rPr>
            <a:t>事業の平準化や有利な財源の確保に努め、公債費の抑制を図る。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98425</xdr:rowOff>
    </xdr:from>
    <xdr:to>
      <xdr:col>24</xdr:col>
      <xdr:colOff>558800</xdr:colOff>
      <xdr:row>37</xdr:row>
      <xdr:rowOff>124566</xdr:rowOff>
    </xdr:to>
    <xdr:cxnSp macro="">
      <xdr:nvCxnSpPr>
        <xdr:cNvPr id="385" name="直線コネクタ 384"/>
        <xdr:cNvCxnSpPr/>
      </xdr:nvCxnSpPr>
      <xdr:spPr>
        <a:xfrm flipV="1">
          <a:off x="16179800" y="6442075"/>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124566</xdr:rowOff>
    </xdr:from>
    <xdr:to>
      <xdr:col>23</xdr:col>
      <xdr:colOff>406400</xdr:colOff>
      <xdr:row>37</xdr:row>
      <xdr:rowOff>136631</xdr:rowOff>
    </xdr:to>
    <xdr:cxnSp macro="">
      <xdr:nvCxnSpPr>
        <xdr:cNvPr id="388" name="直線コネクタ 387"/>
        <xdr:cNvCxnSpPr/>
      </xdr:nvCxnSpPr>
      <xdr:spPr>
        <a:xfrm flipV="1">
          <a:off x="15290800" y="646821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136631</xdr:rowOff>
    </xdr:from>
    <xdr:to>
      <xdr:col>22</xdr:col>
      <xdr:colOff>203200</xdr:colOff>
      <xdr:row>37</xdr:row>
      <xdr:rowOff>140653</xdr:rowOff>
    </xdr:to>
    <xdr:cxnSp macro="">
      <xdr:nvCxnSpPr>
        <xdr:cNvPr id="391" name="直線コネクタ 390"/>
        <xdr:cNvCxnSpPr/>
      </xdr:nvCxnSpPr>
      <xdr:spPr>
        <a:xfrm flipV="1">
          <a:off x="14401800" y="648028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140653</xdr:rowOff>
    </xdr:from>
    <xdr:to>
      <xdr:col>21</xdr:col>
      <xdr:colOff>0</xdr:colOff>
      <xdr:row>37</xdr:row>
      <xdr:rowOff>142663</xdr:rowOff>
    </xdr:to>
    <xdr:cxnSp macro="">
      <xdr:nvCxnSpPr>
        <xdr:cNvPr id="394" name="直線コネクタ 393"/>
        <xdr:cNvCxnSpPr/>
      </xdr:nvCxnSpPr>
      <xdr:spPr>
        <a:xfrm flipV="1">
          <a:off x="13512800" y="6484303"/>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47625</xdr:rowOff>
    </xdr:from>
    <xdr:to>
      <xdr:col>24</xdr:col>
      <xdr:colOff>609600</xdr:colOff>
      <xdr:row>37</xdr:row>
      <xdr:rowOff>149225</xdr:rowOff>
    </xdr:to>
    <xdr:sp macro="" textlink="">
      <xdr:nvSpPr>
        <xdr:cNvPr id="404" name="円/楕円 403"/>
        <xdr:cNvSpPr/>
      </xdr:nvSpPr>
      <xdr:spPr>
        <a:xfrm>
          <a:off x="16967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19702</xdr:rowOff>
    </xdr:from>
    <xdr:ext cx="762000" cy="259045"/>
    <xdr:sp macro="" textlink="">
      <xdr:nvSpPr>
        <xdr:cNvPr id="405" name="公債費負担の状況該当値テキスト"/>
        <xdr:cNvSpPr txBox="1"/>
      </xdr:nvSpPr>
      <xdr:spPr>
        <a:xfrm>
          <a:off x="17106900" y="636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73766</xdr:rowOff>
    </xdr:from>
    <xdr:to>
      <xdr:col>23</xdr:col>
      <xdr:colOff>457200</xdr:colOff>
      <xdr:row>38</xdr:row>
      <xdr:rowOff>3916</xdr:rowOff>
    </xdr:to>
    <xdr:sp macro="" textlink="">
      <xdr:nvSpPr>
        <xdr:cNvPr id="406" name="円/楕円 405"/>
        <xdr:cNvSpPr/>
      </xdr:nvSpPr>
      <xdr:spPr>
        <a:xfrm>
          <a:off x="16129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160143</xdr:rowOff>
    </xdr:from>
    <xdr:ext cx="736600" cy="259045"/>
    <xdr:sp macro="" textlink="">
      <xdr:nvSpPr>
        <xdr:cNvPr id="407" name="テキスト ボックス 406"/>
        <xdr:cNvSpPr txBox="1"/>
      </xdr:nvSpPr>
      <xdr:spPr>
        <a:xfrm>
          <a:off x="15798800" y="650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85831</xdr:rowOff>
    </xdr:from>
    <xdr:to>
      <xdr:col>22</xdr:col>
      <xdr:colOff>254000</xdr:colOff>
      <xdr:row>38</xdr:row>
      <xdr:rowOff>15980</xdr:rowOff>
    </xdr:to>
    <xdr:sp macro="" textlink="">
      <xdr:nvSpPr>
        <xdr:cNvPr id="408" name="円/楕円 407"/>
        <xdr:cNvSpPr/>
      </xdr:nvSpPr>
      <xdr:spPr>
        <a:xfrm>
          <a:off x="15240000" y="64294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758</xdr:rowOff>
    </xdr:from>
    <xdr:ext cx="762000" cy="259045"/>
    <xdr:sp macro="" textlink="">
      <xdr:nvSpPr>
        <xdr:cNvPr id="409" name="テキスト ボックス 408"/>
        <xdr:cNvSpPr txBox="1"/>
      </xdr:nvSpPr>
      <xdr:spPr>
        <a:xfrm>
          <a:off x="14909800" y="651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89853</xdr:rowOff>
    </xdr:from>
    <xdr:to>
      <xdr:col>21</xdr:col>
      <xdr:colOff>50800</xdr:colOff>
      <xdr:row>38</xdr:row>
      <xdr:rowOff>20003</xdr:rowOff>
    </xdr:to>
    <xdr:sp macro="" textlink="">
      <xdr:nvSpPr>
        <xdr:cNvPr id="410" name="円/楕円 409"/>
        <xdr:cNvSpPr/>
      </xdr:nvSpPr>
      <xdr:spPr>
        <a:xfrm>
          <a:off x="14351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4780</xdr:rowOff>
    </xdr:from>
    <xdr:ext cx="762000" cy="259045"/>
    <xdr:sp macro="" textlink="">
      <xdr:nvSpPr>
        <xdr:cNvPr id="411" name="テキスト ボックス 410"/>
        <xdr:cNvSpPr txBox="1"/>
      </xdr:nvSpPr>
      <xdr:spPr>
        <a:xfrm>
          <a:off x="14020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91863</xdr:rowOff>
    </xdr:from>
    <xdr:to>
      <xdr:col>19</xdr:col>
      <xdr:colOff>533400</xdr:colOff>
      <xdr:row>38</xdr:row>
      <xdr:rowOff>22013</xdr:rowOff>
    </xdr:to>
    <xdr:sp macro="" textlink="">
      <xdr:nvSpPr>
        <xdr:cNvPr id="412" name="円/楕円 411"/>
        <xdr:cNvSpPr/>
      </xdr:nvSpPr>
      <xdr:spPr>
        <a:xfrm>
          <a:off x="13462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6790</xdr:rowOff>
    </xdr:from>
    <xdr:ext cx="762000" cy="259045"/>
    <xdr:sp macro="" textlink="">
      <xdr:nvSpPr>
        <xdr:cNvPr id="413" name="テキスト ボックス 412"/>
        <xdr:cNvSpPr txBox="1"/>
      </xdr:nvSpPr>
      <xdr:spPr>
        <a:xfrm>
          <a:off x="131318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年度は約</a:t>
          </a:r>
          <a:r>
            <a:rPr kumimoji="1" lang="en-US" altLang="ja-JP" sz="1300">
              <a:solidFill>
                <a:schemeClr val="dk1"/>
              </a:solidFill>
              <a:effectLst/>
              <a:latin typeface="+mn-lt"/>
              <a:ea typeface="+mn-ea"/>
              <a:cs typeface="+mn-cs"/>
            </a:rPr>
            <a:t>4.5</a:t>
          </a:r>
          <a:r>
            <a:rPr kumimoji="1" lang="ja-JP" altLang="ja-JP" sz="1300">
              <a:solidFill>
                <a:schemeClr val="dk1"/>
              </a:solidFill>
              <a:effectLst/>
              <a:latin typeface="+mn-lt"/>
              <a:ea typeface="+mn-ea"/>
              <a:cs typeface="+mn-cs"/>
            </a:rPr>
            <a:t>億円の繰上償還を実施し、前年比</a:t>
          </a:r>
          <a:r>
            <a:rPr kumimoji="1" lang="en-US" altLang="ja-JP" sz="1300">
              <a:solidFill>
                <a:schemeClr val="dk1"/>
              </a:solidFill>
              <a:effectLst/>
              <a:latin typeface="+mn-lt"/>
              <a:ea typeface="+mn-ea"/>
              <a:cs typeface="+mn-cs"/>
            </a:rPr>
            <a:t>15.7</a:t>
          </a:r>
          <a:r>
            <a:rPr kumimoji="1" lang="ja-JP" altLang="ja-JP" sz="1300">
              <a:solidFill>
                <a:schemeClr val="dk1"/>
              </a:solidFill>
              <a:effectLst/>
              <a:latin typeface="+mn-lt"/>
              <a:ea typeface="+mn-ea"/>
              <a:cs typeface="+mn-cs"/>
            </a:rPr>
            <a:t>ポイントの比率改善となっているが、依然として類似団体平均を上回る状況にある。</a:t>
          </a:r>
          <a:endParaRPr lang="ja-JP" altLang="ja-JP" sz="1300">
            <a:effectLst/>
          </a:endParaRPr>
        </a:p>
        <a:p>
          <a:r>
            <a:rPr kumimoji="1" lang="ja-JP" altLang="ja-JP" sz="1300">
              <a:solidFill>
                <a:schemeClr val="dk1"/>
              </a:solidFill>
              <a:effectLst/>
              <a:latin typeface="+mn-lt"/>
              <a:ea typeface="+mn-ea"/>
              <a:cs typeface="+mn-cs"/>
            </a:rPr>
            <a:t>　今後も引き続き繰上償還を実施するとともに、新たに地方債を発行する場合は、交付税算入上より有利なものを選択するなど一層の比率逓減を図り、財政の健全化に努める。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120167</xdr:rowOff>
    </xdr:from>
    <xdr:to>
      <xdr:col>24</xdr:col>
      <xdr:colOff>558800</xdr:colOff>
      <xdr:row>15</xdr:row>
      <xdr:rowOff>158052</xdr:rowOff>
    </xdr:to>
    <xdr:cxnSp macro="">
      <xdr:nvCxnSpPr>
        <xdr:cNvPr id="445" name="直線コネクタ 444"/>
        <xdr:cNvCxnSpPr/>
      </xdr:nvCxnSpPr>
      <xdr:spPr>
        <a:xfrm flipV="1">
          <a:off x="16179800" y="2691917"/>
          <a:ext cx="838200" cy="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158052</xdr:rowOff>
    </xdr:from>
    <xdr:to>
      <xdr:col>23</xdr:col>
      <xdr:colOff>406400</xdr:colOff>
      <xdr:row>16</xdr:row>
      <xdr:rowOff>32931</xdr:rowOff>
    </xdr:to>
    <xdr:cxnSp macro="">
      <xdr:nvCxnSpPr>
        <xdr:cNvPr id="448" name="直線コネクタ 447"/>
        <xdr:cNvCxnSpPr/>
      </xdr:nvCxnSpPr>
      <xdr:spPr>
        <a:xfrm flipV="1">
          <a:off x="15290800" y="2729802"/>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32931</xdr:rowOff>
    </xdr:from>
    <xdr:to>
      <xdr:col>22</xdr:col>
      <xdr:colOff>203200</xdr:colOff>
      <xdr:row>16</xdr:row>
      <xdr:rowOff>50305</xdr:rowOff>
    </xdr:to>
    <xdr:cxnSp macro="">
      <xdr:nvCxnSpPr>
        <xdr:cNvPr id="451" name="直線コネクタ 450"/>
        <xdr:cNvCxnSpPr/>
      </xdr:nvCxnSpPr>
      <xdr:spPr>
        <a:xfrm flipV="1">
          <a:off x="14401800" y="2776131"/>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50305</xdr:rowOff>
    </xdr:from>
    <xdr:to>
      <xdr:col>21</xdr:col>
      <xdr:colOff>0</xdr:colOff>
      <xdr:row>16</xdr:row>
      <xdr:rowOff>73952</xdr:rowOff>
    </xdr:to>
    <xdr:cxnSp macro="">
      <xdr:nvCxnSpPr>
        <xdr:cNvPr id="454" name="直線コネクタ 453"/>
        <xdr:cNvCxnSpPr/>
      </xdr:nvCxnSpPr>
      <xdr:spPr>
        <a:xfrm flipV="1">
          <a:off x="13512800" y="2793505"/>
          <a:ext cx="8890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69367</xdr:rowOff>
    </xdr:from>
    <xdr:to>
      <xdr:col>24</xdr:col>
      <xdr:colOff>609600</xdr:colOff>
      <xdr:row>15</xdr:row>
      <xdr:rowOff>170967</xdr:rowOff>
    </xdr:to>
    <xdr:sp macro="" textlink="">
      <xdr:nvSpPr>
        <xdr:cNvPr id="464" name="円/楕円 463"/>
        <xdr:cNvSpPr/>
      </xdr:nvSpPr>
      <xdr:spPr>
        <a:xfrm>
          <a:off x="16967200" y="264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41444</xdr:rowOff>
    </xdr:from>
    <xdr:ext cx="762000" cy="259045"/>
    <xdr:sp macro="" textlink="">
      <xdr:nvSpPr>
        <xdr:cNvPr id="465" name="将来負担の状況該当値テキスト"/>
        <xdr:cNvSpPr txBox="1"/>
      </xdr:nvSpPr>
      <xdr:spPr>
        <a:xfrm>
          <a:off x="17106900" y="261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107252</xdr:rowOff>
    </xdr:from>
    <xdr:to>
      <xdr:col>23</xdr:col>
      <xdr:colOff>457200</xdr:colOff>
      <xdr:row>16</xdr:row>
      <xdr:rowOff>37402</xdr:rowOff>
    </xdr:to>
    <xdr:sp macro="" textlink="">
      <xdr:nvSpPr>
        <xdr:cNvPr id="466" name="円/楕円 465"/>
        <xdr:cNvSpPr/>
      </xdr:nvSpPr>
      <xdr:spPr>
        <a:xfrm>
          <a:off x="16129000" y="267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22179</xdr:rowOff>
    </xdr:from>
    <xdr:ext cx="736600" cy="259045"/>
    <xdr:sp macro="" textlink="">
      <xdr:nvSpPr>
        <xdr:cNvPr id="467" name="テキスト ボックス 466"/>
        <xdr:cNvSpPr txBox="1"/>
      </xdr:nvSpPr>
      <xdr:spPr>
        <a:xfrm>
          <a:off x="15798800" y="2765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153581</xdr:rowOff>
    </xdr:from>
    <xdr:to>
      <xdr:col>22</xdr:col>
      <xdr:colOff>254000</xdr:colOff>
      <xdr:row>16</xdr:row>
      <xdr:rowOff>83731</xdr:rowOff>
    </xdr:to>
    <xdr:sp macro="" textlink="">
      <xdr:nvSpPr>
        <xdr:cNvPr id="468" name="円/楕円 467"/>
        <xdr:cNvSpPr/>
      </xdr:nvSpPr>
      <xdr:spPr>
        <a:xfrm>
          <a:off x="15240000" y="272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68508</xdr:rowOff>
    </xdr:from>
    <xdr:ext cx="762000" cy="259045"/>
    <xdr:sp macro="" textlink="">
      <xdr:nvSpPr>
        <xdr:cNvPr id="469" name="テキスト ボックス 468"/>
        <xdr:cNvSpPr txBox="1"/>
      </xdr:nvSpPr>
      <xdr:spPr>
        <a:xfrm>
          <a:off x="14909800" y="281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170955</xdr:rowOff>
    </xdr:from>
    <xdr:to>
      <xdr:col>21</xdr:col>
      <xdr:colOff>50800</xdr:colOff>
      <xdr:row>16</xdr:row>
      <xdr:rowOff>101105</xdr:rowOff>
    </xdr:to>
    <xdr:sp macro="" textlink="">
      <xdr:nvSpPr>
        <xdr:cNvPr id="470" name="円/楕円 469"/>
        <xdr:cNvSpPr/>
      </xdr:nvSpPr>
      <xdr:spPr>
        <a:xfrm>
          <a:off x="14351000" y="274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85882</xdr:rowOff>
    </xdr:from>
    <xdr:ext cx="762000" cy="259045"/>
    <xdr:sp macro="" textlink="">
      <xdr:nvSpPr>
        <xdr:cNvPr id="471" name="テキスト ボックス 470"/>
        <xdr:cNvSpPr txBox="1"/>
      </xdr:nvSpPr>
      <xdr:spPr>
        <a:xfrm>
          <a:off x="14020800" y="282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23152</xdr:rowOff>
    </xdr:from>
    <xdr:to>
      <xdr:col>19</xdr:col>
      <xdr:colOff>533400</xdr:colOff>
      <xdr:row>16</xdr:row>
      <xdr:rowOff>124752</xdr:rowOff>
    </xdr:to>
    <xdr:sp macro="" textlink="">
      <xdr:nvSpPr>
        <xdr:cNvPr id="472" name="円/楕円 471"/>
        <xdr:cNvSpPr/>
      </xdr:nvSpPr>
      <xdr:spPr>
        <a:xfrm>
          <a:off x="13462000" y="276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109529</xdr:rowOff>
    </xdr:from>
    <xdr:ext cx="762000" cy="259045"/>
    <xdr:sp macro="" textlink="">
      <xdr:nvSpPr>
        <xdr:cNvPr id="473" name="テキスト ボックス 472"/>
        <xdr:cNvSpPr txBox="1"/>
      </xdr:nvSpPr>
      <xdr:spPr>
        <a:xfrm>
          <a:off x="13131800" y="285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石川県輪島市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28,273
28,044
426.32
22,176,932
21,752,214
374,103
12,307,947
30,619,844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99.8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大型建設事業が終了し事業費支弁給への振替が大幅に減少したことに加え、</a:t>
          </a:r>
          <a:r>
            <a:rPr kumimoji="1" lang="en-US" altLang="ja-JP" sz="1300" baseline="0">
              <a:latin typeface="ＭＳ Ｐゴシック"/>
            </a:rPr>
            <a:t>H28.4</a:t>
          </a:r>
          <a:r>
            <a:rPr kumimoji="1" lang="ja-JP" altLang="en-US" sz="1300" baseline="0">
              <a:latin typeface="ＭＳ Ｐゴシック"/>
            </a:rPr>
            <a:t>から一部臨時嘱託職員を任期付短時間勤務職員に移行したため前年比で増加している。</a:t>
          </a:r>
          <a:endParaRPr kumimoji="1" lang="en-US" altLang="ja-JP" sz="1300" baseline="0">
            <a:latin typeface="ＭＳ Ｐゴシック"/>
          </a:endParaRPr>
        </a:p>
        <a:p>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lt"/>
              <a:ea typeface="+mn-ea"/>
              <a:cs typeface="+mn-cs"/>
            </a:rPr>
            <a:t>消防業務、ごみ処理業務等の一部事務組合での実施により、比率は類似団体平均を下回っているが、今後もこれらを含めた人件費関係経費全体について抑制を図るとともに、引き続き給与及び職員数の適正化に取り組み、人件費の抑制に努める</a:t>
          </a:r>
          <a:r>
            <a:rPr lang="ja-JP" altLang="en-US" sz="13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77470</xdr:rowOff>
    </xdr:from>
    <xdr:to>
      <xdr:col>7</xdr:col>
      <xdr:colOff>15875</xdr:colOff>
      <xdr:row>34</xdr:row>
      <xdr:rowOff>20320</xdr:rowOff>
    </xdr:to>
    <xdr:cxnSp macro="">
      <xdr:nvCxnSpPr>
        <xdr:cNvPr id="66" name="直線コネクタ 65"/>
        <xdr:cNvCxnSpPr/>
      </xdr:nvCxnSpPr>
      <xdr:spPr>
        <a:xfrm>
          <a:off x="3987800" y="57353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62230</xdr:rowOff>
    </xdr:from>
    <xdr:to>
      <xdr:col>5</xdr:col>
      <xdr:colOff>549275</xdr:colOff>
      <xdr:row>33</xdr:row>
      <xdr:rowOff>77470</xdr:rowOff>
    </xdr:to>
    <xdr:cxnSp macro="">
      <xdr:nvCxnSpPr>
        <xdr:cNvPr id="69" name="直線コネクタ 68"/>
        <xdr:cNvCxnSpPr/>
      </xdr:nvCxnSpPr>
      <xdr:spPr>
        <a:xfrm>
          <a:off x="3098800" y="5720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16510</xdr:rowOff>
    </xdr:from>
    <xdr:to>
      <xdr:col>4</xdr:col>
      <xdr:colOff>346075</xdr:colOff>
      <xdr:row>33</xdr:row>
      <xdr:rowOff>62230</xdr:rowOff>
    </xdr:to>
    <xdr:cxnSp macro="">
      <xdr:nvCxnSpPr>
        <xdr:cNvPr id="72" name="直線コネクタ 71"/>
        <xdr:cNvCxnSpPr/>
      </xdr:nvCxnSpPr>
      <xdr:spPr>
        <a:xfrm>
          <a:off x="2209800" y="5674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16510</xdr:rowOff>
    </xdr:from>
    <xdr:to>
      <xdr:col>3</xdr:col>
      <xdr:colOff>142875</xdr:colOff>
      <xdr:row>33</xdr:row>
      <xdr:rowOff>107950</xdr:rowOff>
    </xdr:to>
    <xdr:cxnSp macro="">
      <xdr:nvCxnSpPr>
        <xdr:cNvPr id="75" name="直線コネクタ 74"/>
        <xdr:cNvCxnSpPr/>
      </xdr:nvCxnSpPr>
      <xdr:spPr>
        <a:xfrm flipV="1">
          <a:off x="1320800" y="5674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140970</xdr:rowOff>
    </xdr:from>
    <xdr:to>
      <xdr:col>7</xdr:col>
      <xdr:colOff>66675</xdr:colOff>
      <xdr:row>34</xdr:row>
      <xdr:rowOff>71120</xdr:rowOff>
    </xdr:to>
    <xdr:sp macro="" textlink="">
      <xdr:nvSpPr>
        <xdr:cNvPr id="85" name="円/楕円 84"/>
        <xdr:cNvSpPr/>
      </xdr:nvSpPr>
      <xdr:spPr>
        <a:xfrm>
          <a:off x="47752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157497</xdr:rowOff>
    </xdr:from>
    <xdr:ext cx="762000" cy="259045"/>
    <xdr:sp macro="" textlink="">
      <xdr:nvSpPr>
        <xdr:cNvPr id="86" name="人件費該当値テキスト"/>
        <xdr:cNvSpPr txBox="1"/>
      </xdr:nvSpPr>
      <xdr:spPr>
        <a:xfrm>
          <a:off x="49149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26670</xdr:rowOff>
    </xdr:from>
    <xdr:to>
      <xdr:col>5</xdr:col>
      <xdr:colOff>600075</xdr:colOff>
      <xdr:row>33</xdr:row>
      <xdr:rowOff>128270</xdr:rowOff>
    </xdr:to>
    <xdr:sp macro="" textlink="">
      <xdr:nvSpPr>
        <xdr:cNvPr id="87" name="円/楕円 86"/>
        <xdr:cNvSpPr/>
      </xdr:nvSpPr>
      <xdr:spPr>
        <a:xfrm>
          <a:off x="3937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138447</xdr:rowOff>
    </xdr:from>
    <xdr:ext cx="736600" cy="259045"/>
    <xdr:sp macro="" textlink="">
      <xdr:nvSpPr>
        <xdr:cNvPr id="88" name="テキスト ボックス 87"/>
        <xdr:cNvSpPr txBox="1"/>
      </xdr:nvSpPr>
      <xdr:spPr>
        <a:xfrm>
          <a:off x="3606800" y="545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11430</xdr:rowOff>
    </xdr:from>
    <xdr:to>
      <xdr:col>4</xdr:col>
      <xdr:colOff>396875</xdr:colOff>
      <xdr:row>33</xdr:row>
      <xdr:rowOff>113030</xdr:rowOff>
    </xdr:to>
    <xdr:sp macro="" textlink="">
      <xdr:nvSpPr>
        <xdr:cNvPr id="89" name="円/楕円 88"/>
        <xdr:cNvSpPr/>
      </xdr:nvSpPr>
      <xdr:spPr>
        <a:xfrm>
          <a:off x="3048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123207</xdr:rowOff>
    </xdr:from>
    <xdr:ext cx="762000" cy="259045"/>
    <xdr:sp macro="" textlink="">
      <xdr:nvSpPr>
        <xdr:cNvPr id="90" name="テキスト ボックス 89"/>
        <xdr:cNvSpPr txBox="1"/>
      </xdr:nvSpPr>
      <xdr:spPr>
        <a:xfrm>
          <a:off x="2717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137160</xdr:rowOff>
    </xdr:from>
    <xdr:to>
      <xdr:col>3</xdr:col>
      <xdr:colOff>193675</xdr:colOff>
      <xdr:row>33</xdr:row>
      <xdr:rowOff>67310</xdr:rowOff>
    </xdr:to>
    <xdr:sp macro="" textlink="">
      <xdr:nvSpPr>
        <xdr:cNvPr id="91" name="円/楕円 90"/>
        <xdr:cNvSpPr/>
      </xdr:nvSpPr>
      <xdr:spPr>
        <a:xfrm>
          <a:off x="2159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77487</xdr:rowOff>
    </xdr:from>
    <xdr:ext cx="762000" cy="259045"/>
    <xdr:sp macro="" textlink="">
      <xdr:nvSpPr>
        <xdr:cNvPr id="92" name="テキスト ボックス 91"/>
        <xdr:cNvSpPr txBox="1"/>
      </xdr:nvSpPr>
      <xdr:spPr>
        <a:xfrm>
          <a:off x="1828800" y="539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57150</xdr:rowOff>
    </xdr:from>
    <xdr:to>
      <xdr:col>1</xdr:col>
      <xdr:colOff>676275</xdr:colOff>
      <xdr:row>33</xdr:row>
      <xdr:rowOff>158750</xdr:rowOff>
    </xdr:to>
    <xdr:sp macro="" textlink="">
      <xdr:nvSpPr>
        <xdr:cNvPr id="93" name="円/楕円 92"/>
        <xdr:cNvSpPr/>
      </xdr:nvSpPr>
      <xdr:spPr>
        <a:xfrm>
          <a:off x="1270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168927</xdr:rowOff>
    </xdr:from>
    <xdr:ext cx="762000" cy="259045"/>
    <xdr:sp macro="" textlink="">
      <xdr:nvSpPr>
        <xdr:cNvPr id="94" name="テキスト ボックス 93"/>
        <xdr:cNvSpPr txBox="1"/>
      </xdr:nvSpPr>
      <xdr:spPr>
        <a:xfrm>
          <a:off x="939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経常収支比率に占める物件費の割合は、類似団体平均を下回っている</a:t>
          </a:r>
          <a:r>
            <a:rPr kumimoji="1" lang="ja-JP" altLang="en-US" sz="1300">
              <a:solidFill>
                <a:schemeClr val="dk1"/>
              </a:solidFill>
              <a:effectLst/>
              <a:latin typeface="+mn-lt"/>
              <a:ea typeface="+mn-ea"/>
              <a:cs typeface="+mn-cs"/>
            </a:rPr>
            <a:t>。前年比で数値が減少している理由としては、一部臨時嘱託職員の任期付短時間勤務職員への移行や、ふるさと納税の充当による影響が大きく、</a:t>
          </a:r>
          <a:r>
            <a:rPr kumimoji="1" lang="ja-JP" altLang="ja-JP" sz="1300">
              <a:solidFill>
                <a:schemeClr val="dk1"/>
              </a:solidFill>
              <a:effectLst/>
              <a:latin typeface="+mn-lt"/>
              <a:ea typeface="+mn-ea"/>
              <a:cs typeface="+mn-cs"/>
            </a:rPr>
            <a:t>今後も公共施設の施設管理費の見直しをはじめ、経常経費の削減に努</a:t>
          </a:r>
          <a:r>
            <a:rPr kumimoji="1" lang="ja-JP" altLang="en-US" sz="1300">
              <a:solidFill>
                <a:schemeClr val="dk1"/>
              </a:solidFill>
              <a:effectLst/>
              <a:latin typeface="+mn-lt"/>
              <a:ea typeface="+mn-ea"/>
              <a:cs typeface="+mn-cs"/>
            </a:rPr>
            <a:t>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75293</xdr:rowOff>
    </xdr:from>
    <xdr:to>
      <xdr:col>24</xdr:col>
      <xdr:colOff>31750</xdr:colOff>
      <xdr:row>16</xdr:row>
      <xdr:rowOff>12700</xdr:rowOff>
    </xdr:to>
    <xdr:cxnSp macro="">
      <xdr:nvCxnSpPr>
        <xdr:cNvPr id="129" name="直線コネクタ 128"/>
        <xdr:cNvCxnSpPr/>
      </xdr:nvCxnSpPr>
      <xdr:spPr>
        <a:xfrm flipV="1">
          <a:off x="15671800" y="26470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1814</xdr:rowOff>
    </xdr:from>
    <xdr:to>
      <xdr:col>22</xdr:col>
      <xdr:colOff>565150</xdr:colOff>
      <xdr:row>16</xdr:row>
      <xdr:rowOff>12700</xdr:rowOff>
    </xdr:to>
    <xdr:cxnSp macro="">
      <xdr:nvCxnSpPr>
        <xdr:cNvPr id="132" name="直線コネクタ 131"/>
        <xdr:cNvCxnSpPr/>
      </xdr:nvCxnSpPr>
      <xdr:spPr>
        <a:xfrm>
          <a:off x="14782800" y="2745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1814</xdr:rowOff>
    </xdr:from>
    <xdr:to>
      <xdr:col>21</xdr:col>
      <xdr:colOff>361950</xdr:colOff>
      <xdr:row>16</xdr:row>
      <xdr:rowOff>23586</xdr:rowOff>
    </xdr:to>
    <xdr:cxnSp macro="">
      <xdr:nvCxnSpPr>
        <xdr:cNvPr id="135" name="直線コネクタ 134"/>
        <xdr:cNvCxnSpPr/>
      </xdr:nvCxnSpPr>
      <xdr:spPr>
        <a:xfrm flipV="1">
          <a:off x="13893800" y="2745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162379</xdr:rowOff>
    </xdr:from>
    <xdr:to>
      <xdr:col>20</xdr:col>
      <xdr:colOff>158750</xdr:colOff>
      <xdr:row>16</xdr:row>
      <xdr:rowOff>23586</xdr:rowOff>
    </xdr:to>
    <xdr:cxnSp macro="">
      <xdr:nvCxnSpPr>
        <xdr:cNvPr id="138" name="直線コネクタ 137"/>
        <xdr:cNvCxnSpPr/>
      </xdr:nvCxnSpPr>
      <xdr:spPr>
        <a:xfrm>
          <a:off x="13004800" y="2734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24493</xdr:rowOff>
    </xdr:from>
    <xdr:to>
      <xdr:col>24</xdr:col>
      <xdr:colOff>82550</xdr:colOff>
      <xdr:row>15</xdr:row>
      <xdr:rowOff>126093</xdr:rowOff>
    </xdr:to>
    <xdr:sp macro="" textlink="">
      <xdr:nvSpPr>
        <xdr:cNvPr id="148" name="円/楕円 147"/>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41020</xdr:rowOff>
    </xdr:from>
    <xdr:ext cx="762000" cy="259045"/>
    <xdr:sp macro="" textlink="">
      <xdr:nvSpPr>
        <xdr:cNvPr id="149" name="物件費該当値テキスト"/>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50" name="円/楕円 149"/>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51" name="テキスト ボックス 150"/>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122464</xdr:rowOff>
    </xdr:from>
    <xdr:to>
      <xdr:col>21</xdr:col>
      <xdr:colOff>412750</xdr:colOff>
      <xdr:row>16</xdr:row>
      <xdr:rowOff>52614</xdr:rowOff>
    </xdr:to>
    <xdr:sp macro="" textlink="">
      <xdr:nvSpPr>
        <xdr:cNvPr id="152" name="円/楕円 151"/>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62791</xdr:rowOff>
    </xdr:from>
    <xdr:ext cx="762000" cy="259045"/>
    <xdr:sp macro="" textlink="">
      <xdr:nvSpPr>
        <xdr:cNvPr id="153" name="テキスト ボックス 152"/>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144236</xdr:rowOff>
    </xdr:from>
    <xdr:to>
      <xdr:col>20</xdr:col>
      <xdr:colOff>209550</xdr:colOff>
      <xdr:row>16</xdr:row>
      <xdr:rowOff>74386</xdr:rowOff>
    </xdr:to>
    <xdr:sp macro="" textlink="">
      <xdr:nvSpPr>
        <xdr:cNvPr id="154" name="円/楕円 153"/>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55" name="テキスト ボックス 154"/>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56" name="円/楕円 155"/>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51906</xdr:rowOff>
    </xdr:from>
    <xdr:ext cx="762000" cy="259045"/>
    <xdr:sp macro="" textlink="">
      <xdr:nvSpPr>
        <xdr:cNvPr id="157" name="テキスト ボックス 156"/>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経常収支比率における扶助費の割合は、類似団体平均を下回っているが年々増加傾向にある。</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年度については、こどもの医療費助成事業の対象拡大（</a:t>
          </a:r>
          <a:r>
            <a:rPr kumimoji="1" lang="en-US" altLang="ja-JP" sz="1300">
              <a:solidFill>
                <a:schemeClr val="dk1"/>
              </a:solidFill>
              <a:effectLst/>
              <a:latin typeface="+mn-lt"/>
              <a:ea typeface="+mn-ea"/>
              <a:cs typeface="+mn-cs"/>
            </a:rPr>
            <a:t>18</a:t>
          </a:r>
          <a:r>
            <a:rPr kumimoji="1" lang="ja-JP" altLang="en-US" sz="1300">
              <a:solidFill>
                <a:schemeClr val="dk1"/>
              </a:solidFill>
              <a:effectLst/>
              <a:latin typeface="+mn-lt"/>
              <a:ea typeface="+mn-ea"/>
              <a:cs typeface="+mn-cs"/>
            </a:rPr>
            <a:t>歳まで）や、保育所施設型給付費の増加が主な要因として挙げられる。</a:t>
          </a:r>
          <a:endParaRPr lang="ja-JP" altLang="ja-JP" sz="1300">
            <a:effectLst/>
          </a:endParaRPr>
        </a:p>
        <a:p>
          <a:pPr rtl="0" eaLnBrk="1" fontAlgn="auto" latinLnBrk="0" hangingPunct="1"/>
          <a:r>
            <a:rPr kumimoji="1" lang="ja-JP" altLang="ja-JP" sz="130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今後も、</a:t>
          </a:r>
          <a:r>
            <a:rPr lang="ja-JP" altLang="en-US" sz="1300" b="0" i="0" baseline="0">
              <a:solidFill>
                <a:schemeClr val="dk1"/>
              </a:solidFill>
              <a:effectLst/>
              <a:latin typeface="+mn-lt"/>
              <a:ea typeface="+mn-ea"/>
              <a:cs typeface="+mn-cs"/>
            </a:rPr>
            <a:t>各種</a:t>
          </a:r>
          <a:r>
            <a:rPr lang="ja-JP" altLang="ja-JP" sz="1300" b="0" i="0" baseline="0">
              <a:solidFill>
                <a:schemeClr val="dk1"/>
              </a:solidFill>
              <a:effectLst/>
              <a:latin typeface="+mn-lt"/>
              <a:ea typeface="+mn-ea"/>
              <a:cs typeface="+mn-cs"/>
            </a:rPr>
            <a:t>資格審査等の適正化に継続して取り組むとともに、市単独の施策については、財政負担とのバランスも考慮しながら、事業の取捨選択、拡大縮小を行う必要がある。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148772</xdr:rowOff>
    </xdr:from>
    <xdr:to>
      <xdr:col>7</xdr:col>
      <xdr:colOff>15875</xdr:colOff>
      <xdr:row>55</xdr:row>
      <xdr:rowOff>31750</xdr:rowOff>
    </xdr:to>
    <xdr:cxnSp macro="">
      <xdr:nvCxnSpPr>
        <xdr:cNvPr id="192" name="直線コネクタ 191"/>
        <xdr:cNvCxnSpPr/>
      </xdr:nvCxnSpPr>
      <xdr:spPr>
        <a:xfrm>
          <a:off x="3987800" y="94070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137885</xdr:rowOff>
    </xdr:from>
    <xdr:to>
      <xdr:col>5</xdr:col>
      <xdr:colOff>549275</xdr:colOff>
      <xdr:row>54</xdr:row>
      <xdr:rowOff>148772</xdr:rowOff>
    </xdr:to>
    <xdr:cxnSp macro="">
      <xdr:nvCxnSpPr>
        <xdr:cNvPr id="195" name="直線コネクタ 194"/>
        <xdr:cNvCxnSpPr/>
      </xdr:nvCxnSpPr>
      <xdr:spPr>
        <a:xfrm>
          <a:off x="3098800" y="9396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105228</xdr:rowOff>
    </xdr:from>
    <xdr:to>
      <xdr:col>4</xdr:col>
      <xdr:colOff>346075</xdr:colOff>
      <xdr:row>54</xdr:row>
      <xdr:rowOff>137885</xdr:rowOff>
    </xdr:to>
    <xdr:cxnSp macro="">
      <xdr:nvCxnSpPr>
        <xdr:cNvPr id="198" name="直線コネクタ 197"/>
        <xdr:cNvCxnSpPr/>
      </xdr:nvCxnSpPr>
      <xdr:spPr>
        <a:xfrm>
          <a:off x="2209800" y="9363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105228</xdr:rowOff>
    </xdr:from>
    <xdr:to>
      <xdr:col>3</xdr:col>
      <xdr:colOff>142875</xdr:colOff>
      <xdr:row>54</xdr:row>
      <xdr:rowOff>116115</xdr:rowOff>
    </xdr:to>
    <xdr:cxnSp macro="">
      <xdr:nvCxnSpPr>
        <xdr:cNvPr id="201" name="直線コネクタ 200"/>
        <xdr:cNvCxnSpPr/>
      </xdr:nvCxnSpPr>
      <xdr:spPr>
        <a:xfrm flipV="1">
          <a:off x="1320800" y="9363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11" name="円/楕円 210"/>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12"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97972</xdr:rowOff>
    </xdr:from>
    <xdr:to>
      <xdr:col>5</xdr:col>
      <xdr:colOff>600075</xdr:colOff>
      <xdr:row>55</xdr:row>
      <xdr:rowOff>28122</xdr:rowOff>
    </xdr:to>
    <xdr:sp macro="" textlink="">
      <xdr:nvSpPr>
        <xdr:cNvPr id="213" name="円/楕円 212"/>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38299</xdr:rowOff>
    </xdr:from>
    <xdr:ext cx="736600" cy="259045"/>
    <xdr:sp macro="" textlink="">
      <xdr:nvSpPr>
        <xdr:cNvPr id="214" name="テキスト ボックス 213"/>
        <xdr:cNvSpPr txBox="1"/>
      </xdr:nvSpPr>
      <xdr:spPr>
        <a:xfrm>
          <a:off x="3606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87085</xdr:rowOff>
    </xdr:from>
    <xdr:to>
      <xdr:col>4</xdr:col>
      <xdr:colOff>396875</xdr:colOff>
      <xdr:row>55</xdr:row>
      <xdr:rowOff>17235</xdr:rowOff>
    </xdr:to>
    <xdr:sp macro="" textlink="">
      <xdr:nvSpPr>
        <xdr:cNvPr id="215" name="円/楕円 214"/>
        <xdr:cNvSpPr/>
      </xdr:nvSpPr>
      <xdr:spPr>
        <a:xfrm>
          <a:off x="3048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27412</xdr:rowOff>
    </xdr:from>
    <xdr:ext cx="762000" cy="259045"/>
    <xdr:sp macro="" textlink="">
      <xdr:nvSpPr>
        <xdr:cNvPr id="216" name="テキスト ボックス 215"/>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54428</xdr:rowOff>
    </xdr:from>
    <xdr:to>
      <xdr:col>3</xdr:col>
      <xdr:colOff>193675</xdr:colOff>
      <xdr:row>54</xdr:row>
      <xdr:rowOff>156028</xdr:rowOff>
    </xdr:to>
    <xdr:sp macro="" textlink="">
      <xdr:nvSpPr>
        <xdr:cNvPr id="217" name="円/楕円 216"/>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166205</xdr:rowOff>
    </xdr:from>
    <xdr:ext cx="762000" cy="259045"/>
    <xdr:sp macro="" textlink="">
      <xdr:nvSpPr>
        <xdr:cNvPr id="218" name="テキスト ボックス 217"/>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19" name="円/楕円 218"/>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5642</xdr:rowOff>
    </xdr:from>
    <xdr:ext cx="762000" cy="259045"/>
    <xdr:sp macro="" textlink="">
      <xdr:nvSpPr>
        <xdr:cNvPr id="220" name="テキスト ボックス 219"/>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300" b="0" i="0" baseline="0">
              <a:solidFill>
                <a:schemeClr val="dk1"/>
              </a:solidFill>
              <a:effectLst/>
              <a:latin typeface="+mn-lt"/>
              <a:ea typeface="+mn-ea"/>
              <a:cs typeface="+mn-cs"/>
            </a:rPr>
            <a:t>その他の経費については、そのほとんどが他会計への繰出金であ</a:t>
          </a:r>
          <a:r>
            <a:rPr lang="ja-JP" altLang="en-US" sz="1300" b="0" i="0" baseline="0">
              <a:solidFill>
                <a:schemeClr val="dk1"/>
              </a:solidFill>
              <a:effectLst/>
              <a:latin typeface="+mn-lt"/>
              <a:ea typeface="+mn-ea"/>
              <a:cs typeface="+mn-cs"/>
            </a:rPr>
            <a:t>る。</a:t>
          </a:r>
          <a:r>
            <a:rPr lang="en-US" altLang="ja-JP" sz="1300" b="0" i="0" baseline="0">
              <a:solidFill>
                <a:schemeClr val="dk1"/>
              </a:solidFill>
              <a:effectLst/>
              <a:latin typeface="+mn-lt"/>
              <a:ea typeface="+mn-ea"/>
              <a:cs typeface="+mn-cs"/>
            </a:rPr>
            <a:t>28</a:t>
          </a:r>
          <a:r>
            <a:rPr lang="ja-JP" altLang="en-US" sz="1300" b="0" i="0" baseline="0">
              <a:solidFill>
                <a:schemeClr val="dk1"/>
              </a:solidFill>
              <a:effectLst/>
              <a:latin typeface="+mn-lt"/>
              <a:ea typeface="+mn-ea"/>
              <a:cs typeface="+mn-cs"/>
            </a:rPr>
            <a:t>年度より下水道事業会計への繰出金について、分流式の算定方法を変更しており、これにより前年比で数値が上昇している。</a:t>
          </a:r>
          <a:r>
            <a:rPr kumimoji="1" lang="ja-JP" altLang="ja-JP" sz="1300">
              <a:solidFill>
                <a:schemeClr val="dk1"/>
              </a:solidFill>
              <a:effectLst/>
              <a:latin typeface="+mn-lt"/>
              <a:ea typeface="+mn-ea"/>
              <a:cs typeface="+mn-cs"/>
            </a:rPr>
            <a:t>　今後も経費の削減や</a:t>
          </a:r>
          <a:r>
            <a:rPr kumimoji="1" lang="ja-JP" altLang="en-US" sz="1300">
              <a:solidFill>
                <a:schemeClr val="dk1"/>
              </a:solidFill>
              <a:effectLst/>
              <a:latin typeface="+mn-lt"/>
              <a:ea typeface="+mn-ea"/>
              <a:cs typeface="+mn-cs"/>
            </a:rPr>
            <a:t>各種</a:t>
          </a:r>
          <a:r>
            <a:rPr kumimoji="1" lang="ja-JP" altLang="ja-JP" sz="1300">
              <a:solidFill>
                <a:schemeClr val="dk1"/>
              </a:solidFill>
              <a:effectLst/>
              <a:latin typeface="+mn-lt"/>
              <a:ea typeface="+mn-ea"/>
              <a:cs typeface="+mn-cs"/>
            </a:rPr>
            <a:t>保険料の適正化、公営企業については独立採算性のとれる料金を設定することにより、普通会計の負担額を減らしていけるよう努める。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55</xdr:row>
      <xdr:rowOff>100330</xdr:rowOff>
    </xdr:to>
    <xdr:cxnSp macro="">
      <xdr:nvCxnSpPr>
        <xdr:cNvPr id="253" name="直線コネクタ 252"/>
        <xdr:cNvCxnSpPr/>
      </xdr:nvCxnSpPr>
      <xdr:spPr>
        <a:xfrm>
          <a:off x="15671800" y="93853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104140</xdr:rowOff>
    </xdr:from>
    <xdr:to>
      <xdr:col>22</xdr:col>
      <xdr:colOff>565150</xdr:colOff>
      <xdr:row>54</xdr:row>
      <xdr:rowOff>127000</xdr:rowOff>
    </xdr:to>
    <xdr:cxnSp macro="">
      <xdr:nvCxnSpPr>
        <xdr:cNvPr id="256" name="直線コネクタ 255"/>
        <xdr:cNvCxnSpPr/>
      </xdr:nvCxnSpPr>
      <xdr:spPr>
        <a:xfrm>
          <a:off x="14782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73660</xdr:rowOff>
    </xdr:from>
    <xdr:to>
      <xdr:col>21</xdr:col>
      <xdr:colOff>361950</xdr:colOff>
      <xdr:row>54</xdr:row>
      <xdr:rowOff>104140</xdr:rowOff>
    </xdr:to>
    <xdr:cxnSp macro="">
      <xdr:nvCxnSpPr>
        <xdr:cNvPr id="259" name="直線コネクタ 258"/>
        <xdr:cNvCxnSpPr/>
      </xdr:nvCxnSpPr>
      <xdr:spPr>
        <a:xfrm>
          <a:off x="13893800" y="9331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73660</xdr:rowOff>
    </xdr:from>
    <xdr:to>
      <xdr:col>20</xdr:col>
      <xdr:colOff>158750</xdr:colOff>
      <xdr:row>54</xdr:row>
      <xdr:rowOff>88900</xdr:rowOff>
    </xdr:to>
    <xdr:cxnSp macro="">
      <xdr:nvCxnSpPr>
        <xdr:cNvPr id="262" name="直線コネクタ 261"/>
        <xdr:cNvCxnSpPr/>
      </xdr:nvCxnSpPr>
      <xdr:spPr>
        <a:xfrm flipV="1">
          <a:off x="13004800" y="9331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49530</xdr:rowOff>
    </xdr:from>
    <xdr:to>
      <xdr:col>24</xdr:col>
      <xdr:colOff>82550</xdr:colOff>
      <xdr:row>55</xdr:row>
      <xdr:rowOff>151130</xdr:rowOff>
    </xdr:to>
    <xdr:sp macro="" textlink="">
      <xdr:nvSpPr>
        <xdr:cNvPr id="272" name="円/楕円 271"/>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21607</xdr:rowOff>
    </xdr:from>
    <xdr:ext cx="762000" cy="259045"/>
    <xdr:sp macro="" textlink="">
      <xdr:nvSpPr>
        <xdr:cNvPr id="273" name="その他該当値テキスト"/>
        <xdr:cNvSpPr txBox="1"/>
      </xdr:nvSpPr>
      <xdr:spPr>
        <a:xfrm>
          <a:off x="165989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74" name="円/楕円 273"/>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75" name="テキスト ボックス 274"/>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53340</xdr:rowOff>
    </xdr:from>
    <xdr:to>
      <xdr:col>21</xdr:col>
      <xdr:colOff>412750</xdr:colOff>
      <xdr:row>54</xdr:row>
      <xdr:rowOff>154940</xdr:rowOff>
    </xdr:to>
    <xdr:sp macro="" textlink="">
      <xdr:nvSpPr>
        <xdr:cNvPr id="276" name="円/楕円 275"/>
        <xdr:cNvSpPr/>
      </xdr:nvSpPr>
      <xdr:spPr>
        <a:xfrm>
          <a:off x="14732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165117</xdr:rowOff>
    </xdr:from>
    <xdr:ext cx="762000" cy="259045"/>
    <xdr:sp macro="" textlink="">
      <xdr:nvSpPr>
        <xdr:cNvPr id="277" name="テキスト ボックス 276"/>
        <xdr:cNvSpPr txBox="1"/>
      </xdr:nvSpPr>
      <xdr:spPr>
        <a:xfrm>
          <a:off x="14401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22860</xdr:rowOff>
    </xdr:from>
    <xdr:to>
      <xdr:col>20</xdr:col>
      <xdr:colOff>209550</xdr:colOff>
      <xdr:row>54</xdr:row>
      <xdr:rowOff>124460</xdr:rowOff>
    </xdr:to>
    <xdr:sp macro="" textlink="">
      <xdr:nvSpPr>
        <xdr:cNvPr id="278" name="円/楕円 277"/>
        <xdr:cNvSpPr/>
      </xdr:nvSpPr>
      <xdr:spPr>
        <a:xfrm>
          <a:off x="13843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134637</xdr:rowOff>
    </xdr:from>
    <xdr:ext cx="762000" cy="259045"/>
    <xdr:sp macro="" textlink="">
      <xdr:nvSpPr>
        <xdr:cNvPr id="279" name="テキスト ボックス 278"/>
        <xdr:cNvSpPr txBox="1"/>
      </xdr:nvSpPr>
      <xdr:spPr>
        <a:xfrm>
          <a:off x="13512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80" name="円/楕円 279"/>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149877</xdr:rowOff>
    </xdr:from>
    <xdr:ext cx="762000" cy="259045"/>
    <xdr:sp macro="" textlink="">
      <xdr:nvSpPr>
        <xdr:cNvPr id="281" name="テキスト ボックス 280"/>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300" b="0" i="0" baseline="0">
              <a:solidFill>
                <a:schemeClr val="dk1"/>
              </a:solidFill>
              <a:effectLst/>
              <a:latin typeface="+mn-lt"/>
              <a:ea typeface="+mn-ea"/>
              <a:cs typeface="+mn-cs"/>
            </a:rPr>
            <a:t>類似団体平均を大きく上回っているのは、消防業務、ごみ処理業務等を一部事務組合で実施しており、当該一部事務組合へ負担金として支出していることが主な要因である。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今後も引き続きこれら一部事務組合の運営を注視し、適正な運営を求めて</a:t>
          </a:r>
          <a:r>
            <a:rPr lang="ja-JP" altLang="en-US" sz="1300" b="0" i="0" baseline="0">
              <a:solidFill>
                <a:schemeClr val="dk1"/>
              </a:solidFill>
              <a:effectLst/>
              <a:latin typeface="+mn-lt"/>
              <a:ea typeface="+mn-ea"/>
              <a:cs typeface="+mn-cs"/>
            </a:rPr>
            <a:t>いく</a:t>
          </a:r>
          <a:r>
            <a:rPr lang="ja-JP" altLang="ja-JP" sz="1300" b="0" i="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88138</xdr:rowOff>
    </xdr:from>
    <xdr:to>
      <xdr:col>24</xdr:col>
      <xdr:colOff>31750</xdr:colOff>
      <xdr:row>37</xdr:row>
      <xdr:rowOff>120142</xdr:rowOff>
    </xdr:to>
    <xdr:cxnSp macro="">
      <xdr:nvCxnSpPr>
        <xdr:cNvPr id="311" name="直線コネクタ 310"/>
        <xdr:cNvCxnSpPr/>
      </xdr:nvCxnSpPr>
      <xdr:spPr>
        <a:xfrm flipV="1">
          <a:off x="15671800" y="643178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110998</xdr:rowOff>
    </xdr:from>
    <xdr:to>
      <xdr:col>22</xdr:col>
      <xdr:colOff>565150</xdr:colOff>
      <xdr:row>37</xdr:row>
      <xdr:rowOff>120142</xdr:rowOff>
    </xdr:to>
    <xdr:cxnSp macro="">
      <xdr:nvCxnSpPr>
        <xdr:cNvPr id="314" name="直線コネクタ 313"/>
        <xdr:cNvCxnSpPr/>
      </xdr:nvCxnSpPr>
      <xdr:spPr>
        <a:xfrm>
          <a:off x="14782800" y="6454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110998</xdr:rowOff>
    </xdr:from>
    <xdr:to>
      <xdr:col>21</xdr:col>
      <xdr:colOff>361950</xdr:colOff>
      <xdr:row>37</xdr:row>
      <xdr:rowOff>115570</xdr:rowOff>
    </xdr:to>
    <xdr:cxnSp macro="">
      <xdr:nvCxnSpPr>
        <xdr:cNvPr id="317" name="直線コネクタ 316"/>
        <xdr:cNvCxnSpPr/>
      </xdr:nvCxnSpPr>
      <xdr:spPr>
        <a:xfrm flipV="1">
          <a:off x="13893800" y="6454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115570</xdr:rowOff>
    </xdr:from>
    <xdr:to>
      <xdr:col>20</xdr:col>
      <xdr:colOff>158750</xdr:colOff>
      <xdr:row>37</xdr:row>
      <xdr:rowOff>133858</xdr:rowOff>
    </xdr:to>
    <xdr:cxnSp macro="">
      <xdr:nvCxnSpPr>
        <xdr:cNvPr id="320" name="直線コネクタ 319"/>
        <xdr:cNvCxnSpPr/>
      </xdr:nvCxnSpPr>
      <xdr:spPr>
        <a:xfrm flipV="1">
          <a:off x="13004800" y="6459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37338</xdr:rowOff>
    </xdr:from>
    <xdr:to>
      <xdr:col>24</xdr:col>
      <xdr:colOff>82550</xdr:colOff>
      <xdr:row>37</xdr:row>
      <xdr:rowOff>138938</xdr:rowOff>
    </xdr:to>
    <xdr:sp macro="" textlink="">
      <xdr:nvSpPr>
        <xdr:cNvPr id="330" name="円/楕円 329"/>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9415</xdr:rowOff>
    </xdr:from>
    <xdr:ext cx="762000" cy="259045"/>
    <xdr:sp macro="" textlink="">
      <xdr:nvSpPr>
        <xdr:cNvPr id="331"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69342</xdr:rowOff>
    </xdr:from>
    <xdr:to>
      <xdr:col>22</xdr:col>
      <xdr:colOff>615950</xdr:colOff>
      <xdr:row>37</xdr:row>
      <xdr:rowOff>170942</xdr:rowOff>
    </xdr:to>
    <xdr:sp macro="" textlink="">
      <xdr:nvSpPr>
        <xdr:cNvPr id="332" name="円/楕円 331"/>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155719</xdr:rowOff>
    </xdr:from>
    <xdr:ext cx="736600" cy="259045"/>
    <xdr:sp macro="" textlink="">
      <xdr:nvSpPr>
        <xdr:cNvPr id="333" name="テキスト ボックス 332"/>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60198</xdr:rowOff>
    </xdr:from>
    <xdr:to>
      <xdr:col>21</xdr:col>
      <xdr:colOff>412750</xdr:colOff>
      <xdr:row>37</xdr:row>
      <xdr:rowOff>161798</xdr:rowOff>
    </xdr:to>
    <xdr:sp macro="" textlink="">
      <xdr:nvSpPr>
        <xdr:cNvPr id="334" name="円/楕円 333"/>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146575</xdr:rowOff>
    </xdr:from>
    <xdr:ext cx="762000" cy="259045"/>
    <xdr:sp macro="" textlink="">
      <xdr:nvSpPr>
        <xdr:cNvPr id="335" name="テキスト ボックス 334"/>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64770</xdr:rowOff>
    </xdr:from>
    <xdr:to>
      <xdr:col>20</xdr:col>
      <xdr:colOff>209550</xdr:colOff>
      <xdr:row>37</xdr:row>
      <xdr:rowOff>166370</xdr:rowOff>
    </xdr:to>
    <xdr:sp macro="" textlink="">
      <xdr:nvSpPr>
        <xdr:cNvPr id="336" name="円/楕円 335"/>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151147</xdr:rowOff>
    </xdr:from>
    <xdr:ext cx="762000" cy="259045"/>
    <xdr:sp macro="" textlink="">
      <xdr:nvSpPr>
        <xdr:cNvPr id="337" name="テキスト ボックス 336"/>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83058</xdr:rowOff>
    </xdr:from>
    <xdr:to>
      <xdr:col>19</xdr:col>
      <xdr:colOff>6350</xdr:colOff>
      <xdr:row>38</xdr:row>
      <xdr:rowOff>13208</xdr:rowOff>
    </xdr:to>
    <xdr:sp macro="" textlink="">
      <xdr:nvSpPr>
        <xdr:cNvPr id="338" name="円/楕円 337"/>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169435</xdr:rowOff>
    </xdr:from>
    <xdr:ext cx="762000" cy="259045"/>
    <xdr:sp macro="" textlink="">
      <xdr:nvSpPr>
        <xdr:cNvPr id="339" name="テキスト ボックス 338"/>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a:t>
          </a:r>
          <a:r>
            <a:rPr lang="ja-JP" altLang="en-US" sz="1200" b="0" i="0" baseline="0">
              <a:solidFill>
                <a:schemeClr val="dk1"/>
              </a:solidFill>
              <a:effectLst/>
              <a:latin typeface="+mn-lt"/>
              <a:ea typeface="+mn-ea"/>
              <a:cs typeface="+mn-cs"/>
            </a:rPr>
            <a:t>に</a:t>
          </a:r>
          <a:r>
            <a:rPr lang="ja-JP" altLang="ja-JP" sz="1200" b="0" i="0" baseline="0">
              <a:solidFill>
                <a:schemeClr val="dk1"/>
              </a:solidFill>
              <a:effectLst/>
              <a:latin typeface="+mn-lt"/>
              <a:ea typeface="+mn-ea"/>
              <a:cs typeface="+mn-cs"/>
            </a:rPr>
            <a:t>約</a:t>
          </a:r>
          <a:r>
            <a:rPr lang="en-US" altLang="ja-JP" sz="1200" b="0" i="0" baseline="0">
              <a:solidFill>
                <a:schemeClr val="dk1"/>
              </a:solidFill>
              <a:effectLst/>
              <a:latin typeface="+mn-lt"/>
              <a:ea typeface="+mn-ea"/>
              <a:cs typeface="+mn-cs"/>
            </a:rPr>
            <a:t>13.7</a:t>
          </a:r>
          <a:r>
            <a:rPr lang="ja-JP" altLang="ja-JP" sz="1200" b="0" i="0" baseline="0">
              <a:solidFill>
                <a:schemeClr val="dk1"/>
              </a:solidFill>
              <a:effectLst/>
              <a:latin typeface="+mn-lt"/>
              <a:ea typeface="+mn-ea"/>
              <a:cs typeface="+mn-cs"/>
            </a:rPr>
            <a:t>億円</a:t>
          </a:r>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28</a:t>
          </a:r>
          <a:r>
            <a:rPr lang="ja-JP" altLang="en-US" sz="1200" b="0" i="0" baseline="0">
              <a:solidFill>
                <a:schemeClr val="dk1"/>
              </a:solidFill>
              <a:effectLst/>
              <a:latin typeface="+mn-lt"/>
              <a:ea typeface="+mn-ea"/>
              <a:cs typeface="+mn-cs"/>
            </a:rPr>
            <a:t>年度に約</a:t>
          </a:r>
          <a:r>
            <a:rPr lang="en-US" altLang="ja-JP" sz="1200" b="0" i="0" baseline="0">
              <a:solidFill>
                <a:schemeClr val="dk1"/>
              </a:solidFill>
              <a:effectLst/>
              <a:latin typeface="+mn-lt"/>
              <a:ea typeface="+mn-ea"/>
              <a:cs typeface="+mn-cs"/>
            </a:rPr>
            <a:t>4.5</a:t>
          </a:r>
          <a:r>
            <a:rPr lang="ja-JP" altLang="en-US" sz="1200" b="0" i="0" baseline="0">
              <a:solidFill>
                <a:schemeClr val="dk1"/>
              </a:solidFill>
              <a:effectLst/>
              <a:latin typeface="+mn-lt"/>
              <a:ea typeface="+mn-ea"/>
              <a:cs typeface="+mn-cs"/>
            </a:rPr>
            <a:t>億円</a:t>
          </a:r>
          <a:r>
            <a:rPr lang="ja-JP" altLang="ja-JP" sz="1200" b="0" i="0" baseline="0">
              <a:solidFill>
                <a:schemeClr val="dk1"/>
              </a:solidFill>
              <a:effectLst/>
              <a:latin typeface="+mn-lt"/>
              <a:ea typeface="+mn-ea"/>
              <a:cs typeface="+mn-cs"/>
            </a:rPr>
            <a:t>の繰上償還を実施し</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公債費の逓減に努めているところである</a:t>
          </a:r>
          <a:r>
            <a:rPr lang="ja-JP" altLang="en-US" sz="1200" b="0" i="0" baseline="0">
              <a:solidFill>
                <a:schemeClr val="dk1"/>
              </a:solidFill>
              <a:effectLst/>
              <a:latin typeface="+mn-lt"/>
              <a:ea typeface="+mn-ea"/>
              <a:cs typeface="+mn-cs"/>
            </a:rPr>
            <a:t>が、依然として類似団体平均を上回る水準にある。今後は近年実施した大型建設事業（まがきトンネルなど）の元金償還が始まることや、</a:t>
          </a:r>
          <a:r>
            <a:rPr lang="ja-JP" altLang="ja-JP" sz="1200" b="0" i="0" baseline="0">
              <a:solidFill>
                <a:schemeClr val="dk1"/>
              </a:solidFill>
              <a:effectLst/>
              <a:latin typeface="+mn-lt"/>
              <a:ea typeface="+mn-ea"/>
              <a:cs typeface="+mn-cs"/>
            </a:rPr>
            <a:t>本庁舎や文化会館をはじめとする公共施設の老朽化対策などの課題も</a:t>
          </a:r>
          <a:r>
            <a:rPr lang="ja-JP" altLang="en-US" sz="1200" b="0" i="0" baseline="0">
              <a:solidFill>
                <a:schemeClr val="dk1"/>
              </a:solidFill>
              <a:effectLst/>
              <a:latin typeface="+mn-lt"/>
              <a:ea typeface="+mn-ea"/>
              <a:cs typeface="+mn-cs"/>
            </a:rPr>
            <a:t>あり、</a:t>
          </a:r>
          <a:r>
            <a:rPr lang="ja-JP" altLang="ja-JP" sz="1200" b="0" i="0" baseline="0">
              <a:solidFill>
                <a:schemeClr val="dk1"/>
              </a:solidFill>
              <a:effectLst/>
              <a:latin typeface="+mn-lt"/>
              <a:ea typeface="+mn-ea"/>
              <a:cs typeface="+mn-cs"/>
            </a:rPr>
            <a:t>公債費の増加が見込まれる。</a:t>
          </a:r>
          <a:endParaRPr lang="ja-JP" altLang="ja-JP" sz="1200">
            <a:effectLst/>
          </a:endParaRPr>
        </a:p>
        <a:p>
          <a:pPr rtl="0"/>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引き続き繰上償還を実施するとともに、主要事業の見極めや事業の平準化による投資的経費の抑制を図り、公債費の逓減に努める。</a:t>
          </a:r>
          <a:endParaRPr lang="en-US" altLang="ja-JP" sz="1200" b="0" i="0" baseline="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xdr:rowOff>
    </xdr:from>
    <xdr:to>
      <xdr:col>7</xdr:col>
      <xdr:colOff>15875</xdr:colOff>
      <xdr:row>76</xdr:row>
      <xdr:rowOff>39370</xdr:rowOff>
    </xdr:to>
    <xdr:cxnSp macro="">
      <xdr:nvCxnSpPr>
        <xdr:cNvPr id="371" name="直線コネクタ 370"/>
        <xdr:cNvCxnSpPr/>
      </xdr:nvCxnSpPr>
      <xdr:spPr>
        <a:xfrm flipV="1">
          <a:off x="3987800" y="130314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39370</xdr:rowOff>
    </xdr:from>
    <xdr:to>
      <xdr:col>5</xdr:col>
      <xdr:colOff>549275</xdr:colOff>
      <xdr:row>76</xdr:row>
      <xdr:rowOff>83186</xdr:rowOff>
    </xdr:to>
    <xdr:cxnSp macro="">
      <xdr:nvCxnSpPr>
        <xdr:cNvPr id="374" name="直線コネクタ 373"/>
        <xdr:cNvCxnSpPr/>
      </xdr:nvCxnSpPr>
      <xdr:spPr>
        <a:xfrm flipV="1">
          <a:off x="3098800" y="130695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73661</xdr:rowOff>
    </xdr:from>
    <xdr:to>
      <xdr:col>4</xdr:col>
      <xdr:colOff>346075</xdr:colOff>
      <xdr:row>76</xdr:row>
      <xdr:rowOff>83186</xdr:rowOff>
    </xdr:to>
    <xdr:cxnSp macro="">
      <xdr:nvCxnSpPr>
        <xdr:cNvPr id="377" name="直線コネクタ 376"/>
        <xdr:cNvCxnSpPr/>
      </xdr:nvCxnSpPr>
      <xdr:spPr>
        <a:xfrm>
          <a:off x="2209800" y="131038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69850</xdr:rowOff>
    </xdr:from>
    <xdr:to>
      <xdr:col>3</xdr:col>
      <xdr:colOff>142875</xdr:colOff>
      <xdr:row>76</xdr:row>
      <xdr:rowOff>73661</xdr:rowOff>
    </xdr:to>
    <xdr:cxnSp macro="">
      <xdr:nvCxnSpPr>
        <xdr:cNvPr id="380" name="直線コネクタ 379"/>
        <xdr:cNvCxnSpPr/>
      </xdr:nvCxnSpPr>
      <xdr:spPr>
        <a:xfrm>
          <a:off x="1320800" y="131000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121920</xdr:rowOff>
    </xdr:from>
    <xdr:to>
      <xdr:col>7</xdr:col>
      <xdr:colOff>66675</xdr:colOff>
      <xdr:row>76</xdr:row>
      <xdr:rowOff>52070</xdr:rowOff>
    </xdr:to>
    <xdr:sp macro="" textlink="">
      <xdr:nvSpPr>
        <xdr:cNvPr id="390" name="円/楕円 389"/>
        <xdr:cNvSpPr/>
      </xdr:nvSpPr>
      <xdr:spPr>
        <a:xfrm>
          <a:off x="4775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93997</xdr:rowOff>
    </xdr:from>
    <xdr:ext cx="762000" cy="259045"/>
    <xdr:sp macro="" textlink="">
      <xdr:nvSpPr>
        <xdr:cNvPr id="391" name="公債費該当値テキスト"/>
        <xdr:cNvSpPr txBox="1"/>
      </xdr:nvSpPr>
      <xdr:spPr>
        <a:xfrm>
          <a:off x="49149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160020</xdr:rowOff>
    </xdr:from>
    <xdr:to>
      <xdr:col>5</xdr:col>
      <xdr:colOff>600075</xdr:colOff>
      <xdr:row>76</xdr:row>
      <xdr:rowOff>90170</xdr:rowOff>
    </xdr:to>
    <xdr:sp macro="" textlink="">
      <xdr:nvSpPr>
        <xdr:cNvPr id="392" name="円/楕円 391"/>
        <xdr:cNvSpPr/>
      </xdr:nvSpPr>
      <xdr:spPr>
        <a:xfrm>
          <a:off x="3937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74947</xdr:rowOff>
    </xdr:from>
    <xdr:ext cx="736600" cy="259045"/>
    <xdr:sp macro="" textlink="">
      <xdr:nvSpPr>
        <xdr:cNvPr id="393" name="テキスト ボックス 392"/>
        <xdr:cNvSpPr txBox="1"/>
      </xdr:nvSpPr>
      <xdr:spPr>
        <a:xfrm>
          <a:off x="3606800" y="1310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32386</xdr:rowOff>
    </xdr:from>
    <xdr:to>
      <xdr:col>4</xdr:col>
      <xdr:colOff>396875</xdr:colOff>
      <xdr:row>76</xdr:row>
      <xdr:rowOff>133986</xdr:rowOff>
    </xdr:to>
    <xdr:sp macro="" textlink="">
      <xdr:nvSpPr>
        <xdr:cNvPr id="394" name="円/楕円 393"/>
        <xdr:cNvSpPr/>
      </xdr:nvSpPr>
      <xdr:spPr>
        <a:xfrm>
          <a:off x="3048000" y="1306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118763</xdr:rowOff>
    </xdr:from>
    <xdr:ext cx="762000" cy="259045"/>
    <xdr:sp macro="" textlink="">
      <xdr:nvSpPr>
        <xdr:cNvPr id="395" name="テキスト ボックス 394"/>
        <xdr:cNvSpPr txBox="1"/>
      </xdr:nvSpPr>
      <xdr:spPr>
        <a:xfrm>
          <a:off x="2717800" y="1314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22861</xdr:rowOff>
    </xdr:from>
    <xdr:to>
      <xdr:col>3</xdr:col>
      <xdr:colOff>193675</xdr:colOff>
      <xdr:row>76</xdr:row>
      <xdr:rowOff>124461</xdr:rowOff>
    </xdr:to>
    <xdr:sp macro="" textlink="">
      <xdr:nvSpPr>
        <xdr:cNvPr id="396" name="円/楕円 395"/>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109238</xdr:rowOff>
    </xdr:from>
    <xdr:ext cx="762000" cy="259045"/>
    <xdr:sp macro="" textlink="">
      <xdr:nvSpPr>
        <xdr:cNvPr id="397" name="テキスト ボックス 396"/>
        <xdr:cNvSpPr txBox="1"/>
      </xdr:nvSpPr>
      <xdr:spPr>
        <a:xfrm>
          <a:off x="1828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19050</xdr:rowOff>
    </xdr:from>
    <xdr:to>
      <xdr:col>1</xdr:col>
      <xdr:colOff>676275</xdr:colOff>
      <xdr:row>76</xdr:row>
      <xdr:rowOff>120650</xdr:rowOff>
    </xdr:to>
    <xdr:sp macro="" textlink="">
      <xdr:nvSpPr>
        <xdr:cNvPr id="398" name="円/楕円 397"/>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105427</xdr:rowOff>
    </xdr:from>
    <xdr:ext cx="762000" cy="259045"/>
    <xdr:sp macro="" textlink="">
      <xdr:nvSpPr>
        <xdr:cNvPr id="399" name="テキスト ボックス 398"/>
        <xdr:cNvSpPr txBox="1"/>
      </xdr:nvSpPr>
      <xdr:spPr>
        <a:xfrm>
          <a:off x="939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公債費以外の経費に係る経常収支比率については類似団体平均を下回っているが、今後も人件費や物件費をはじめとする経費の削減に努めるとともに、補助費等については事業内容、運営などから不適当と認められるものについては、廃止、見直し等を含め検討し、その適正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16511</xdr:rowOff>
    </xdr:from>
    <xdr:to>
      <xdr:col>24</xdr:col>
      <xdr:colOff>31750</xdr:colOff>
      <xdr:row>76</xdr:row>
      <xdr:rowOff>100330</xdr:rowOff>
    </xdr:to>
    <xdr:cxnSp macro="">
      <xdr:nvCxnSpPr>
        <xdr:cNvPr id="432" name="直線コネクタ 431"/>
        <xdr:cNvCxnSpPr/>
      </xdr:nvCxnSpPr>
      <xdr:spPr>
        <a:xfrm>
          <a:off x="15671800" y="1304671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153670</xdr:rowOff>
    </xdr:from>
    <xdr:to>
      <xdr:col>22</xdr:col>
      <xdr:colOff>565150</xdr:colOff>
      <xdr:row>76</xdr:row>
      <xdr:rowOff>16511</xdr:rowOff>
    </xdr:to>
    <xdr:cxnSp macro="">
      <xdr:nvCxnSpPr>
        <xdr:cNvPr id="435" name="直線コネクタ 434"/>
        <xdr:cNvCxnSpPr/>
      </xdr:nvCxnSpPr>
      <xdr:spPr>
        <a:xfrm>
          <a:off x="14782800" y="130124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115570</xdr:rowOff>
    </xdr:from>
    <xdr:to>
      <xdr:col>21</xdr:col>
      <xdr:colOff>361950</xdr:colOff>
      <xdr:row>75</xdr:row>
      <xdr:rowOff>153670</xdr:rowOff>
    </xdr:to>
    <xdr:cxnSp macro="">
      <xdr:nvCxnSpPr>
        <xdr:cNvPr id="438" name="直線コネクタ 437"/>
        <xdr:cNvCxnSpPr/>
      </xdr:nvCxnSpPr>
      <xdr:spPr>
        <a:xfrm>
          <a:off x="13893800" y="12974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115570</xdr:rowOff>
    </xdr:from>
    <xdr:to>
      <xdr:col>20</xdr:col>
      <xdr:colOff>158750</xdr:colOff>
      <xdr:row>76</xdr:row>
      <xdr:rowOff>5080</xdr:rowOff>
    </xdr:to>
    <xdr:cxnSp macro="">
      <xdr:nvCxnSpPr>
        <xdr:cNvPr id="441" name="直線コネクタ 440"/>
        <xdr:cNvCxnSpPr/>
      </xdr:nvCxnSpPr>
      <xdr:spPr>
        <a:xfrm flipV="1">
          <a:off x="13004800" y="12974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49530</xdr:rowOff>
    </xdr:from>
    <xdr:to>
      <xdr:col>24</xdr:col>
      <xdr:colOff>82550</xdr:colOff>
      <xdr:row>76</xdr:row>
      <xdr:rowOff>151130</xdr:rowOff>
    </xdr:to>
    <xdr:sp macro="" textlink="">
      <xdr:nvSpPr>
        <xdr:cNvPr id="451" name="円/楕円 450"/>
        <xdr:cNvSpPr/>
      </xdr:nvSpPr>
      <xdr:spPr>
        <a:xfrm>
          <a:off x="16459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66057</xdr:rowOff>
    </xdr:from>
    <xdr:ext cx="762000" cy="259045"/>
    <xdr:sp macro="" textlink="">
      <xdr:nvSpPr>
        <xdr:cNvPr id="452" name="公債費以外該当値テキスト"/>
        <xdr:cNvSpPr txBox="1"/>
      </xdr:nvSpPr>
      <xdr:spPr>
        <a:xfrm>
          <a:off x="16598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137160</xdr:rowOff>
    </xdr:from>
    <xdr:to>
      <xdr:col>22</xdr:col>
      <xdr:colOff>615950</xdr:colOff>
      <xdr:row>76</xdr:row>
      <xdr:rowOff>67311</xdr:rowOff>
    </xdr:to>
    <xdr:sp macro="" textlink="">
      <xdr:nvSpPr>
        <xdr:cNvPr id="453" name="円/楕円 452"/>
        <xdr:cNvSpPr/>
      </xdr:nvSpPr>
      <xdr:spPr>
        <a:xfrm>
          <a:off x="15621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77487</xdr:rowOff>
    </xdr:from>
    <xdr:ext cx="736600" cy="259045"/>
    <xdr:sp macro="" textlink="">
      <xdr:nvSpPr>
        <xdr:cNvPr id="454" name="テキスト ボックス 453"/>
        <xdr:cNvSpPr txBox="1"/>
      </xdr:nvSpPr>
      <xdr:spPr>
        <a:xfrm>
          <a:off x="15290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102870</xdr:rowOff>
    </xdr:from>
    <xdr:to>
      <xdr:col>21</xdr:col>
      <xdr:colOff>412750</xdr:colOff>
      <xdr:row>76</xdr:row>
      <xdr:rowOff>33020</xdr:rowOff>
    </xdr:to>
    <xdr:sp macro="" textlink="">
      <xdr:nvSpPr>
        <xdr:cNvPr id="455" name="円/楕円 454"/>
        <xdr:cNvSpPr/>
      </xdr:nvSpPr>
      <xdr:spPr>
        <a:xfrm>
          <a:off x="14732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43197</xdr:rowOff>
    </xdr:from>
    <xdr:ext cx="762000" cy="259045"/>
    <xdr:sp macro="" textlink="">
      <xdr:nvSpPr>
        <xdr:cNvPr id="456" name="テキスト ボックス 455"/>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64770</xdr:rowOff>
    </xdr:from>
    <xdr:to>
      <xdr:col>20</xdr:col>
      <xdr:colOff>209550</xdr:colOff>
      <xdr:row>75</xdr:row>
      <xdr:rowOff>166370</xdr:rowOff>
    </xdr:to>
    <xdr:sp macro="" textlink="">
      <xdr:nvSpPr>
        <xdr:cNvPr id="457" name="円/楕円 456"/>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5097</xdr:rowOff>
    </xdr:from>
    <xdr:ext cx="762000" cy="259045"/>
    <xdr:sp macro="" textlink="">
      <xdr:nvSpPr>
        <xdr:cNvPr id="458" name="テキスト ボックス 457"/>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125730</xdr:rowOff>
    </xdr:from>
    <xdr:to>
      <xdr:col>19</xdr:col>
      <xdr:colOff>6350</xdr:colOff>
      <xdr:row>76</xdr:row>
      <xdr:rowOff>55880</xdr:rowOff>
    </xdr:to>
    <xdr:sp macro="" textlink="">
      <xdr:nvSpPr>
        <xdr:cNvPr id="459" name="円/楕円 458"/>
        <xdr:cNvSpPr/>
      </xdr:nvSpPr>
      <xdr:spPr>
        <a:xfrm>
          <a:off x="12954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66057</xdr:rowOff>
    </xdr:from>
    <xdr:ext cx="762000" cy="259045"/>
    <xdr:sp macro="" textlink="">
      <xdr:nvSpPr>
        <xdr:cNvPr id="460" name="テキスト ボックス 459"/>
        <xdr:cNvSpPr txBox="1"/>
      </xdr:nvSpPr>
      <xdr:spPr>
        <a:xfrm>
          <a:off x="12623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石川県輪島市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62878</xdr:rowOff>
    </xdr:from>
    <xdr:to>
      <xdr:col>4</xdr:col>
      <xdr:colOff>1117600</xdr:colOff>
      <xdr:row>16</xdr:row>
      <xdr:rowOff>94831</xdr:rowOff>
    </xdr:to>
    <xdr:cxnSp macro="">
      <xdr:nvCxnSpPr>
        <xdr:cNvPr id="50" name="直線コネクタ 49"/>
        <xdr:cNvCxnSpPr/>
      </xdr:nvCxnSpPr>
      <xdr:spPr bwMode="auto">
        <a:xfrm flipV="1">
          <a:off x="5003800" y="2853703"/>
          <a:ext cx="647700" cy="31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94831</xdr:rowOff>
    </xdr:from>
    <xdr:to>
      <xdr:col>4</xdr:col>
      <xdr:colOff>469900</xdr:colOff>
      <xdr:row>16</xdr:row>
      <xdr:rowOff>98996</xdr:rowOff>
    </xdr:to>
    <xdr:cxnSp macro="">
      <xdr:nvCxnSpPr>
        <xdr:cNvPr id="53" name="直線コネクタ 52"/>
        <xdr:cNvCxnSpPr/>
      </xdr:nvCxnSpPr>
      <xdr:spPr bwMode="auto">
        <a:xfrm flipV="1">
          <a:off x="4305300" y="2885656"/>
          <a:ext cx="698500" cy="4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98996</xdr:rowOff>
    </xdr:from>
    <xdr:to>
      <xdr:col>3</xdr:col>
      <xdr:colOff>904875</xdr:colOff>
      <xdr:row>16</xdr:row>
      <xdr:rowOff>161214</xdr:rowOff>
    </xdr:to>
    <xdr:cxnSp macro="">
      <xdr:nvCxnSpPr>
        <xdr:cNvPr id="56" name="直線コネクタ 55"/>
        <xdr:cNvCxnSpPr/>
      </xdr:nvCxnSpPr>
      <xdr:spPr bwMode="auto">
        <a:xfrm flipV="1">
          <a:off x="3606800" y="2889821"/>
          <a:ext cx="698500" cy="62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141503</xdr:rowOff>
    </xdr:from>
    <xdr:to>
      <xdr:col>3</xdr:col>
      <xdr:colOff>206375</xdr:colOff>
      <xdr:row>16</xdr:row>
      <xdr:rowOff>161214</xdr:rowOff>
    </xdr:to>
    <xdr:cxnSp macro="">
      <xdr:nvCxnSpPr>
        <xdr:cNvPr id="59" name="直線コネクタ 58"/>
        <xdr:cNvCxnSpPr/>
      </xdr:nvCxnSpPr>
      <xdr:spPr bwMode="auto">
        <a:xfrm>
          <a:off x="2908300" y="2932328"/>
          <a:ext cx="698500" cy="19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12078</xdr:rowOff>
    </xdr:from>
    <xdr:to>
      <xdr:col>5</xdr:col>
      <xdr:colOff>34925</xdr:colOff>
      <xdr:row>16</xdr:row>
      <xdr:rowOff>113678</xdr:rowOff>
    </xdr:to>
    <xdr:sp macro="" textlink="">
      <xdr:nvSpPr>
        <xdr:cNvPr id="69" name="円/楕円 68"/>
        <xdr:cNvSpPr/>
      </xdr:nvSpPr>
      <xdr:spPr bwMode="auto">
        <a:xfrm>
          <a:off x="5600700" y="280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28605</xdr:rowOff>
    </xdr:from>
    <xdr:ext cx="762000" cy="259045"/>
    <xdr:sp macro="" textlink="">
      <xdr:nvSpPr>
        <xdr:cNvPr id="70" name="人口1人当たり決算額の推移該当値テキスト130"/>
        <xdr:cNvSpPr txBox="1"/>
      </xdr:nvSpPr>
      <xdr:spPr>
        <a:xfrm>
          <a:off x="5740400" y="26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115,299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44031</xdr:rowOff>
    </xdr:from>
    <xdr:to>
      <xdr:col>4</xdr:col>
      <xdr:colOff>520700</xdr:colOff>
      <xdr:row>16</xdr:row>
      <xdr:rowOff>145631</xdr:rowOff>
    </xdr:to>
    <xdr:sp macro="" textlink="">
      <xdr:nvSpPr>
        <xdr:cNvPr id="71" name="円/楕円 70"/>
        <xdr:cNvSpPr/>
      </xdr:nvSpPr>
      <xdr:spPr bwMode="auto">
        <a:xfrm>
          <a:off x="4953000" y="2834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155808</xdr:rowOff>
    </xdr:from>
    <xdr:ext cx="736600" cy="259045"/>
    <xdr:sp macro="" textlink="">
      <xdr:nvSpPr>
        <xdr:cNvPr id="72" name="テキスト ボックス 71"/>
        <xdr:cNvSpPr txBox="1"/>
      </xdr:nvSpPr>
      <xdr:spPr>
        <a:xfrm>
          <a:off x="4622800" y="260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112,783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48196</xdr:rowOff>
    </xdr:from>
    <xdr:to>
      <xdr:col>3</xdr:col>
      <xdr:colOff>955675</xdr:colOff>
      <xdr:row>16</xdr:row>
      <xdr:rowOff>149796</xdr:rowOff>
    </xdr:to>
    <xdr:sp macro="" textlink="">
      <xdr:nvSpPr>
        <xdr:cNvPr id="73" name="円/楕円 72"/>
        <xdr:cNvSpPr/>
      </xdr:nvSpPr>
      <xdr:spPr bwMode="auto">
        <a:xfrm>
          <a:off x="4254500" y="2839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159973</xdr:rowOff>
    </xdr:from>
    <xdr:ext cx="762000" cy="259045"/>
    <xdr:sp macro="" textlink="">
      <xdr:nvSpPr>
        <xdr:cNvPr id="74" name="テキスト ボックス 73"/>
        <xdr:cNvSpPr txBox="1"/>
      </xdr:nvSpPr>
      <xdr:spPr>
        <a:xfrm>
          <a:off x="3924300" y="260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112,455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110414</xdr:rowOff>
    </xdr:from>
    <xdr:to>
      <xdr:col>3</xdr:col>
      <xdr:colOff>257175</xdr:colOff>
      <xdr:row>17</xdr:row>
      <xdr:rowOff>40564</xdr:rowOff>
    </xdr:to>
    <xdr:sp macro="" textlink="">
      <xdr:nvSpPr>
        <xdr:cNvPr id="75" name="円/楕円 74"/>
        <xdr:cNvSpPr/>
      </xdr:nvSpPr>
      <xdr:spPr bwMode="auto">
        <a:xfrm>
          <a:off x="3556000" y="2901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50741</xdr:rowOff>
    </xdr:from>
    <xdr:ext cx="762000" cy="259045"/>
    <xdr:sp macro="" textlink="">
      <xdr:nvSpPr>
        <xdr:cNvPr id="76" name="テキスト ボックス 75"/>
        <xdr:cNvSpPr txBox="1"/>
      </xdr:nvSpPr>
      <xdr:spPr>
        <a:xfrm>
          <a:off x="3225800" y="26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107,556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90703</xdr:rowOff>
    </xdr:from>
    <xdr:to>
      <xdr:col>2</xdr:col>
      <xdr:colOff>692150</xdr:colOff>
      <xdr:row>17</xdr:row>
      <xdr:rowOff>20853</xdr:rowOff>
    </xdr:to>
    <xdr:sp macro="" textlink="">
      <xdr:nvSpPr>
        <xdr:cNvPr id="77" name="円/楕円 76"/>
        <xdr:cNvSpPr/>
      </xdr:nvSpPr>
      <xdr:spPr bwMode="auto">
        <a:xfrm>
          <a:off x="2857500" y="2881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31030</xdr:rowOff>
    </xdr:from>
    <xdr:ext cx="762000" cy="259045"/>
    <xdr:sp macro="" textlink="">
      <xdr:nvSpPr>
        <xdr:cNvPr id="78" name="テキスト ボックス 77"/>
        <xdr:cNvSpPr txBox="1"/>
      </xdr:nvSpPr>
      <xdr:spPr>
        <a:xfrm>
          <a:off x="2527300" y="265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265741</xdr:rowOff>
    </xdr:from>
    <xdr:to>
      <xdr:col>4</xdr:col>
      <xdr:colOff>1117600</xdr:colOff>
      <xdr:row>37</xdr:row>
      <xdr:rowOff>306417</xdr:rowOff>
    </xdr:to>
    <xdr:cxnSp macro="">
      <xdr:nvCxnSpPr>
        <xdr:cNvPr id="112" name="直線コネクタ 111"/>
        <xdr:cNvCxnSpPr/>
      </xdr:nvCxnSpPr>
      <xdr:spPr bwMode="auto">
        <a:xfrm>
          <a:off x="5003800" y="7390441"/>
          <a:ext cx="647700" cy="40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265741</xdr:rowOff>
    </xdr:from>
    <xdr:to>
      <xdr:col>4</xdr:col>
      <xdr:colOff>469900</xdr:colOff>
      <xdr:row>37</xdr:row>
      <xdr:rowOff>269982</xdr:rowOff>
    </xdr:to>
    <xdr:cxnSp macro="">
      <xdr:nvCxnSpPr>
        <xdr:cNvPr id="115" name="直線コネクタ 114"/>
        <xdr:cNvCxnSpPr/>
      </xdr:nvCxnSpPr>
      <xdr:spPr bwMode="auto">
        <a:xfrm flipV="1">
          <a:off x="4305300" y="7390441"/>
          <a:ext cx="698500" cy="4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261725</xdr:rowOff>
    </xdr:from>
    <xdr:to>
      <xdr:col>3</xdr:col>
      <xdr:colOff>904875</xdr:colOff>
      <xdr:row>37</xdr:row>
      <xdr:rowOff>269982</xdr:rowOff>
    </xdr:to>
    <xdr:cxnSp macro="">
      <xdr:nvCxnSpPr>
        <xdr:cNvPr id="118" name="直線コネクタ 117"/>
        <xdr:cNvCxnSpPr/>
      </xdr:nvCxnSpPr>
      <xdr:spPr bwMode="auto">
        <a:xfrm>
          <a:off x="3606800" y="7386425"/>
          <a:ext cx="698500" cy="8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254760</xdr:rowOff>
    </xdr:from>
    <xdr:to>
      <xdr:col>3</xdr:col>
      <xdr:colOff>206375</xdr:colOff>
      <xdr:row>37</xdr:row>
      <xdr:rowOff>261725</xdr:rowOff>
    </xdr:to>
    <xdr:cxnSp macro="">
      <xdr:nvCxnSpPr>
        <xdr:cNvPr id="121" name="直線コネクタ 120"/>
        <xdr:cNvCxnSpPr/>
      </xdr:nvCxnSpPr>
      <xdr:spPr bwMode="auto">
        <a:xfrm>
          <a:off x="2908300" y="7379460"/>
          <a:ext cx="698500" cy="6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255617</xdr:rowOff>
    </xdr:from>
    <xdr:to>
      <xdr:col>5</xdr:col>
      <xdr:colOff>34925</xdr:colOff>
      <xdr:row>38</xdr:row>
      <xdr:rowOff>14317</xdr:rowOff>
    </xdr:to>
    <xdr:sp macro="" textlink="">
      <xdr:nvSpPr>
        <xdr:cNvPr id="131" name="円/楕円 130"/>
        <xdr:cNvSpPr/>
      </xdr:nvSpPr>
      <xdr:spPr bwMode="auto">
        <a:xfrm>
          <a:off x="5600700" y="7380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37194</xdr:rowOff>
    </xdr:from>
    <xdr:ext cx="762000" cy="259045"/>
    <xdr:sp macro="" textlink="">
      <xdr:nvSpPr>
        <xdr:cNvPr id="132" name="人口1人当たり決算額の推移該当値テキスト445"/>
        <xdr:cNvSpPr txBox="1"/>
      </xdr:nvSpPr>
      <xdr:spPr>
        <a:xfrm>
          <a:off x="5740400" y="716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32,909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214941</xdr:rowOff>
    </xdr:from>
    <xdr:to>
      <xdr:col>4</xdr:col>
      <xdr:colOff>520700</xdr:colOff>
      <xdr:row>37</xdr:row>
      <xdr:rowOff>316541</xdr:rowOff>
    </xdr:to>
    <xdr:sp macro="" textlink="">
      <xdr:nvSpPr>
        <xdr:cNvPr id="133" name="円/楕円 132"/>
        <xdr:cNvSpPr/>
      </xdr:nvSpPr>
      <xdr:spPr bwMode="auto">
        <a:xfrm>
          <a:off x="4953000" y="7339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155268</xdr:rowOff>
    </xdr:from>
    <xdr:ext cx="736600" cy="259045"/>
    <xdr:sp macro="" textlink="">
      <xdr:nvSpPr>
        <xdr:cNvPr id="134" name="テキスト ボックス 133"/>
        <xdr:cNvSpPr txBox="1"/>
      </xdr:nvSpPr>
      <xdr:spPr>
        <a:xfrm>
          <a:off x="4622800" y="7108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43,585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219182</xdr:rowOff>
    </xdr:from>
    <xdr:to>
      <xdr:col>3</xdr:col>
      <xdr:colOff>955675</xdr:colOff>
      <xdr:row>37</xdr:row>
      <xdr:rowOff>320782</xdr:rowOff>
    </xdr:to>
    <xdr:sp macro="" textlink="">
      <xdr:nvSpPr>
        <xdr:cNvPr id="135" name="円/楕円 134"/>
        <xdr:cNvSpPr/>
      </xdr:nvSpPr>
      <xdr:spPr bwMode="auto">
        <a:xfrm>
          <a:off x="4254500" y="7343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159509</xdr:rowOff>
    </xdr:from>
    <xdr:ext cx="762000" cy="259045"/>
    <xdr:sp macro="" textlink="">
      <xdr:nvSpPr>
        <xdr:cNvPr id="136" name="テキスト ボックス 135"/>
        <xdr:cNvSpPr txBox="1"/>
      </xdr:nvSpPr>
      <xdr:spPr>
        <a:xfrm>
          <a:off x="3924300" y="711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42,472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210925</xdr:rowOff>
    </xdr:from>
    <xdr:to>
      <xdr:col>3</xdr:col>
      <xdr:colOff>257175</xdr:colOff>
      <xdr:row>37</xdr:row>
      <xdr:rowOff>312525</xdr:rowOff>
    </xdr:to>
    <xdr:sp macro="" textlink="">
      <xdr:nvSpPr>
        <xdr:cNvPr id="137" name="円/楕円 136"/>
        <xdr:cNvSpPr/>
      </xdr:nvSpPr>
      <xdr:spPr bwMode="auto">
        <a:xfrm>
          <a:off x="3556000" y="7335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151252</xdr:rowOff>
    </xdr:from>
    <xdr:ext cx="762000" cy="259045"/>
    <xdr:sp macro="" textlink="">
      <xdr:nvSpPr>
        <xdr:cNvPr id="138" name="テキスト ボックス 137"/>
        <xdr:cNvSpPr txBox="1"/>
      </xdr:nvSpPr>
      <xdr:spPr>
        <a:xfrm>
          <a:off x="3225800" y="710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44,639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203960</xdr:rowOff>
    </xdr:from>
    <xdr:to>
      <xdr:col>2</xdr:col>
      <xdr:colOff>692150</xdr:colOff>
      <xdr:row>37</xdr:row>
      <xdr:rowOff>305560</xdr:rowOff>
    </xdr:to>
    <xdr:sp macro="" textlink="">
      <xdr:nvSpPr>
        <xdr:cNvPr id="139" name="円/楕円 138"/>
        <xdr:cNvSpPr/>
      </xdr:nvSpPr>
      <xdr:spPr bwMode="auto">
        <a:xfrm>
          <a:off x="2857500" y="7328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144287</xdr:rowOff>
    </xdr:from>
    <xdr:ext cx="762000" cy="259045"/>
    <xdr:sp macro="" textlink="">
      <xdr:nvSpPr>
        <xdr:cNvPr id="140" name="テキスト ボックス 139"/>
        <xdr:cNvSpPr txBox="1"/>
      </xdr:nvSpPr>
      <xdr:spPr>
        <a:xfrm>
          <a:off x="2527300" y="709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石川県輪島市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28,273
28,044
426.32
22,176,932
21,752,214
374,103
12,307,947
30,619,844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99.8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117475</xdr:rowOff>
    </xdr:from>
    <xdr:to>
      <xdr:col>6</xdr:col>
      <xdr:colOff>511175</xdr:colOff>
      <xdr:row>35</xdr:row>
      <xdr:rowOff>12941</xdr:rowOff>
    </xdr:to>
    <xdr:cxnSp macro="">
      <xdr:nvCxnSpPr>
        <xdr:cNvPr id="61" name="直線コネクタ 60"/>
        <xdr:cNvCxnSpPr/>
      </xdr:nvCxnSpPr>
      <xdr:spPr>
        <a:xfrm flipV="1">
          <a:off x="3797300" y="5946775"/>
          <a:ext cx="838200" cy="6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159017</xdr:rowOff>
    </xdr:from>
    <xdr:to>
      <xdr:col>5</xdr:col>
      <xdr:colOff>358775</xdr:colOff>
      <xdr:row>35</xdr:row>
      <xdr:rowOff>12941</xdr:rowOff>
    </xdr:to>
    <xdr:cxnSp macro="">
      <xdr:nvCxnSpPr>
        <xdr:cNvPr id="64" name="直線コネクタ 63"/>
        <xdr:cNvCxnSpPr/>
      </xdr:nvCxnSpPr>
      <xdr:spPr>
        <a:xfrm>
          <a:off x="2908300" y="5988317"/>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159017</xdr:rowOff>
    </xdr:from>
    <xdr:to>
      <xdr:col>4</xdr:col>
      <xdr:colOff>155575</xdr:colOff>
      <xdr:row>35</xdr:row>
      <xdr:rowOff>29540</xdr:rowOff>
    </xdr:to>
    <xdr:cxnSp macro="">
      <xdr:nvCxnSpPr>
        <xdr:cNvPr id="67" name="直線コネクタ 66"/>
        <xdr:cNvCxnSpPr/>
      </xdr:nvCxnSpPr>
      <xdr:spPr>
        <a:xfrm flipV="1">
          <a:off x="2019300" y="5988317"/>
          <a:ext cx="889000" cy="4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119862</xdr:rowOff>
    </xdr:from>
    <xdr:to>
      <xdr:col>2</xdr:col>
      <xdr:colOff>638175</xdr:colOff>
      <xdr:row>35</xdr:row>
      <xdr:rowOff>29540</xdr:rowOff>
    </xdr:to>
    <xdr:cxnSp macro="">
      <xdr:nvCxnSpPr>
        <xdr:cNvPr id="70" name="直線コネクタ 69"/>
        <xdr:cNvCxnSpPr/>
      </xdr:nvCxnSpPr>
      <xdr:spPr>
        <a:xfrm>
          <a:off x="1130300" y="5949162"/>
          <a:ext cx="889000" cy="8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66675</xdr:rowOff>
    </xdr:from>
    <xdr:to>
      <xdr:col>6</xdr:col>
      <xdr:colOff>561975</xdr:colOff>
      <xdr:row>34</xdr:row>
      <xdr:rowOff>168275</xdr:rowOff>
    </xdr:to>
    <xdr:sp macro="" textlink="">
      <xdr:nvSpPr>
        <xdr:cNvPr id="80" name="円/楕円 79"/>
        <xdr:cNvSpPr/>
      </xdr:nvSpPr>
      <xdr:spPr>
        <a:xfrm>
          <a:off x="4584700" y="589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89552</xdr:rowOff>
    </xdr:from>
    <xdr:ext cx="534377" cy="259045"/>
    <xdr:sp macro="" textlink="">
      <xdr:nvSpPr>
        <xdr:cNvPr id="81" name="人件費該当値テキスト"/>
        <xdr:cNvSpPr txBox="1"/>
      </xdr:nvSpPr>
      <xdr:spPr>
        <a:xfrm>
          <a:off x="4686300" y="574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91,750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133591</xdr:rowOff>
    </xdr:from>
    <xdr:to>
      <xdr:col>5</xdr:col>
      <xdr:colOff>409575</xdr:colOff>
      <xdr:row>35</xdr:row>
      <xdr:rowOff>63741</xdr:rowOff>
    </xdr:to>
    <xdr:sp macro="" textlink="">
      <xdr:nvSpPr>
        <xdr:cNvPr id="82" name="円/楕円 81"/>
        <xdr:cNvSpPr/>
      </xdr:nvSpPr>
      <xdr:spPr>
        <a:xfrm>
          <a:off x="3746500" y="596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54868</xdr:rowOff>
    </xdr:from>
    <xdr:ext cx="534377" cy="259045"/>
    <xdr:sp macro="" textlink="">
      <xdr:nvSpPr>
        <xdr:cNvPr id="83" name="テキスト ボックス 82"/>
        <xdr:cNvSpPr txBox="1"/>
      </xdr:nvSpPr>
      <xdr:spPr>
        <a:xfrm>
          <a:off x="3530111" y="605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86,481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108217</xdr:rowOff>
    </xdr:from>
    <xdr:to>
      <xdr:col>4</xdr:col>
      <xdr:colOff>206375</xdr:colOff>
      <xdr:row>35</xdr:row>
      <xdr:rowOff>38367</xdr:rowOff>
    </xdr:to>
    <xdr:sp macro="" textlink="">
      <xdr:nvSpPr>
        <xdr:cNvPr id="84" name="円/楕円 83"/>
        <xdr:cNvSpPr/>
      </xdr:nvSpPr>
      <xdr:spPr>
        <a:xfrm>
          <a:off x="2857500" y="593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54894</xdr:rowOff>
    </xdr:from>
    <xdr:ext cx="534377" cy="259045"/>
    <xdr:sp macro="" textlink="">
      <xdr:nvSpPr>
        <xdr:cNvPr id="85" name="テキスト ボックス 84"/>
        <xdr:cNvSpPr txBox="1"/>
      </xdr:nvSpPr>
      <xdr:spPr>
        <a:xfrm>
          <a:off x="2641111" y="571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88,479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150190</xdr:rowOff>
    </xdr:from>
    <xdr:to>
      <xdr:col>3</xdr:col>
      <xdr:colOff>3175</xdr:colOff>
      <xdr:row>35</xdr:row>
      <xdr:rowOff>80340</xdr:rowOff>
    </xdr:to>
    <xdr:sp macro="" textlink="">
      <xdr:nvSpPr>
        <xdr:cNvPr id="86" name="円/楕円 85"/>
        <xdr:cNvSpPr/>
      </xdr:nvSpPr>
      <xdr:spPr>
        <a:xfrm>
          <a:off x="1968500" y="59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96867</xdr:rowOff>
    </xdr:from>
    <xdr:ext cx="534377" cy="259045"/>
    <xdr:sp macro="" textlink="">
      <xdr:nvSpPr>
        <xdr:cNvPr id="87" name="テキスト ボックス 86"/>
        <xdr:cNvSpPr txBox="1"/>
      </xdr:nvSpPr>
      <xdr:spPr>
        <a:xfrm>
          <a:off x="1752111" y="575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85,174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69062</xdr:rowOff>
    </xdr:from>
    <xdr:to>
      <xdr:col>1</xdr:col>
      <xdr:colOff>485775</xdr:colOff>
      <xdr:row>34</xdr:row>
      <xdr:rowOff>170662</xdr:rowOff>
    </xdr:to>
    <xdr:sp macro="" textlink="">
      <xdr:nvSpPr>
        <xdr:cNvPr id="88" name="円/楕円 87"/>
        <xdr:cNvSpPr/>
      </xdr:nvSpPr>
      <xdr:spPr>
        <a:xfrm>
          <a:off x="1079500" y="58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15739</xdr:rowOff>
    </xdr:from>
    <xdr:ext cx="534377" cy="259045"/>
    <xdr:sp macro="" textlink="">
      <xdr:nvSpPr>
        <xdr:cNvPr id="89" name="テキスト ボックス 88"/>
        <xdr:cNvSpPr txBox="1"/>
      </xdr:nvSpPr>
      <xdr:spPr>
        <a:xfrm>
          <a:off x="863111" y="56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117716</xdr:rowOff>
    </xdr:from>
    <xdr:to>
      <xdr:col>6</xdr:col>
      <xdr:colOff>511175</xdr:colOff>
      <xdr:row>55</xdr:row>
      <xdr:rowOff>12522</xdr:rowOff>
    </xdr:to>
    <xdr:cxnSp macro="">
      <xdr:nvCxnSpPr>
        <xdr:cNvPr id="119" name="直線コネクタ 118"/>
        <xdr:cNvCxnSpPr/>
      </xdr:nvCxnSpPr>
      <xdr:spPr>
        <a:xfrm flipV="1">
          <a:off x="3797300" y="9376016"/>
          <a:ext cx="838200" cy="6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12522</xdr:rowOff>
    </xdr:from>
    <xdr:to>
      <xdr:col>5</xdr:col>
      <xdr:colOff>358775</xdr:colOff>
      <xdr:row>55</xdr:row>
      <xdr:rowOff>84086</xdr:rowOff>
    </xdr:to>
    <xdr:cxnSp macro="">
      <xdr:nvCxnSpPr>
        <xdr:cNvPr id="122" name="直線コネクタ 121"/>
        <xdr:cNvCxnSpPr/>
      </xdr:nvCxnSpPr>
      <xdr:spPr>
        <a:xfrm flipV="1">
          <a:off x="2908300" y="9442272"/>
          <a:ext cx="889000" cy="7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84086</xdr:rowOff>
    </xdr:from>
    <xdr:to>
      <xdr:col>4</xdr:col>
      <xdr:colOff>155575</xdr:colOff>
      <xdr:row>55</xdr:row>
      <xdr:rowOff>124537</xdr:rowOff>
    </xdr:to>
    <xdr:cxnSp macro="">
      <xdr:nvCxnSpPr>
        <xdr:cNvPr id="125" name="直線コネクタ 124"/>
        <xdr:cNvCxnSpPr/>
      </xdr:nvCxnSpPr>
      <xdr:spPr>
        <a:xfrm flipV="1">
          <a:off x="2019300" y="9513836"/>
          <a:ext cx="889000" cy="4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124537</xdr:rowOff>
    </xdr:from>
    <xdr:to>
      <xdr:col>2</xdr:col>
      <xdr:colOff>638175</xdr:colOff>
      <xdr:row>55</xdr:row>
      <xdr:rowOff>135484</xdr:rowOff>
    </xdr:to>
    <xdr:cxnSp macro="">
      <xdr:nvCxnSpPr>
        <xdr:cNvPr id="128" name="直線コネクタ 127"/>
        <xdr:cNvCxnSpPr/>
      </xdr:nvCxnSpPr>
      <xdr:spPr>
        <a:xfrm flipV="1">
          <a:off x="1130300" y="9554287"/>
          <a:ext cx="889000" cy="1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32" name="テキスト ボックス 131"/>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66916</xdr:rowOff>
    </xdr:from>
    <xdr:to>
      <xdr:col>6</xdr:col>
      <xdr:colOff>561975</xdr:colOff>
      <xdr:row>54</xdr:row>
      <xdr:rowOff>168516</xdr:rowOff>
    </xdr:to>
    <xdr:sp macro="" textlink="">
      <xdr:nvSpPr>
        <xdr:cNvPr id="138" name="円/楕円 137"/>
        <xdr:cNvSpPr/>
      </xdr:nvSpPr>
      <xdr:spPr>
        <a:xfrm>
          <a:off x="4584700" y="93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89793</xdr:rowOff>
    </xdr:from>
    <xdr:ext cx="534377" cy="259045"/>
    <xdr:sp macro="" textlink="">
      <xdr:nvSpPr>
        <xdr:cNvPr id="139" name="物件費該当値テキスト"/>
        <xdr:cNvSpPr txBox="1"/>
      </xdr:nvSpPr>
      <xdr:spPr>
        <a:xfrm>
          <a:off x="4686300" y="917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91,731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133172</xdr:rowOff>
    </xdr:from>
    <xdr:to>
      <xdr:col>5</xdr:col>
      <xdr:colOff>409575</xdr:colOff>
      <xdr:row>55</xdr:row>
      <xdr:rowOff>63322</xdr:rowOff>
    </xdr:to>
    <xdr:sp macro="" textlink="">
      <xdr:nvSpPr>
        <xdr:cNvPr id="140" name="円/楕円 139"/>
        <xdr:cNvSpPr/>
      </xdr:nvSpPr>
      <xdr:spPr>
        <a:xfrm>
          <a:off x="3746500" y="939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79849</xdr:rowOff>
    </xdr:from>
    <xdr:ext cx="534377" cy="259045"/>
    <xdr:sp macro="" textlink="">
      <xdr:nvSpPr>
        <xdr:cNvPr id="141" name="テキスト ボックス 140"/>
        <xdr:cNvSpPr txBox="1"/>
      </xdr:nvSpPr>
      <xdr:spPr>
        <a:xfrm>
          <a:off x="3530111" y="916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86,514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33286</xdr:rowOff>
    </xdr:from>
    <xdr:to>
      <xdr:col>4</xdr:col>
      <xdr:colOff>206375</xdr:colOff>
      <xdr:row>55</xdr:row>
      <xdr:rowOff>134886</xdr:rowOff>
    </xdr:to>
    <xdr:sp macro="" textlink="">
      <xdr:nvSpPr>
        <xdr:cNvPr id="142" name="円/楕円 141"/>
        <xdr:cNvSpPr/>
      </xdr:nvSpPr>
      <xdr:spPr>
        <a:xfrm>
          <a:off x="2857500" y="946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151413</xdr:rowOff>
    </xdr:from>
    <xdr:ext cx="534377" cy="259045"/>
    <xdr:sp macro="" textlink="">
      <xdr:nvSpPr>
        <xdr:cNvPr id="143" name="テキスト ボックス 142"/>
        <xdr:cNvSpPr txBox="1"/>
      </xdr:nvSpPr>
      <xdr:spPr>
        <a:xfrm>
          <a:off x="2641111" y="92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80,879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73737</xdr:rowOff>
    </xdr:from>
    <xdr:to>
      <xdr:col>3</xdr:col>
      <xdr:colOff>3175</xdr:colOff>
      <xdr:row>56</xdr:row>
      <xdr:rowOff>3887</xdr:rowOff>
    </xdr:to>
    <xdr:sp macro="" textlink="">
      <xdr:nvSpPr>
        <xdr:cNvPr id="144" name="円/楕円 143"/>
        <xdr:cNvSpPr/>
      </xdr:nvSpPr>
      <xdr:spPr>
        <a:xfrm>
          <a:off x="1968500" y="950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20414</xdr:rowOff>
    </xdr:from>
    <xdr:ext cx="534377" cy="259045"/>
    <xdr:sp macro="" textlink="">
      <xdr:nvSpPr>
        <xdr:cNvPr id="145" name="テキスト ボックス 144"/>
        <xdr:cNvSpPr txBox="1"/>
      </xdr:nvSpPr>
      <xdr:spPr>
        <a:xfrm>
          <a:off x="1752111" y="927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77,694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84684</xdr:rowOff>
    </xdr:from>
    <xdr:to>
      <xdr:col>1</xdr:col>
      <xdr:colOff>485775</xdr:colOff>
      <xdr:row>56</xdr:row>
      <xdr:rowOff>14834</xdr:rowOff>
    </xdr:to>
    <xdr:sp macro="" textlink="">
      <xdr:nvSpPr>
        <xdr:cNvPr id="146" name="円/楕円 145"/>
        <xdr:cNvSpPr/>
      </xdr:nvSpPr>
      <xdr:spPr>
        <a:xfrm>
          <a:off x="1079500" y="95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31361</xdr:rowOff>
    </xdr:from>
    <xdr:ext cx="534377" cy="259045"/>
    <xdr:sp macro="" textlink="">
      <xdr:nvSpPr>
        <xdr:cNvPr id="147" name="テキスト ボックス 146"/>
        <xdr:cNvSpPr txBox="1"/>
      </xdr:nvSpPr>
      <xdr:spPr>
        <a:xfrm>
          <a:off x="863111" y="92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164943</xdr:rowOff>
    </xdr:from>
    <xdr:to>
      <xdr:col>6</xdr:col>
      <xdr:colOff>511175</xdr:colOff>
      <xdr:row>78</xdr:row>
      <xdr:rowOff>31866</xdr:rowOff>
    </xdr:to>
    <xdr:cxnSp macro="">
      <xdr:nvCxnSpPr>
        <xdr:cNvPr id="178" name="直線コネクタ 177"/>
        <xdr:cNvCxnSpPr/>
      </xdr:nvCxnSpPr>
      <xdr:spPr>
        <a:xfrm>
          <a:off x="3797300" y="13366593"/>
          <a:ext cx="838200" cy="3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164943</xdr:rowOff>
    </xdr:from>
    <xdr:to>
      <xdr:col>5</xdr:col>
      <xdr:colOff>358775</xdr:colOff>
      <xdr:row>78</xdr:row>
      <xdr:rowOff>66548</xdr:rowOff>
    </xdr:to>
    <xdr:cxnSp macro="">
      <xdr:nvCxnSpPr>
        <xdr:cNvPr id="181" name="直線コネクタ 180"/>
        <xdr:cNvCxnSpPr/>
      </xdr:nvCxnSpPr>
      <xdr:spPr>
        <a:xfrm flipV="1">
          <a:off x="2908300" y="13366593"/>
          <a:ext cx="889000" cy="7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114451</xdr:rowOff>
    </xdr:from>
    <xdr:ext cx="469744" cy="259045"/>
    <xdr:sp macro="" textlink="">
      <xdr:nvSpPr>
        <xdr:cNvPr id="183" name="テキスト ボックス 182"/>
        <xdr:cNvSpPr txBox="1"/>
      </xdr:nvSpPr>
      <xdr:spPr>
        <a:xfrm>
          <a:off x="3562427" y="134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66548</xdr:rowOff>
    </xdr:from>
    <xdr:to>
      <xdr:col>4</xdr:col>
      <xdr:colOff>155575</xdr:colOff>
      <xdr:row>78</xdr:row>
      <xdr:rowOff>105311</xdr:rowOff>
    </xdr:to>
    <xdr:cxnSp macro="">
      <xdr:nvCxnSpPr>
        <xdr:cNvPr id="184" name="直線コネクタ 183"/>
        <xdr:cNvCxnSpPr/>
      </xdr:nvCxnSpPr>
      <xdr:spPr>
        <a:xfrm flipV="1">
          <a:off x="2019300" y="13439648"/>
          <a:ext cx="889000" cy="3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76443</xdr:rowOff>
    </xdr:from>
    <xdr:to>
      <xdr:col>2</xdr:col>
      <xdr:colOff>638175</xdr:colOff>
      <xdr:row>78</xdr:row>
      <xdr:rowOff>105311</xdr:rowOff>
    </xdr:to>
    <xdr:cxnSp macro="">
      <xdr:nvCxnSpPr>
        <xdr:cNvPr id="187" name="直線コネクタ 186"/>
        <xdr:cNvCxnSpPr/>
      </xdr:nvCxnSpPr>
      <xdr:spPr>
        <a:xfrm>
          <a:off x="1130300" y="13449543"/>
          <a:ext cx="889000" cy="2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152516</xdr:rowOff>
    </xdr:from>
    <xdr:to>
      <xdr:col>6</xdr:col>
      <xdr:colOff>561975</xdr:colOff>
      <xdr:row>78</xdr:row>
      <xdr:rowOff>82666</xdr:rowOff>
    </xdr:to>
    <xdr:sp macro="" textlink="">
      <xdr:nvSpPr>
        <xdr:cNvPr id="197" name="円/楕円 196"/>
        <xdr:cNvSpPr/>
      </xdr:nvSpPr>
      <xdr:spPr>
        <a:xfrm>
          <a:off x="4584700" y="133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3943</xdr:rowOff>
    </xdr:from>
    <xdr:ext cx="469744" cy="259045"/>
    <xdr:sp macro="" textlink="">
      <xdr:nvSpPr>
        <xdr:cNvPr id="198" name="維持補修費該当値テキスト"/>
        <xdr:cNvSpPr txBox="1"/>
      </xdr:nvSpPr>
      <xdr:spPr>
        <a:xfrm>
          <a:off x="4686300" y="1320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114143</xdr:rowOff>
    </xdr:from>
    <xdr:to>
      <xdr:col>5</xdr:col>
      <xdr:colOff>409575</xdr:colOff>
      <xdr:row>78</xdr:row>
      <xdr:rowOff>44293</xdr:rowOff>
    </xdr:to>
    <xdr:sp macro="" textlink="">
      <xdr:nvSpPr>
        <xdr:cNvPr id="199" name="円/楕円 198"/>
        <xdr:cNvSpPr/>
      </xdr:nvSpPr>
      <xdr:spPr>
        <a:xfrm>
          <a:off x="3746500" y="1331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60820</xdr:rowOff>
    </xdr:from>
    <xdr:ext cx="469744" cy="259045"/>
    <xdr:sp macro="" textlink="">
      <xdr:nvSpPr>
        <xdr:cNvPr id="200" name="テキスト ボックス 199"/>
        <xdr:cNvSpPr txBox="1"/>
      </xdr:nvSpPr>
      <xdr:spPr>
        <a:xfrm>
          <a:off x="3562427" y="1309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15748</xdr:rowOff>
    </xdr:from>
    <xdr:to>
      <xdr:col>4</xdr:col>
      <xdr:colOff>206375</xdr:colOff>
      <xdr:row>78</xdr:row>
      <xdr:rowOff>117348</xdr:rowOff>
    </xdr:to>
    <xdr:sp macro="" textlink="">
      <xdr:nvSpPr>
        <xdr:cNvPr id="201" name="円/楕円 200"/>
        <xdr:cNvSpPr/>
      </xdr:nvSpPr>
      <xdr:spPr>
        <a:xfrm>
          <a:off x="2857500" y="1338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108475</xdr:rowOff>
    </xdr:from>
    <xdr:ext cx="469744" cy="259045"/>
    <xdr:sp macro="" textlink="">
      <xdr:nvSpPr>
        <xdr:cNvPr id="202" name="テキスト ボックス 201"/>
        <xdr:cNvSpPr txBox="1"/>
      </xdr:nvSpPr>
      <xdr:spPr>
        <a:xfrm>
          <a:off x="2673427" y="1348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54511</xdr:rowOff>
    </xdr:from>
    <xdr:to>
      <xdr:col>3</xdr:col>
      <xdr:colOff>3175</xdr:colOff>
      <xdr:row>78</xdr:row>
      <xdr:rowOff>156111</xdr:rowOff>
    </xdr:to>
    <xdr:sp macro="" textlink="">
      <xdr:nvSpPr>
        <xdr:cNvPr id="203" name="円/楕円 202"/>
        <xdr:cNvSpPr/>
      </xdr:nvSpPr>
      <xdr:spPr>
        <a:xfrm>
          <a:off x="1968500" y="1342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147238</xdr:rowOff>
    </xdr:from>
    <xdr:ext cx="469744" cy="259045"/>
    <xdr:sp macro="" textlink="">
      <xdr:nvSpPr>
        <xdr:cNvPr id="204" name="テキスト ボックス 203"/>
        <xdr:cNvSpPr txBox="1"/>
      </xdr:nvSpPr>
      <xdr:spPr>
        <a:xfrm>
          <a:off x="1784427" y="1352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25643</xdr:rowOff>
    </xdr:from>
    <xdr:to>
      <xdr:col>1</xdr:col>
      <xdr:colOff>485775</xdr:colOff>
      <xdr:row>78</xdr:row>
      <xdr:rowOff>127243</xdr:rowOff>
    </xdr:to>
    <xdr:sp macro="" textlink="">
      <xdr:nvSpPr>
        <xdr:cNvPr id="205" name="円/楕円 204"/>
        <xdr:cNvSpPr/>
      </xdr:nvSpPr>
      <xdr:spPr>
        <a:xfrm>
          <a:off x="1079500" y="1339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118370</xdr:rowOff>
    </xdr:from>
    <xdr:ext cx="469744" cy="259045"/>
    <xdr:sp macro="" textlink="">
      <xdr:nvSpPr>
        <xdr:cNvPr id="206" name="テキスト ボックス 205"/>
        <xdr:cNvSpPr txBox="1"/>
      </xdr:nvSpPr>
      <xdr:spPr>
        <a:xfrm>
          <a:off x="895427" y="1349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96901</xdr:rowOff>
    </xdr:from>
    <xdr:to>
      <xdr:col>6</xdr:col>
      <xdr:colOff>511175</xdr:colOff>
      <xdr:row>97</xdr:row>
      <xdr:rowOff>62661</xdr:rowOff>
    </xdr:to>
    <xdr:cxnSp macro="">
      <xdr:nvCxnSpPr>
        <xdr:cNvPr id="236" name="直線コネクタ 235"/>
        <xdr:cNvCxnSpPr/>
      </xdr:nvCxnSpPr>
      <xdr:spPr>
        <a:xfrm flipV="1">
          <a:off x="3797300" y="16556101"/>
          <a:ext cx="838200" cy="13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62661</xdr:rowOff>
    </xdr:from>
    <xdr:to>
      <xdr:col>5</xdr:col>
      <xdr:colOff>358775</xdr:colOff>
      <xdr:row>97</xdr:row>
      <xdr:rowOff>114630</xdr:rowOff>
    </xdr:to>
    <xdr:cxnSp macro="">
      <xdr:nvCxnSpPr>
        <xdr:cNvPr id="239" name="直線コネクタ 238"/>
        <xdr:cNvCxnSpPr/>
      </xdr:nvCxnSpPr>
      <xdr:spPr>
        <a:xfrm flipV="1">
          <a:off x="2908300" y="16693311"/>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114630</xdr:rowOff>
    </xdr:from>
    <xdr:to>
      <xdr:col>4</xdr:col>
      <xdr:colOff>155575</xdr:colOff>
      <xdr:row>98</xdr:row>
      <xdr:rowOff>35471</xdr:rowOff>
    </xdr:to>
    <xdr:cxnSp macro="">
      <xdr:nvCxnSpPr>
        <xdr:cNvPr id="242" name="直線コネクタ 241"/>
        <xdr:cNvCxnSpPr/>
      </xdr:nvCxnSpPr>
      <xdr:spPr>
        <a:xfrm flipV="1">
          <a:off x="2019300" y="16745280"/>
          <a:ext cx="889000" cy="9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35471</xdr:rowOff>
    </xdr:from>
    <xdr:to>
      <xdr:col>2</xdr:col>
      <xdr:colOff>638175</xdr:colOff>
      <xdr:row>98</xdr:row>
      <xdr:rowOff>57989</xdr:rowOff>
    </xdr:to>
    <xdr:cxnSp macro="">
      <xdr:nvCxnSpPr>
        <xdr:cNvPr id="245" name="直線コネクタ 244"/>
        <xdr:cNvCxnSpPr/>
      </xdr:nvCxnSpPr>
      <xdr:spPr>
        <a:xfrm flipV="1">
          <a:off x="1130300" y="16837571"/>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46101</xdr:rowOff>
    </xdr:from>
    <xdr:to>
      <xdr:col>6</xdr:col>
      <xdr:colOff>561975</xdr:colOff>
      <xdr:row>96</xdr:row>
      <xdr:rowOff>147701</xdr:rowOff>
    </xdr:to>
    <xdr:sp macro="" textlink="">
      <xdr:nvSpPr>
        <xdr:cNvPr id="255" name="円/楕円 254"/>
        <xdr:cNvSpPr/>
      </xdr:nvSpPr>
      <xdr:spPr>
        <a:xfrm>
          <a:off x="4584700" y="165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24528</xdr:rowOff>
    </xdr:from>
    <xdr:ext cx="534377" cy="259045"/>
    <xdr:sp macro="" textlink="">
      <xdr:nvSpPr>
        <xdr:cNvPr id="256" name="扶助費該当値テキスト"/>
        <xdr:cNvSpPr txBox="1"/>
      </xdr:nvSpPr>
      <xdr:spPr>
        <a:xfrm>
          <a:off x="4686300" y="1648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96,370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11861</xdr:rowOff>
    </xdr:from>
    <xdr:to>
      <xdr:col>5</xdr:col>
      <xdr:colOff>409575</xdr:colOff>
      <xdr:row>97</xdr:row>
      <xdr:rowOff>113461</xdr:rowOff>
    </xdr:to>
    <xdr:sp macro="" textlink="">
      <xdr:nvSpPr>
        <xdr:cNvPr id="257" name="円/楕円 256"/>
        <xdr:cNvSpPr/>
      </xdr:nvSpPr>
      <xdr:spPr>
        <a:xfrm>
          <a:off x="3746500" y="166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104588</xdr:rowOff>
    </xdr:from>
    <xdr:ext cx="534377" cy="259045"/>
    <xdr:sp macro="" textlink="">
      <xdr:nvSpPr>
        <xdr:cNvPr id="258" name="テキスト ボックス 257"/>
        <xdr:cNvSpPr txBox="1"/>
      </xdr:nvSpPr>
      <xdr:spPr>
        <a:xfrm>
          <a:off x="3530111" y="1673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85,566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63830</xdr:rowOff>
    </xdr:from>
    <xdr:to>
      <xdr:col>4</xdr:col>
      <xdr:colOff>206375</xdr:colOff>
      <xdr:row>97</xdr:row>
      <xdr:rowOff>165430</xdr:rowOff>
    </xdr:to>
    <xdr:sp macro="" textlink="">
      <xdr:nvSpPr>
        <xdr:cNvPr id="259" name="円/楕円 258"/>
        <xdr:cNvSpPr/>
      </xdr:nvSpPr>
      <xdr:spPr>
        <a:xfrm>
          <a:off x="2857500" y="166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156557</xdr:rowOff>
    </xdr:from>
    <xdr:ext cx="534377" cy="259045"/>
    <xdr:sp macro="" textlink="">
      <xdr:nvSpPr>
        <xdr:cNvPr id="260" name="テキスト ボックス 259"/>
        <xdr:cNvSpPr txBox="1"/>
      </xdr:nvSpPr>
      <xdr:spPr>
        <a:xfrm>
          <a:off x="2641111" y="1678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81,474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156121</xdr:rowOff>
    </xdr:from>
    <xdr:to>
      <xdr:col>3</xdr:col>
      <xdr:colOff>3175</xdr:colOff>
      <xdr:row>98</xdr:row>
      <xdr:rowOff>86271</xdr:rowOff>
    </xdr:to>
    <xdr:sp macro="" textlink="">
      <xdr:nvSpPr>
        <xdr:cNvPr id="261" name="円/楕円 260"/>
        <xdr:cNvSpPr/>
      </xdr:nvSpPr>
      <xdr:spPr>
        <a:xfrm>
          <a:off x="1968500" y="1678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77398</xdr:rowOff>
    </xdr:from>
    <xdr:ext cx="534377" cy="259045"/>
    <xdr:sp macro="" textlink="">
      <xdr:nvSpPr>
        <xdr:cNvPr id="262" name="テキスト ボックス 261"/>
        <xdr:cNvSpPr txBox="1"/>
      </xdr:nvSpPr>
      <xdr:spPr>
        <a:xfrm>
          <a:off x="1752111" y="1687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74,207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7189</xdr:rowOff>
    </xdr:from>
    <xdr:to>
      <xdr:col>1</xdr:col>
      <xdr:colOff>485775</xdr:colOff>
      <xdr:row>98</xdr:row>
      <xdr:rowOff>108789</xdr:rowOff>
    </xdr:to>
    <xdr:sp macro="" textlink="">
      <xdr:nvSpPr>
        <xdr:cNvPr id="263" name="円/楕円 262"/>
        <xdr:cNvSpPr/>
      </xdr:nvSpPr>
      <xdr:spPr>
        <a:xfrm>
          <a:off x="1079500" y="1680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99916</xdr:rowOff>
    </xdr:from>
    <xdr:ext cx="534377" cy="259045"/>
    <xdr:sp macro="" textlink="">
      <xdr:nvSpPr>
        <xdr:cNvPr id="264" name="テキスト ボックス 263"/>
        <xdr:cNvSpPr txBox="1"/>
      </xdr:nvSpPr>
      <xdr:spPr>
        <a:xfrm>
          <a:off x="863111" y="1690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25743</xdr:rowOff>
    </xdr:from>
    <xdr:to>
      <xdr:col>15</xdr:col>
      <xdr:colOff>180975</xdr:colOff>
      <xdr:row>34</xdr:row>
      <xdr:rowOff>27191</xdr:rowOff>
    </xdr:to>
    <xdr:cxnSp macro="">
      <xdr:nvCxnSpPr>
        <xdr:cNvPr id="297" name="直線コネクタ 296"/>
        <xdr:cNvCxnSpPr/>
      </xdr:nvCxnSpPr>
      <xdr:spPr>
        <a:xfrm>
          <a:off x="9639300" y="5855043"/>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25743</xdr:rowOff>
    </xdr:from>
    <xdr:to>
      <xdr:col>14</xdr:col>
      <xdr:colOff>28575</xdr:colOff>
      <xdr:row>34</xdr:row>
      <xdr:rowOff>63090</xdr:rowOff>
    </xdr:to>
    <xdr:cxnSp macro="">
      <xdr:nvCxnSpPr>
        <xdr:cNvPr id="300" name="直線コネクタ 299"/>
        <xdr:cNvCxnSpPr/>
      </xdr:nvCxnSpPr>
      <xdr:spPr>
        <a:xfrm flipV="1">
          <a:off x="8750300" y="5855043"/>
          <a:ext cx="889000" cy="3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80797</xdr:rowOff>
    </xdr:from>
    <xdr:to>
      <xdr:col>12</xdr:col>
      <xdr:colOff>511175</xdr:colOff>
      <xdr:row>34</xdr:row>
      <xdr:rowOff>63090</xdr:rowOff>
    </xdr:to>
    <xdr:cxnSp macro="">
      <xdr:nvCxnSpPr>
        <xdr:cNvPr id="303" name="直線コネクタ 302"/>
        <xdr:cNvCxnSpPr/>
      </xdr:nvCxnSpPr>
      <xdr:spPr>
        <a:xfrm>
          <a:off x="7861300" y="5738647"/>
          <a:ext cx="889000" cy="15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80797</xdr:rowOff>
    </xdr:from>
    <xdr:to>
      <xdr:col>11</xdr:col>
      <xdr:colOff>307975</xdr:colOff>
      <xdr:row>33</xdr:row>
      <xdr:rowOff>88160</xdr:rowOff>
    </xdr:to>
    <xdr:cxnSp macro="">
      <xdr:nvCxnSpPr>
        <xdr:cNvPr id="306" name="直線コネクタ 305"/>
        <xdr:cNvCxnSpPr/>
      </xdr:nvCxnSpPr>
      <xdr:spPr>
        <a:xfrm flipV="1">
          <a:off x="6972300" y="5738647"/>
          <a:ext cx="889000" cy="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08" name="テキスト ボックス 307"/>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0" name="テキスト ボックス 309"/>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147841</xdr:rowOff>
    </xdr:from>
    <xdr:to>
      <xdr:col>15</xdr:col>
      <xdr:colOff>231775</xdr:colOff>
      <xdr:row>34</xdr:row>
      <xdr:rowOff>77991</xdr:rowOff>
    </xdr:to>
    <xdr:sp macro="" textlink="">
      <xdr:nvSpPr>
        <xdr:cNvPr id="316" name="円/楕円 315"/>
        <xdr:cNvSpPr/>
      </xdr:nvSpPr>
      <xdr:spPr>
        <a:xfrm>
          <a:off x="10426700" y="580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170718</xdr:rowOff>
    </xdr:from>
    <xdr:ext cx="599010" cy="259045"/>
    <xdr:sp macro="" textlink="">
      <xdr:nvSpPr>
        <xdr:cNvPr id="317" name="補助費等該当値テキスト"/>
        <xdr:cNvSpPr txBox="1"/>
      </xdr:nvSpPr>
      <xdr:spPr>
        <a:xfrm>
          <a:off x="10528300" y="565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101,812</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146393</xdr:rowOff>
    </xdr:from>
    <xdr:to>
      <xdr:col>14</xdr:col>
      <xdr:colOff>79375</xdr:colOff>
      <xdr:row>34</xdr:row>
      <xdr:rowOff>76543</xdr:rowOff>
    </xdr:to>
    <xdr:sp macro="" textlink="">
      <xdr:nvSpPr>
        <xdr:cNvPr id="318" name="円/楕円 317"/>
        <xdr:cNvSpPr/>
      </xdr:nvSpPr>
      <xdr:spPr>
        <a:xfrm>
          <a:off x="9588500" y="580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93070</xdr:rowOff>
    </xdr:from>
    <xdr:ext cx="599010" cy="259045"/>
    <xdr:sp macro="" textlink="">
      <xdr:nvSpPr>
        <xdr:cNvPr id="319" name="テキスト ボックス 318"/>
        <xdr:cNvSpPr txBox="1"/>
      </xdr:nvSpPr>
      <xdr:spPr>
        <a:xfrm>
          <a:off x="9339794" y="557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101,964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12290</xdr:rowOff>
    </xdr:from>
    <xdr:to>
      <xdr:col>12</xdr:col>
      <xdr:colOff>561975</xdr:colOff>
      <xdr:row>34</xdr:row>
      <xdr:rowOff>113890</xdr:rowOff>
    </xdr:to>
    <xdr:sp macro="" textlink="">
      <xdr:nvSpPr>
        <xdr:cNvPr id="320" name="円/楕円 319"/>
        <xdr:cNvSpPr/>
      </xdr:nvSpPr>
      <xdr:spPr>
        <a:xfrm>
          <a:off x="8699500" y="584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130417</xdr:rowOff>
    </xdr:from>
    <xdr:ext cx="534377" cy="259045"/>
    <xdr:sp macro="" textlink="">
      <xdr:nvSpPr>
        <xdr:cNvPr id="321" name="テキスト ボックス 320"/>
        <xdr:cNvSpPr txBox="1"/>
      </xdr:nvSpPr>
      <xdr:spPr>
        <a:xfrm>
          <a:off x="8483111" y="561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98,043</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29997</xdr:rowOff>
    </xdr:from>
    <xdr:to>
      <xdr:col>11</xdr:col>
      <xdr:colOff>358775</xdr:colOff>
      <xdr:row>33</xdr:row>
      <xdr:rowOff>131597</xdr:rowOff>
    </xdr:to>
    <xdr:sp macro="" textlink="">
      <xdr:nvSpPr>
        <xdr:cNvPr id="322" name="円/楕円 321"/>
        <xdr:cNvSpPr/>
      </xdr:nvSpPr>
      <xdr:spPr>
        <a:xfrm>
          <a:off x="7810500" y="568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148124</xdr:rowOff>
    </xdr:from>
    <xdr:ext cx="599010" cy="259045"/>
    <xdr:sp macro="" textlink="">
      <xdr:nvSpPr>
        <xdr:cNvPr id="323" name="テキスト ボックス 322"/>
        <xdr:cNvSpPr txBox="1"/>
      </xdr:nvSpPr>
      <xdr:spPr>
        <a:xfrm>
          <a:off x="7561794" y="546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114,184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37360</xdr:rowOff>
    </xdr:from>
    <xdr:to>
      <xdr:col>10</xdr:col>
      <xdr:colOff>155575</xdr:colOff>
      <xdr:row>33</xdr:row>
      <xdr:rowOff>138960</xdr:rowOff>
    </xdr:to>
    <xdr:sp macro="" textlink="">
      <xdr:nvSpPr>
        <xdr:cNvPr id="324" name="円/楕円 323"/>
        <xdr:cNvSpPr/>
      </xdr:nvSpPr>
      <xdr:spPr>
        <a:xfrm>
          <a:off x="6921500" y="569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31</xdr:row>
      <xdr:rowOff>155487</xdr:rowOff>
    </xdr:from>
    <xdr:ext cx="599010" cy="259045"/>
    <xdr:sp macro="" textlink="">
      <xdr:nvSpPr>
        <xdr:cNvPr id="325" name="テキスト ボックス 324"/>
        <xdr:cNvSpPr txBox="1"/>
      </xdr:nvSpPr>
      <xdr:spPr>
        <a:xfrm>
          <a:off x="6672794" y="547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53207</xdr:rowOff>
    </xdr:from>
    <xdr:to>
      <xdr:col>15</xdr:col>
      <xdr:colOff>180975</xdr:colOff>
      <xdr:row>55</xdr:row>
      <xdr:rowOff>71610</xdr:rowOff>
    </xdr:to>
    <xdr:cxnSp macro="">
      <xdr:nvCxnSpPr>
        <xdr:cNvPr id="352" name="直線コネクタ 351"/>
        <xdr:cNvCxnSpPr/>
      </xdr:nvCxnSpPr>
      <xdr:spPr>
        <a:xfrm>
          <a:off x="9639300" y="9311507"/>
          <a:ext cx="838200" cy="18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142566</xdr:rowOff>
    </xdr:from>
    <xdr:to>
      <xdr:col>14</xdr:col>
      <xdr:colOff>28575</xdr:colOff>
      <xdr:row>54</xdr:row>
      <xdr:rowOff>53207</xdr:rowOff>
    </xdr:to>
    <xdr:cxnSp macro="">
      <xdr:nvCxnSpPr>
        <xdr:cNvPr id="355" name="直線コネクタ 354"/>
        <xdr:cNvCxnSpPr/>
      </xdr:nvCxnSpPr>
      <xdr:spPr>
        <a:xfrm>
          <a:off x="8750300" y="9057966"/>
          <a:ext cx="889000" cy="25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142566</xdr:rowOff>
    </xdr:from>
    <xdr:to>
      <xdr:col>12</xdr:col>
      <xdr:colOff>511175</xdr:colOff>
      <xdr:row>54</xdr:row>
      <xdr:rowOff>163584</xdr:rowOff>
    </xdr:to>
    <xdr:cxnSp macro="">
      <xdr:nvCxnSpPr>
        <xdr:cNvPr id="358" name="直線コネクタ 357"/>
        <xdr:cNvCxnSpPr/>
      </xdr:nvCxnSpPr>
      <xdr:spPr>
        <a:xfrm flipV="1">
          <a:off x="7861300" y="9057966"/>
          <a:ext cx="889000" cy="36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37088</xdr:rowOff>
    </xdr:from>
    <xdr:ext cx="599010" cy="259045"/>
    <xdr:sp macro="" textlink="">
      <xdr:nvSpPr>
        <xdr:cNvPr id="360" name="テキスト ボックス 359"/>
        <xdr:cNvSpPr txBox="1"/>
      </xdr:nvSpPr>
      <xdr:spPr>
        <a:xfrm>
          <a:off x="8450794"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163584</xdr:rowOff>
    </xdr:from>
    <xdr:to>
      <xdr:col>11</xdr:col>
      <xdr:colOff>307975</xdr:colOff>
      <xdr:row>55</xdr:row>
      <xdr:rowOff>87895</xdr:rowOff>
    </xdr:to>
    <xdr:cxnSp macro="">
      <xdr:nvCxnSpPr>
        <xdr:cNvPr id="361" name="直線コネクタ 360"/>
        <xdr:cNvCxnSpPr/>
      </xdr:nvCxnSpPr>
      <xdr:spPr>
        <a:xfrm flipV="1">
          <a:off x="6972300" y="9421884"/>
          <a:ext cx="889000" cy="9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3" name="テキスト ボックス 362"/>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6935</xdr:rowOff>
    </xdr:from>
    <xdr:ext cx="534377" cy="259045"/>
    <xdr:sp macro="" textlink="">
      <xdr:nvSpPr>
        <xdr:cNvPr id="365" name="テキスト ボックス 364"/>
        <xdr:cNvSpPr txBox="1"/>
      </xdr:nvSpPr>
      <xdr:spPr>
        <a:xfrm>
          <a:off x="6705111" y="97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20810</xdr:rowOff>
    </xdr:from>
    <xdr:to>
      <xdr:col>15</xdr:col>
      <xdr:colOff>231775</xdr:colOff>
      <xdr:row>55</xdr:row>
      <xdr:rowOff>122410</xdr:rowOff>
    </xdr:to>
    <xdr:sp macro="" textlink="">
      <xdr:nvSpPr>
        <xdr:cNvPr id="371" name="円/楕円 370"/>
        <xdr:cNvSpPr/>
      </xdr:nvSpPr>
      <xdr:spPr>
        <a:xfrm>
          <a:off x="10426700" y="94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43687</xdr:rowOff>
    </xdr:from>
    <xdr:ext cx="599010" cy="259045"/>
    <xdr:sp macro="" textlink="">
      <xdr:nvSpPr>
        <xdr:cNvPr id="372" name="普通建設事業費該当値テキスト"/>
        <xdr:cNvSpPr txBox="1"/>
      </xdr:nvSpPr>
      <xdr:spPr>
        <a:xfrm>
          <a:off x="10528300" y="930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127,393</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2407</xdr:rowOff>
    </xdr:from>
    <xdr:to>
      <xdr:col>14</xdr:col>
      <xdr:colOff>79375</xdr:colOff>
      <xdr:row>54</xdr:row>
      <xdr:rowOff>104007</xdr:rowOff>
    </xdr:to>
    <xdr:sp macro="" textlink="">
      <xdr:nvSpPr>
        <xdr:cNvPr id="373" name="円/楕円 372"/>
        <xdr:cNvSpPr/>
      </xdr:nvSpPr>
      <xdr:spPr>
        <a:xfrm>
          <a:off x="9588500" y="92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120534</xdr:rowOff>
    </xdr:from>
    <xdr:ext cx="599010" cy="259045"/>
    <xdr:sp macro="" textlink="">
      <xdr:nvSpPr>
        <xdr:cNvPr id="374" name="テキスト ボックス 373"/>
        <xdr:cNvSpPr txBox="1"/>
      </xdr:nvSpPr>
      <xdr:spPr>
        <a:xfrm>
          <a:off x="9339794" y="903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168,918</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91766</xdr:rowOff>
    </xdr:from>
    <xdr:to>
      <xdr:col>12</xdr:col>
      <xdr:colOff>561975</xdr:colOff>
      <xdr:row>53</xdr:row>
      <xdr:rowOff>21916</xdr:rowOff>
    </xdr:to>
    <xdr:sp macro="" textlink="">
      <xdr:nvSpPr>
        <xdr:cNvPr id="375" name="円/楕円 374"/>
        <xdr:cNvSpPr/>
      </xdr:nvSpPr>
      <xdr:spPr>
        <a:xfrm>
          <a:off x="8699500" y="90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38443</xdr:rowOff>
    </xdr:from>
    <xdr:ext cx="599010" cy="259045"/>
    <xdr:sp macro="" textlink="">
      <xdr:nvSpPr>
        <xdr:cNvPr id="376" name="テキスト ボックス 375"/>
        <xdr:cNvSpPr txBox="1"/>
      </xdr:nvSpPr>
      <xdr:spPr>
        <a:xfrm>
          <a:off x="8450794" y="878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224,373</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112784</xdr:rowOff>
    </xdr:from>
    <xdr:to>
      <xdr:col>11</xdr:col>
      <xdr:colOff>358775</xdr:colOff>
      <xdr:row>55</xdr:row>
      <xdr:rowOff>42934</xdr:rowOff>
    </xdr:to>
    <xdr:sp macro="" textlink="">
      <xdr:nvSpPr>
        <xdr:cNvPr id="377" name="円/楕円 376"/>
        <xdr:cNvSpPr/>
      </xdr:nvSpPr>
      <xdr:spPr>
        <a:xfrm>
          <a:off x="7810500" y="937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59461</xdr:rowOff>
    </xdr:from>
    <xdr:ext cx="599010" cy="259045"/>
    <xdr:sp macro="" textlink="">
      <xdr:nvSpPr>
        <xdr:cNvPr id="378" name="テキスト ボックス 377"/>
        <xdr:cNvSpPr txBox="1"/>
      </xdr:nvSpPr>
      <xdr:spPr>
        <a:xfrm>
          <a:off x="7561794" y="914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144,776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37095</xdr:rowOff>
    </xdr:from>
    <xdr:to>
      <xdr:col>10</xdr:col>
      <xdr:colOff>155575</xdr:colOff>
      <xdr:row>55</xdr:row>
      <xdr:rowOff>138695</xdr:rowOff>
    </xdr:to>
    <xdr:sp macro="" textlink="">
      <xdr:nvSpPr>
        <xdr:cNvPr id="379" name="円/楕円 378"/>
        <xdr:cNvSpPr/>
      </xdr:nvSpPr>
      <xdr:spPr>
        <a:xfrm>
          <a:off x="6921500" y="946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155222</xdr:rowOff>
    </xdr:from>
    <xdr:ext cx="599010" cy="259045"/>
    <xdr:sp macro="" textlink="">
      <xdr:nvSpPr>
        <xdr:cNvPr id="380" name="テキスト ボックス 379"/>
        <xdr:cNvSpPr txBox="1"/>
      </xdr:nvSpPr>
      <xdr:spPr>
        <a:xfrm>
          <a:off x="6672794" y="924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50234</xdr:rowOff>
    </xdr:from>
    <xdr:to>
      <xdr:col>15</xdr:col>
      <xdr:colOff>180975</xdr:colOff>
      <xdr:row>78</xdr:row>
      <xdr:rowOff>45372</xdr:rowOff>
    </xdr:to>
    <xdr:cxnSp macro="">
      <xdr:nvCxnSpPr>
        <xdr:cNvPr id="409" name="直線コネクタ 408"/>
        <xdr:cNvCxnSpPr/>
      </xdr:nvCxnSpPr>
      <xdr:spPr>
        <a:xfrm>
          <a:off x="9639300" y="13080434"/>
          <a:ext cx="838200" cy="33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36068</xdr:rowOff>
    </xdr:from>
    <xdr:to>
      <xdr:col>14</xdr:col>
      <xdr:colOff>28575</xdr:colOff>
      <xdr:row>76</xdr:row>
      <xdr:rowOff>50234</xdr:rowOff>
    </xdr:to>
    <xdr:cxnSp macro="">
      <xdr:nvCxnSpPr>
        <xdr:cNvPr id="412" name="直線コネクタ 411"/>
        <xdr:cNvCxnSpPr/>
      </xdr:nvCxnSpPr>
      <xdr:spPr>
        <a:xfrm>
          <a:off x="8750300" y="12723368"/>
          <a:ext cx="889000" cy="35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31894</xdr:rowOff>
    </xdr:from>
    <xdr:ext cx="534377" cy="259045"/>
    <xdr:sp macro="" textlink="">
      <xdr:nvSpPr>
        <xdr:cNvPr id="416" name="テキスト ボックス 415"/>
        <xdr:cNvSpPr txBox="1"/>
      </xdr:nvSpPr>
      <xdr:spPr>
        <a:xfrm>
          <a:off x="8483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166022</xdr:rowOff>
    </xdr:from>
    <xdr:to>
      <xdr:col>15</xdr:col>
      <xdr:colOff>231775</xdr:colOff>
      <xdr:row>78</xdr:row>
      <xdr:rowOff>96172</xdr:rowOff>
    </xdr:to>
    <xdr:sp macro="" textlink="">
      <xdr:nvSpPr>
        <xdr:cNvPr id="422" name="円/楕円 421"/>
        <xdr:cNvSpPr/>
      </xdr:nvSpPr>
      <xdr:spPr>
        <a:xfrm>
          <a:off x="10426700" y="133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144449</xdr:rowOff>
    </xdr:from>
    <xdr:ext cx="534377" cy="259045"/>
    <xdr:sp macro="" textlink="">
      <xdr:nvSpPr>
        <xdr:cNvPr id="423" name="普通建設事業費 （ うち新規整備　）該当値テキスト"/>
        <xdr:cNvSpPr txBox="1"/>
      </xdr:nvSpPr>
      <xdr:spPr>
        <a:xfrm>
          <a:off x="10528300" y="133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22,379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170884</xdr:rowOff>
    </xdr:from>
    <xdr:to>
      <xdr:col>14</xdr:col>
      <xdr:colOff>79375</xdr:colOff>
      <xdr:row>76</xdr:row>
      <xdr:rowOff>101034</xdr:rowOff>
    </xdr:to>
    <xdr:sp macro="" textlink="">
      <xdr:nvSpPr>
        <xdr:cNvPr id="424" name="円/楕円 423"/>
        <xdr:cNvSpPr/>
      </xdr:nvSpPr>
      <xdr:spPr>
        <a:xfrm>
          <a:off x="9588500" y="1302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117560</xdr:rowOff>
    </xdr:from>
    <xdr:ext cx="534377" cy="259045"/>
    <xdr:sp macro="" textlink="">
      <xdr:nvSpPr>
        <xdr:cNvPr id="425" name="テキスト ボックス 424"/>
        <xdr:cNvSpPr txBox="1"/>
      </xdr:nvSpPr>
      <xdr:spPr>
        <a:xfrm>
          <a:off x="9372111" y="128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66,741</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156718</xdr:rowOff>
    </xdr:from>
    <xdr:to>
      <xdr:col>12</xdr:col>
      <xdr:colOff>561975</xdr:colOff>
      <xdr:row>74</xdr:row>
      <xdr:rowOff>86868</xdr:rowOff>
    </xdr:to>
    <xdr:sp macro="" textlink="">
      <xdr:nvSpPr>
        <xdr:cNvPr id="426" name="円/楕円 425"/>
        <xdr:cNvSpPr/>
      </xdr:nvSpPr>
      <xdr:spPr>
        <a:xfrm>
          <a:off x="8699500" y="126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72</xdr:row>
      <xdr:rowOff>103395</xdr:rowOff>
    </xdr:from>
    <xdr:ext cx="599010" cy="259045"/>
    <xdr:sp macro="" textlink="">
      <xdr:nvSpPr>
        <xdr:cNvPr id="427" name="テキスト ボックス 426"/>
        <xdr:cNvSpPr txBox="1"/>
      </xdr:nvSpPr>
      <xdr:spPr>
        <a:xfrm>
          <a:off x="8450794" y="1244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48048</xdr:rowOff>
    </xdr:from>
    <xdr:to>
      <xdr:col>15</xdr:col>
      <xdr:colOff>180975</xdr:colOff>
      <xdr:row>96</xdr:row>
      <xdr:rowOff>113942</xdr:rowOff>
    </xdr:to>
    <xdr:cxnSp macro="">
      <xdr:nvCxnSpPr>
        <xdr:cNvPr id="452" name="直線コネクタ 451"/>
        <xdr:cNvCxnSpPr/>
      </xdr:nvCxnSpPr>
      <xdr:spPr>
        <a:xfrm flipV="1">
          <a:off x="9639300" y="16335798"/>
          <a:ext cx="838200" cy="23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113942</xdr:rowOff>
    </xdr:from>
    <xdr:to>
      <xdr:col>14</xdr:col>
      <xdr:colOff>28575</xdr:colOff>
      <xdr:row>97</xdr:row>
      <xdr:rowOff>9181</xdr:rowOff>
    </xdr:to>
    <xdr:cxnSp macro="">
      <xdr:nvCxnSpPr>
        <xdr:cNvPr id="455" name="直線コネクタ 454"/>
        <xdr:cNvCxnSpPr/>
      </xdr:nvCxnSpPr>
      <xdr:spPr>
        <a:xfrm flipV="1">
          <a:off x="8750300" y="16573142"/>
          <a:ext cx="889000" cy="6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7" name="テキスト ボックス 456"/>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168698</xdr:rowOff>
    </xdr:from>
    <xdr:to>
      <xdr:col>15</xdr:col>
      <xdr:colOff>231775</xdr:colOff>
      <xdr:row>95</xdr:row>
      <xdr:rowOff>98848</xdr:rowOff>
    </xdr:to>
    <xdr:sp macro="" textlink="">
      <xdr:nvSpPr>
        <xdr:cNvPr id="465" name="円/楕円 464"/>
        <xdr:cNvSpPr/>
      </xdr:nvSpPr>
      <xdr:spPr>
        <a:xfrm>
          <a:off x="10426700" y="1628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20125</xdr:rowOff>
    </xdr:from>
    <xdr:ext cx="534377" cy="259045"/>
    <xdr:sp macro="" textlink="">
      <xdr:nvSpPr>
        <xdr:cNvPr id="466" name="普通建設事業費 （ うち更新整備　）該当値テキスト"/>
        <xdr:cNvSpPr txBox="1"/>
      </xdr:nvSpPr>
      <xdr:spPr>
        <a:xfrm>
          <a:off x="10528300" y="1613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86,037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63142</xdr:rowOff>
    </xdr:from>
    <xdr:to>
      <xdr:col>14</xdr:col>
      <xdr:colOff>79375</xdr:colOff>
      <xdr:row>96</xdr:row>
      <xdr:rowOff>164742</xdr:rowOff>
    </xdr:to>
    <xdr:sp macro="" textlink="">
      <xdr:nvSpPr>
        <xdr:cNvPr id="467" name="円/楕円 466"/>
        <xdr:cNvSpPr/>
      </xdr:nvSpPr>
      <xdr:spPr>
        <a:xfrm>
          <a:off x="9588500" y="1652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9819</xdr:rowOff>
    </xdr:from>
    <xdr:ext cx="534377" cy="259045"/>
    <xdr:sp macro="" textlink="">
      <xdr:nvSpPr>
        <xdr:cNvPr id="468" name="テキスト ボックス 467"/>
        <xdr:cNvSpPr txBox="1"/>
      </xdr:nvSpPr>
      <xdr:spPr>
        <a:xfrm>
          <a:off x="9372111" y="162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44,507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129831</xdr:rowOff>
    </xdr:from>
    <xdr:to>
      <xdr:col>12</xdr:col>
      <xdr:colOff>561975</xdr:colOff>
      <xdr:row>97</xdr:row>
      <xdr:rowOff>59981</xdr:rowOff>
    </xdr:to>
    <xdr:sp macro="" textlink="">
      <xdr:nvSpPr>
        <xdr:cNvPr id="469" name="円/楕円 468"/>
        <xdr:cNvSpPr/>
      </xdr:nvSpPr>
      <xdr:spPr>
        <a:xfrm>
          <a:off x="8699500" y="165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51108</xdr:rowOff>
    </xdr:from>
    <xdr:ext cx="534377" cy="259045"/>
    <xdr:sp macro="" textlink="">
      <xdr:nvSpPr>
        <xdr:cNvPr id="470" name="テキスト ボックス 469"/>
        <xdr:cNvSpPr txBox="1"/>
      </xdr:nvSpPr>
      <xdr:spPr>
        <a:xfrm>
          <a:off x="8483111" y="1668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96358</xdr:rowOff>
    </xdr:from>
    <xdr:to>
      <xdr:col>23</xdr:col>
      <xdr:colOff>517525</xdr:colOff>
      <xdr:row>38</xdr:row>
      <xdr:rowOff>133139</xdr:rowOff>
    </xdr:to>
    <xdr:cxnSp macro="">
      <xdr:nvCxnSpPr>
        <xdr:cNvPr id="497" name="直線コネクタ 496"/>
        <xdr:cNvCxnSpPr/>
      </xdr:nvCxnSpPr>
      <xdr:spPr>
        <a:xfrm flipV="1">
          <a:off x="15481300" y="6611458"/>
          <a:ext cx="838200" cy="3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148295</xdr:rowOff>
    </xdr:from>
    <xdr:to>
      <xdr:col>22</xdr:col>
      <xdr:colOff>365125</xdr:colOff>
      <xdr:row>38</xdr:row>
      <xdr:rowOff>133139</xdr:rowOff>
    </xdr:to>
    <xdr:cxnSp macro="">
      <xdr:nvCxnSpPr>
        <xdr:cNvPr id="500" name="直線コネクタ 499"/>
        <xdr:cNvCxnSpPr/>
      </xdr:nvCxnSpPr>
      <xdr:spPr>
        <a:xfrm>
          <a:off x="14592300" y="6491945"/>
          <a:ext cx="889000" cy="15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28075</xdr:rowOff>
    </xdr:from>
    <xdr:to>
      <xdr:col>21</xdr:col>
      <xdr:colOff>161925</xdr:colOff>
      <xdr:row>37</xdr:row>
      <xdr:rowOff>148295</xdr:rowOff>
    </xdr:to>
    <xdr:cxnSp macro="">
      <xdr:nvCxnSpPr>
        <xdr:cNvPr id="503" name="直線コネクタ 502"/>
        <xdr:cNvCxnSpPr/>
      </xdr:nvCxnSpPr>
      <xdr:spPr>
        <a:xfrm>
          <a:off x="13703300" y="6371725"/>
          <a:ext cx="889000" cy="12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28075</xdr:rowOff>
    </xdr:from>
    <xdr:to>
      <xdr:col>19</xdr:col>
      <xdr:colOff>644525</xdr:colOff>
      <xdr:row>37</xdr:row>
      <xdr:rowOff>82962</xdr:rowOff>
    </xdr:to>
    <xdr:cxnSp macro="">
      <xdr:nvCxnSpPr>
        <xdr:cNvPr id="506" name="直線コネクタ 505"/>
        <xdr:cNvCxnSpPr/>
      </xdr:nvCxnSpPr>
      <xdr:spPr>
        <a:xfrm flipV="1">
          <a:off x="12814300" y="6371725"/>
          <a:ext cx="889000" cy="5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827</xdr:rowOff>
    </xdr:from>
    <xdr:ext cx="469744" cy="259045"/>
    <xdr:sp macro="" textlink="">
      <xdr:nvSpPr>
        <xdr:cNvPr id="508" name="テキスト ボックス 507"/>
        <xdr:cNvSpPr txBox="1"/>
      </xdr:nvSpPr>
      <xdr:spPr>
        <a:xfrm>
          <a:off x="13468427" y="651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45558</xdr:rowOff>
    </xdr:from>
    <xdr:to>
      <xdr:col>23</xdr:col>
      <xdr:colOff>568325</xdr:colOff>
      <xdr:row>38</xdr:row>
      <xdr:rowOff>147158</xdr:rowOff>
    </xdr:to>
    <xdr:sp macro="" textlink="">
      <xdr:nvSpPr>
        <xdr:cNvPr id="516" name="円/楕円 515"/>
        <xdr:cNvSpPr/>
      </xdr:nvSpPr>
      <xdr:spPr>
        <a:xfrm>
          <a:off x="16268700" y="656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142811</xdr:rowOff>
    </xdr:from>
    <xdr:ext cx="469744" cy="259045"/>
    <xdr:sp macro="" textlink="">
      <xdr:nvSpPr>
        <xdr:cNvPr id="517" name="災害復旧事業費該当値テキスト"/>
        <xdr:cNvSpPr txBox="1"/>
      </xdr:nvSpPr>
      <xdr:spPr>
        <a:xfrm>
          <a:off x="16370300" y="648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82339</xdr:rowOff>
    </xdr:from>
    <xdr:to>
      <xdr:col>22</xdr:col>
      <xdr:colOff>415925</xdr:colOff>
      <xdr:row>39</xdr:row>
      <xdr:rowOff>12489</xdr:rowOff>
    </xdr:to>
    <xdr:sp macro="" textlink="">
      <xdr:nvSpPr>
        <xdr:cNvPr id="518" name="円/楕円 517"/>
        <xdr:cNvSpPr/>
      </xdr:nvSpPr>
      <xdr:spPr>
        <a:xfrm>
          <a:off x="15430500" y="659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3616</xdr:rowOff>
    </xdr:from>
    <xdr:ext cx="378565" cy="259045"/>
    <xdr:sp macro="" textlink="">
      <xdr:nvSpPr>
        <xdr:cNvPr id="519" name="テキスト ボックス 518"/>
        <xdr:cNvSpPr txBox="1"/>
      </xdr:nvSpPr>
      <xdr:spPr>
        <a:xfrm>
          <a:off x="15292017" y="6690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97495</xdr:rowOff>
    </xdr:from>
    <xdr:to>
      <xdr:col>21</xdr:col>
      <xdr:colOff>212725</xdr:colOff>
      <xdr:row>38</xdr:row>
      <xdr:rowOff>27645</xdr:rowOff>
    </xdr:to>
    <xdr:sp macro="" textlink="">
      <xdr:nvSpPr>
        <xdr:cNvPr id="520" name="円/楕円 519"/>
        <xdr:cNvSpPr/>
      </xdr:nvSpPr>
      <xdr:spPr>
        <a:xfrm>
          <a:off x="14541500" y="644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18773</xdr:rowOff>
    </xdr:from>
    <xdr:ext cx="469744" cy="259045"/>
    <xdr:sp macro="" textlink="">
      <xdr:nvSpPr>
        <xdr:cNvPr id="521" name="テキスト ボックス 520"/>
        <xdr:cNvSpPr txBox="1"/>
      </xdr:nvSpPr>
      <xdr:spPr>
        <a:xfrm>
          <a:off x="14357427" y="653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148725</xdr:rowOff>
    </xdr:from>
    <xdr:to>
      <xdr:col>20</xdr:col>
      <xdr:colOff>9525</xdr:colOff>
      <xdr:row>37</xdr:row>
      <xdr:rowOff>78875</xdr:rowOff>
    </xdr:to>
    <xdr:sp macro="" textlink="">
      <xdr:nvSpPr>
        <xdr:cNvPr id="522" name="円/楕円 521"/>
        <xdr:cNvSpPr/>
      </xdr:nvSpPr>
      <xdr:spPr>
        <a:xfrm>
          <a:off x="13652500" y="632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95402</xdr:rowOff>
    </xdr:from>
    <xdr:ext cx="534377" cy="259045"/>
    <xdr:sp macro="" textlink="">
      <xdr:nvSpPr>
        <xdr:cNvPr id="523" name="テキスト ボックス 522"/>
        <xdr:cNvSpPr txBox="1"/>
      </xdr:nvSpPr>
      <xdr:spPr>
        <a:xfrm>
          <a:off x="13436111" y="609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32162</xdr:rowOff>
    </xdr:from>
    <xdr:to>
      <xdr:col>18</xdr:col>
      <xdr:colOff>492125</xdr:colOff>
      <xdr:row>37</xdr:row>
      <xdr:rowOff>133762</xdr:rowOff>
    </xdr:to>
    <xdr:sp macro="" textlink="">
      <xdr:nvSpPr>
        <xdr:cNvPr id="524" name="円/楕円 523"/>
        <xdr:cNvSpPr/>
      </xdr:nvSpPr>
      <xdr:spPr>
        <a:xfrm>
          <a:off x="12763500" y="637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124889</xdr:rowOff>
    </xdr:from>
    <xdr:ext cx="469744" cy="259045"/>
    <xdr:sp macro="" textlink="">
      <xdr:nvSpPr>
        <xdr:cNvPr id="525" name="テキスト ボックス 524"/>
        <xdr:cNvSpPr txBox="1"/>
      </xdr:nvSpPr>
      <xdr:spPr>
        <a:xfrm>
          <a:off x="12579427" y="646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11928</xdr:rowOff>
    </xdr:from>
    <xdr:to>
      <xdr:col>23</xdr:col>
      <xdr:colOff>517525</xdr:colOff>
      <xdr:row>75</xdr:row>
      <xdr:rowOff>158224</xdr:rowOff>
    </xdr:to>
    <xdr:cxnSp macro="">
      <xdr:nvCxnSpPr>
        <xdr:cNvPr id="611" name="直線コネクタ 610"/>
        <xdr:cNvCxnSpPr/>
      </xdr:nvCxnSpPr>
      <xdr:spPr>
        <a:xfrm>
          <a:off x="15481300" y="12870678"/>
          <a:ext cx="838200" cy="14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11928</xdr:rowOff>
    </xdr:from>
    <xdr:to>
      <xdr:col>22</xdr:col>
      <xdr:colOff>365125</xdr:colOff>
      <xdr:row>75</xdr:row>
      <xdr:rowOff>62354</xdr:rowOff>
    </xdr:to>
    <xdr:cxnSp macro="">
      <xdr:nvCxnSpPr>
        <xdr:cNvPr id="614" name="直線コネクタ 613"/>
        <xdr:cNvCxnSpPr/>
      </xdr:nvCxnSpPr>
      <xdr:spPr>
        <a:xfrm flipV="1">
          <a:off x="14592300" y="12870678"/>
          <a:ext cx="889000" cy="5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62354</xdr:rowOff>
    </xdr:from>
    <xdr:to>
      <xdr:col>21</xdr:col>
      <xdr:colOff>161925</xdr:colOff>
      <xdr:row>75</xdr:row>
      <xdr:rowOff>155150</xdr:rowOff>
    </xdr:to>
    <xdr:cxnSp macro="">
      <xdr:nvCxnSpPr>
        <xdr:cNvPr id="617" name="直線コネクタ 616"/>
        <xdr:cNvCxnSpPr/>
      </xdr:nvCxnSpPr>
      <xdr:spPr>
        <a:xfrm flipV="1">
          <a:off x="13703300" y="12921104"/>
          <a:ext cx="889000" cy="9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73227</xdr:rowOff>
    </xdr:from>
    <xdr:to>
      <xdr:col>19</xdr:col>
      <xdr:colOff>644525</xdr:colOff>
      <xdr:row>75</xdr:row>
      <xdr:rowOff>155150</xdr:rowOff>
    </xdr:to>
    <xdr:cxnSp macro="">
      <xdr:nvCxnSpPr>
        <xdr:cNvPr id="620" name="直線コネクタ 619"/>
        <xdr:cNvCxnSpPr/>
      </xdr:nvCxnSpPr>
      <xdr:spPr>
        <a:xfrm>
          <a:off x="12814300" y="12931977"/>
          <a:ext cx="889000" cy="8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107424</xdr:rowOff>
    </xdr:from>
    <xdr:to>
      <xdr:col>23</xdr:col>
      <xdr:colOff>568325</xdr:colOff>
      <xdr:row>76</xdr:row>
      <xdr:rowOff>37574</xdr:rowOff>
    </xdr:to>
    <xdr:sp macro="" textlink="">
      <xdr:nvSpPr>
        <xdr:cNvPr id="630" name="円/楕円 629"/>
        <xdr:cNvSpPr/>
      </xdr:nvSpPr>
      <xdr:spPr>
        <a:xfrm>
          <a:off x="16268700" y="1296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130301</xdr:rowOff>
    </xdr:from>
    <xdr:ext cx="599010" cy="259045"/>
    <xdr:sp macro="" textlink="">
      <xdr:nvSpPr>
        <xdr:cNvPr id="631" name="公債費該当値テキスト"/>
        <xdr:cNvSpPr txBox="1"/>
      </xdr:nvSpPr>
      <xdr:spPr>
        <a:xfrm>
          <a:off x="16370300" y="12817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150,138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132578</xdr:rowOff>
    </xdr:from>
    <xdr:to>
      <xdr:col>22</xdr:col>
      <xdr:colOff>415925</xdr:colOff>
      <xdr:row>75</xdr:row>
      <xdr:rowOff>62728</xdr:rowOff>
    </xdr:to>
    <xdr:sp macro="" textlink="">
      <xdr:nvSpPr>
        <xdr:cNvPr id="632" name="円/楕円 631"/>
        <xdr:cNvSpPr/>
      </xdr:nvSpPr>
      <xdr:spPr>
        <a:xfrm>
          <a:off x="15430500" y="1281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79255</xdr:rowOff>
    </xdr:from>
    <xdr:ext cx="599010" cy="259045"/>
    <xdr:sp macro="" textlink="">
      <xdr:nvSpPr>
        <xdr:cNvPr id="633" name="テキスト ボックス 632"/>
        <xdr:cNvSpPr txBox="1"/>
      </xdr:nvSpPr>
      <xdr:spPr>
        <a:xfrm>
          <a:off x="15181794" y="1259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188,536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11554</xdr:rowOff>
    </xdr:from>
    <xdr:to>
      <xdr:col>21</xdr:col>
      <xdr:colOff>212725</xdr:colOff>
      <xdr:row>75</xdr:row>
      <xdr:rowOff>113154</xdr:rowOff>
    </xdr:to>
    <xdr:sp macro="" textlink="">
      <xdr:nvSpPr>
        <xdr:cNvPr id="634" name="円/楕円 633"/>
        <xdr:cNvSpPr/>
      </xdr:nvSpPr>
      <xdr:spPr>
        <a:xfrm>
          <a:off x="14541500" y="1287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129681</xdr:rowOff>
    </xdr:from>
    <xdr:ext cx="599010" cy="259045"/>
    <xdr:sp macro="" textlink="">
      <xdr:nvSpPr>
        <xdr:cNvPr id="635" name="テキスト ボックス 634"/>
        <xdr:cNvSpPr txBox="1"/>
      </xdr:nvSpPr>
      <xdr:spPr>
        <a:xfrm>
          <a:off x="14292794" y="1264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175,301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104349</xdr:rowOff>
    </xdr:from>
    <xdr:to>
      <xdr:col>20</xdr:col>
      <xdr:colOff>9525</xdr:colOff>
      <xdr:row>76</xdr:row>
      <xdr:rowOff>34500</xdr:rowOff>
    </xdr:to>
    <xdr:sp macro="" textlink="">
      <xdr:nvSpPr>
        <xdr:cNvPr id="636" name="円/楕円 635"/>
        <xdr:cNvSpPr/>
      </xdr:nvSpPr>
      <xdr:spPr>
        <a:xfrm>
          <a:off x="13652500" y="129630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51026</xdr:rowOff>
    </xdr:from>
    <xdr:ext cx="599010" cy="259045"/>
    <xdr:sp macro="" textlink="">
      <xdr:nvSpPr>
        <xdr:cNvPr id="637" name="テキスト ボックス 636"/>
        <xdr:cNvSpPr txBox="1"/>
      </xdr:nvSpPr>
      <xdr:spPr>
        <a:xfrm>
          <a:off x="13403794" y="1273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150,945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22427</xdr:rowOff>
    </xdr:from>
    <xdr:to>
      <xdr:col>18</xdr:col>
      <xdr:colOff>492125</xdr:colOff>
      <xdr:row>75</xdr:row>
      <xdr:rowOff>124027</xdr:rowOff>
    </xdr:to>
    <xdr:sp macro="" textlink="">
      <xdr:nvSpPr>
        <xdr:cNvPr id="638" name="円/楕円 637"/>
        <xdr:cNvSpPr/>
      </xdr:nvSpPr>
      <xdr:spPr>
        <a:xfrm>
          <a:off x="12763500" y="1288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140554</xdr:rowOff>
    </xdr:from>
    <xdr:ext cx="599010" cy="259045"/>
    <xdr:sp macro="" textlink="">
      <xdr:nvSpPr>
        <xdr:cNvPr id="639" name="テキスト ボックス 638"/>
        <xdr:cNvSpPr txBox="1"/>
      </xdr:nvSpPr>
      <xdr:spPr>
        <a:xfrm>
          <a:off x="12514794" y="1265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147746</xdr:rowOff>
    </xdr:from>
    <xdr:to>
      <xdr:col>23</xdr:col>
      <xdr:colOff>517525</xdr:colOff>
      <xdr:row>98</xdr:row>
      <xdr:rowOff>160830</xdr:rowOff>
    </xdr:to>
    <xdr:cxnSp macro="">
      <xdr:nvCxnSpPr>
        <xdr:cNvPr id="668" name="直線コネクタ 667"/>
        <xdr:cNvCxnSpPr/>
      </xdr:nvCxnSpPr>
      <xdr:spPr>
        <a:xfrm flipV="1">
          <a:off x="15481300" y="16949846"/>
          <a:ext cx="838200" cy="1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160830</xdr:rowOff>
    </xdr:from>
    <xdr:to>
      <xdr:col>22</xdr:col>
      <xdr:colOff>365125</xdr:colOff>
      <xdr:row>99</xdr:row>
      <xdr:rowOff>41418</xdr:rowOff>
    </xdr:to>
    <xdr:cxnSp macro="">
      <xdr:nvCxnSpPr>
        <xdr:cNvPr id="671" name="直線コネクタ 670"/>
        <xdr:cNvCxnSpPr/>
      </xdr:nvCxnSpPr>
      <xdr:spPr>
        <a:xfrm flipV="1">
          <a:off x="14592300" y="16962930"/>
          <a:ext cx="889000" cy="5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82032</xdr:rowOff>
    </xdr:from>
    <xdr:to>
      <xdr:col>21</xdr:col>
      <xdr:colOff>161925</xdr:colOff>
      <xdr:row>99</xdr:row>
      <xdr:rowOff>41418</xdr:rowOff>
    </xdr:to>
    <xdr:cxnSp macro="">
      <xdr:nvCxnSpPr>
        <xdr:cNvPr id="674" name="直線コネクタ 673"/>
        <xdr:cNvCxnSpPr/>
      </xdr:nvCxnSpPr>
      <xdr:spPr>
        <a:xfrm>
          <a:off x="13703300" y="16712682"/>
          <a:ext cx="889000" cy="30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82032</xdr:rowOff>
    </xdr:from>
    <xdr:to>
      <xdr:col>19</xdr:col>
      <xdr:colOff>644525</xdr:colOff>
      <xdr:row>99</xdr:row>
      <xdr:rowOff>34750</xdr:rowOff>
    </xdr:to>
    <xdr:cxnSp macro="">
      <xdr:nvCxnSpPr>
        <xdr:cNvPr id="677" name="直線コネクタ 676"/>
        <xdr:cNvCxnSpPr/>
      </xdr:nvCxnSpPr>
      <xdr:spPr>
        <a:xfrm flipV="1">
          <a:off x="12814300" y="16712682"/>
          <a:ext cx="889000" cy="29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41183</xdr:rowOff>
    </xdr:from>
    <xdr:ext cx="534377" cy="259045"/>
    <xdr:sp macro="" textlink="">
      <xdr:nvSpPr>
        <xdr:cNvPr id="679" name="テキスト ボックス 678"/>
        <xdr:cNvSpPr txBox="1"/>
      </xdr:nvSpPr>
      <xdr:spPr>
        <a:xfrm>
          <a:off x="13436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96946</xdr:rowOff>
    </xdr:from>
    <xdr:to>
      <xdr:col>23</xdr:col>
      <xdr:colOff>568325</xdr:colOff>
      <xdr:row>99</xdr:row>
      <xdr:rowOff>27096</xdr:rowOff>
    </xdr:to>
    <xdr:sp macro="" textlink="">
      <xdr:nvSpPr>
        <xdr:cNvPr id="687" name="円/楕円 686"/>
        <xdr:cNvSpPr/>
      </xdr:nvSpPr>
      <xdr:spPr>
        <a:xfrm>
          <a:off x="16268700" y="1689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11873</xdr:rowOff>
    </xdr:from>
    <xdr:ext cx="469744" cy="259045"/>
    <xdr:sp macro="" textlink="">
      <xdr:nvSpPr>
        <xdr:cNvPr id="688" name="積立金該当値テキスト"/>
        <xdr:cNvSpPr txBox="1"/>
      </xdr:nvSpPr>
      <xdr:spPr>
        <a:xfrm>
          <a:off x="16370300" y="168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110030</xdr:rowOff>
    </xdr:from>
    <xdr:to>
      <xdr:col>22</xdr:col>
      <xdr:colOff>415925</xdr:colOff>
      <xdr:row>99</xdr:row>
      <xdr:rowOff>40180</xdr:rowOff>
    </xdr:to>
    <xdr:sp macro="" textlink="">
      <xdr:nvSpPr>
        <xdr:cNvPr id="689" name="円/楕円 688"/>
        <xdr:cNvSpPr/>
      </xdr:nvSpPr>
      <xdr:spPr>
        <a:xfrm>
          <a:off x="15430500" y="169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31307</xdr:rowOff>
    </xdr:from>
    <xdr:ext cx="469744" cy="259045"/>
    <xdr:sp macro="" textlink="">
      <xdr:nvSpPr>
        <xdr:cNvPr id="690" name="テキスト ボックス 689"/>
        <xdr:cNvSpPr txBox="1"/>
      </xdr:nvSpPr>
      <xdr:spPr>
        <a:xfrm>
          <a:off x="15246427" y="170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162068</xdr:rowOff>
    </xdr:from>
    <xdr:to>
      <xdr:col>21</xdr:col>
      <xdr:colOff>212725</xdr:colOff>
      <xdr:row>99</xdr:row>
      <xdr:rowOff>92218</xdr:rowOff>
    </xdr:to>
    <xdr:sp macro="" textlink="">
      <xdr:nvSpPr>
        <xdr:cNvPr id="691" name="円/楕円 690"/>
        <xdr:cNvSpPr/>
      </xdr:nvSpPr>
      <xdr:spPr>
        <a:xfrm>
          <a:off x="14541500" y="1696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83345</xdr:rowOff>
    </xdr:from>
    <xdr:ext cx="378565" cy="259045"/>
    <xdr:sp macro="" textlink="">
      <xdr:nvSpPr>
        <xdr:cNvPr id="692" name="テキスト ボックス 691"/>
        <xdr:cNvSpPr txBox="1"/>
      </xdr:nvSpPr>
      <xdr:spPr>
        <a:xfrm>
          <a:off x="14403017" y="17056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31232</xdr:rowOff>
    </xdr:from>
    <xdr:to>
      <xdr:col>20</xdr:col>
      <xdr:colOff>9525</xdr:colOff>
      <xdr:row>97</xdr:row>
      <xdr:rowOff>132832</xdr:rowOff>
    </xdr:to>
    <xdr:sp macro="" textlink="">
      <xdr:nvSpPr>
        <xdr:cNvPr id="693" name="円/楕円 692"/>
        <xdr:cNvSpPr/>
      </xdr:nvSpPr>
      <xdr:spPr>
        <a:xfrm>
          <a:off x="13652500" y="1666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149359</xdr:rowOff>
    </xdr:from>
    <xdr:ext cx="534377" cy="259045"/>
    <xdr:sp macro="" textlink="">
      <xdr:nvSpPr>
        <xdr:cNvPr id="694" name="テキスト ボックス 693"/>
        <xdr:cNvSpPr txBox="1"/>
      </xdr:nvSpPr>
      <xdr:spPr>
        <a:xfrm>
          <a:off x="13436111" y="1643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40,068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155400</xdr:rowOff>
    </xdr:from>
    <xdr:to>
      <xdr:col>18</xdr:col>
      <xdr:colOff>492125</xdr:colOff>
      <xdr:row>99</xdr:row>
      <xdr:rowOff>85550</xdr:rowOff>
    </xdr:to>
    <xdr:sp macro="" textlink="">
      <xdr:nvSpPr>
        <xdr:cNvPr id="695" name="円/楕円 694"/>
        <xdr:cNvSpPr/>
      </xdr:nvSpPr>
      <xdr:spPr>
        <a:xfrm>
          <a:off x="12763500" y="169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76677</xdr:rowOff>
    </xdr:from>
    <xdr:ext cx="469744" cy="259045"/>
    <xdr:sp macro="" textlink="">
      <xdr:nvSpPr>
        <xdr:cNvPr id="696" name="テキスト ボックス 695"/>
        <xdr:cNvSpPr txBox="1"/>
      </xdr:nvSpPr>
      <xdr:spPr>
        <a:xfrm>
          <a:off x="12579427" y="1705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144596</xdr:rowOff>
    </xdr:from>
    <xdr:to>
      <xdr:col>32</xdr:col>
      <xdr:colOff>187325</xdr:colOff>
      <xdr:row>39</xdr:row>
      <xdr:rowOff>15246</xdr:rowOff>
    </xdr:to>
    <xdr:cxnSp macro="">
      <xdr:nvCxnSpPr>
        <xdr:cNvPr id="725" name="直線コネクタ 724"/>
        <xdr:cNvCxnSpPr/>
      </xdr:nvCxnSpPr>
      <xdr:spPr>
        <a:xfrm flipV="1">
          <a:off x="21323300" y="6659696"/>
          <a:ext cx="8382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106418</xdr:rowOff>
    </xdr:from>
    <xdr:ext cx="469744" cy="259045"/>
    <xdr:sp macro="" textlink="">
      <xdr:nvSpPr>
        <xdr:cNvPr id="726" name="投資及び出資金平均値テキスト"/>
        <xdr:cNvSpPr txBox="1"/>
      </xdr:nvSpPr>
      <xdr:spPr>
        <a:xfrm>
          <a:off x="22212300" y="662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15246</xdr:rowOff>
    </xdr:from>
    <xdr:to>
      <xdr:col>31</xdr:col>
      <xdr:colOff>34925</xdr:colOff>
      <xdr:row>39</xdr:row>
      <xdr:rowOff>44450</xdr:rowOff>
    </xdr:to>
    <xdr:cxnSp macro="">
      <xdr:nvCxnSpPr>
        <xdr:cNvPr id="728" name="直線コネクタ 727"/>
        <xdr:cNvCxnSpPr/>
      </xdr:nvCxnSpPr>
      <xdr:spPr>
        <a:xfrm flipV="1">
          <a:off x="20434300" y="6701796"/>
          <a:ext cx="889000" cy="2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19723</xdr:rowOff>
    </xdr:from>
    <xdr:to>
      <xdr:col>29</xdr:col>
      <xdr:colOff>517525</xdr:colOff>
      <xdr:row>39</xdr:row>
      <xdr:rowOff>44450</xdr:rowOff>
    </xdr:to>
    <xdr:cxnSp macro="">
      <xdr:nvCxnSpPr>
        <xdr:cNvPr id="731" name="直線コネクタ 730"/>
        <xdr:cNvCxnSpPr/>
      </xdr:nvCxnSpPr>
      <xdr:spPr>
        <a:xfrm>
          <a:off x="19545300" y="6706273"/>
          <a:ext cx="8890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19723</xdr:rowOff>
    </xdr:from>
    <xdr:to>
      <xdr:col>28</xdr:col>
      <xdr:colOff>314325</xdr:colOff>
      <xdr:row>39</xdr:row>
      <xdr:rowOff>36544</xdr:rowOff>
    </xdr:to>
    <xdr:cxnSp macro="">
      <xdr:nvCxnSpPr>
        <xdr:cNvPr id="734" name="直線コネクタ 733"/>
        <xdr:cNvCxnSpPr/>
      </xdr:nvCxnSpPr>
      <xdr:spPr>
        <a:xfrm flipV="1">
          <a:off x="18656300" y="6706273"/>
          <a:ext cx="8890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93796</xdr:rowOff>
    </xdr:from>
    <xdr:to>
      <xdr:col>32</xdr:col>
      <xdr:colOff>238125</xdr:colOff>
      <xdr:row>39</xdr:row>
      <xdr:rowOff>23946</xdr:rowOff>
    </xdr:to>
    <xdr:sp macro="" textlink="">
      <xdr:nvSpPr>
        <xdr:cNvPr id="744" name="円/楕円 743"/>
        <xdr:cNvSpPr/>
      </xdr:nvSpPr>
      <xdr:spPr>
        <a:xfrm>
          <a:off x="22110700" y="66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53173</xdr:rowOff>
    </xdr:from>
    <xdr:ext cx="469744" cy="259045"/>
    <xdr:sp macro="" textlink="">
      <xdr:nvSpPr>
        <xdr:cNvPr id="745" name="投資及び出資金該当値テキスト"/>
        <xdr:cNvSpPr txBox="1"/>
      </xdr:nvSpPr>
      <xdr:spPr>
        <a:xfrm>
          <a:off x="22212300" y="639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135896</xdr:rowOff>
    </xdr:from>
    <xdr:to>
      <xdr:col>31</xdr:col>
      <xdr:colOff>85725</xdr:colOff>
      <xdr:row>39</xdr:row>
      <xdr:rowOff>66046</xdr:rowOff>
    </xdr:to>
    <xdr:sp macro="" textlink="">
      <xdr:nvSpPr>
        <xdr:cNvPr id="746" name="円/楕円 745"/>
        <xdr:cNvSpPr/>
      </xdr:nvSpPr>
      <xdr:spPr>
        <a:xfrm>
          <a:off x="21272500" y="66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57173</xdr:rowOff>
    </xdr:from>
    <xdr:ext cx="469744" cy="259045"/>
    <xdr:sp macro="" textlink="">
      <xdr:nvSpPr>
        <xdr:cNvPr id="747" name="テキスト ボックス 746"/>
        <xdr:cNvSpPr txBox="1"/>
      </xdr:nvSpPr>
      <xdr:spPr>
        <a:xfrm>
          <a:off x="21088427" y="674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140373</xdr:rowOff>
    </xdr:from>
    <xdr:to>
      <xdr:col>28</xdr:col>
      <xdr:colOff>365125</xdr:colOff>
      <xdr:row>39</xdr:row>
      <xdr:rowOff>70523</xdr:rowOff>
    </xdr:to>
    <xdr:sp macro="" textlink="">
      <xdr:nvSpPr>
        <xdr:cNvPr id="750" name="円/楕円 749"/>
        <xdr:cNvSpPr/>
      </xdr:nvSpPr>
      <xdr:spPr>
        <a:xfrm>
          <a:off x="19494500" y="66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61650</xdr:rowOff>
    </xdr:from>
    <xdr:ext cx="469744" cy="259045"/>
    <xdr:sp macro="" textlink="">
      <xdr:nvSpPr>
        <xdr:cNvPr id="751" name="テキスト ボックス 750"/>
        <xdr:cNvSpPr txBox="1"/>
      </xdr:nvSpPr>
      <xdr:spPr>
        <a:xfrm>
          <a:off x="19310427" y="674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157194</xdr:rowOff>
    </xdr:from>
    <xdr:to>
      <xdr:col>27</xdr:col>
      <xdr:colOff>161925</xdr:colOff>
      <xdr:row>39</xdr:row>
      <xdr:rowOff>87344</xdr:rowOff>
    </xdr:to>
    <xdr:sp macro="" textlink="">
      <xdr:nvSpPr>
        <xdr:cNvPr id="752" name="円/楕円 751"/>
        <xdr:cNvSpPr/>
      </xdr:nvSpPr>
      <xdr:spPr>
        <a:xfrm>
          <a:off x="18605500" y="66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78471</xdr:rowOff>
    </xdr:from>
    <xdr:ext cx="378565" cy="259045"/>
    <xdr:sp macro="" textlink="">
      <xdr:nvSpPr>
        <xdr:cNvPr id="753" name="テキスト ボックス 752"/>
        <xdr:cNvSpPr txBox="1"/>
      </xdr:nvSpPr>
      <xdr:spPr>
        <a:xfrm>
          <a:off x="18467017" y="6765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108186</xdr:rowOff>
    </xdr:from>
    <xdr:to>
      <xdr:col>32</xdr:col>
      <xdr:colOff>187325</xdr:colOff>
      <xdr:row>59</xdr:row>
      <xdr:rowOff>28568</xdr:rowOff>
    </xdr:to>
    <xdr:cxnSp macro="">
      <xdr:nvCxnSpPr>
        <xdr:cNvPr id="784" name="直線コネクタ 783"/>
        <xdr:cNvCxnSpPr/>
      </xdr:nvCxnSpPr>
      <xdr:spPr>
        <a:xfrm flipV="1">
          <a:off x="21323300" y="9880836"/>
          <a:ext cx="838200" cy="26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9001</xdr:rowOff>
    </xdr:from>
    <xdr:ext cx="469744" cy="259045"/>
    <xdr:sp macro="" textlink="">
      <xdr:nvSpPr>
        <xdr:cNvPr id="785" name="貸付金平均値テキスト"/>
        <xdr:cNvSpPr txBox="1"/>
      </xdr:nvSpPr>
      <xdr:spPr>
        <a:xfrm>
          <a:off x="22212300" y="995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28568</xdr:rowOff>
    </xdr:from>
    <xdr:to>
      <xdr:col>31</xdr:col>
      <xdr:colOff>34925</xdr:colOff>
      <xdr:row>59</xdr:row>
      <xdr:rowOff>84901</xdr:rowOff>
    </xdr:to>
    <xdr:cxnSp macro="">
      <xdr:nvCxnSpPr>
        <xdr:cNvPr id="787" name="直線コネクタ 786"/>
        <xdr:cNvCxnSpPr/>
      </xdr:nvCxnSpPr>
      <xdr:spPr>
        <a:xfrm flipV="1">
          <a:off x="20434300" y="10144118"/>
          <a:ext cx="889000" cy="5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105867</xdr:rowOff>
    </xdr:from>
    <xdr:to>
      <xdr:col>29</xdr:col>
      <xdr:colOff>517525</xdr:colOff>
      <xdr:row>59</xdr:row>
      <xdr:rowOff>84901</xdr:rowOff>
    </xdr:to>
    <xdr:cxnSp macro="">
      <xdr:nvCxnSpPr>
        <xdr:cNvPr id="790" name="直線コネクタ 789"/>
        <xdr:cNvCxnSpPr/>
      </xdr:nvCxnSpPr>
      <xdr:spPr>
        <a:xfrm>
          <a:off x="19545300" y="10049967"/>
          <a:ext cx="889000" cy="15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105867</xdr:rowOff>
    </xdr:from>
    <xdr:to>
      <xdr:col>28</xdr:col>
      <xdr:colOff>314325</xdr:colOff>
      <xdr:row>59</xdr:row>
      <xdr:rowOff>85228</xdr:rowOff>
    </xdr:to>
    <xdr:cxnSp macro="">
      <xdr:nvCxnSpPr>
        <xdr:cNvPr id="793" name="直線コネクタ 792"/>
        <xdr:cNvCxnSpPr/>
      </xdr:nvCxnSpPr>
      <xdr:spPr>
        <a:xfrm flipV="1">
          <a:off x="18656300" y="10049967"/>
          <a:ext cx="889000" cy="15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57386</xdr:rowOff>
    </xdr:from>
    <xdr:to>
      <xdr:col>32</xdr:col>
      <xdr:colOff>238125</xdr:colOff>
      <xdr:row>57</xdr:row>
      <xdr:rowOff>158986</xdr:rowOff>
    </xdr:to>
    <xdr:sp macro="" textlink="">
      <xdr:nvSpPr>
        <xdr:cNvPr id="803" name="円/楕円 802"/>
        <xdr:cNvSpPr/>
      </xdr:nvSpPr>
      <xdr:spPr>
        <a:xfrm>
          <a:off x="22110700" y="98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80263</xdr:rowOff>
    </xdr:from>
    <xdr:ext cx="534377" cy="259045"/>
    <xdr:sp macro="" textlink="">
      <xdr:nvSpPr>
        <xdr:cNvPr id="804" name="貸付金該当値テキスト"/>
        <xdr:cNvSpPr txBox="1"/>
      </xdr:nvSpPr>
      <xdr:spPr>
        <a:xfrm>
          <a:off x="22212300" y="968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149218</xdr:rowOff>
    </xdr:from>
    <xdr:to>
      <xdr:col>31</xdr:col>
      <xdr:colOff>85725</xdr:colOff>
      <xdr:row>59</xdr:row>
      <xdr:rowOff>79368</xdr:rowOff>
    </xdr:to>
    <xdr:sp macro="" textlink="">
      <xdr:nvSpPr>
        <xdr:cNvPr id="805" name="円/楕円 804"/>
        <xdr:cNvSpPr/>
      </xdr:nvSpPr>
      <xdr:spPr>
        <a:xfrm>
          <a:off x="21272500" y="1009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70495</xdr:rowOff>
    </xdr:from>
    <xdr:ext cx="469744" cy="259045"/>
    <xdr:sp macro="" textlink="">
      <xdr:nvSpPr>
        <xdr:cNvPr id="806" name="テキスト ボックス 805"/>
        <xdr:cNvSpPr txBox="1"/>
      </xdr:nvSpPr>
      <xdr:spPr>
        <a:xfrm>
          <a:off x="21088427" y="1018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34101</xdr:rowOff>
    </xdr:from>
    <xdr:to>
      <xdr:col>29</xdr:col>
      <xdr:colOff>568325</xdr:colOff>
      <xdr:row>59</xdr:row>
      <xdr:rowOff>135701</xdr:rowOff>
    </xdr:to>
    <xdr:sp macro="" textlink="">
      <xdr:nvSpPr>
        <xdr:cNvPr id="807" name="円/楕円 806"/>
        <xdr:cNvSpPr/>
      </xdr:nvSpPr>
      <xdr:spPr>
        <a:xfrm>
          <a:off x="20383500" y="1014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126828</xdr:rowOff>
    </xdr:from>
    <xdr:ext cx="378565" cy="259045"/>
    <xdr:sp macro="" textlink="">
      <xdr:nvSpPr>
        <xdr:cNvPr id="808" name="テキスト ボックス 807"/>
        <xdr:cNvSpPr txBox="1"/>
      </xdr:nvSpPr>
      <xdr:spPr>
        <a:xfrm>
          <a:off x="20245017" y="10242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55067</xdr:rowOff>
    </xdr:from>
    <xdr:to>
      <xdr:col>28</xdr:col>
      <xdr:colOff>365125</xdr:colOff>
      <xdr:row>58</xdr:row>
      <xdr:rowOff>156667</xdr:rowOff>
    </xdr:to>
    <xdr:sp macro="" textlink="">
      <xdr:nvSpPr>
        <xdr:cNvPr id="809" name="円/楕円 808"/>
        <xdr:cNvSpPr/>
      </xdr:nvSpPr>
      <xdr:spPr>
        <a:xfrm>
          <a:off x="19494500" y="99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147794</xdr:rowOff>
    </xdr:from>
    <xdr:ext cx="469744" cy="259045"/>
    <xdr:sp macro="" textlink="">
      <xdr:nvSpPr>
        <xdr:cNvPr id="810" name="テキスト ボックス 809"/>
        <xdr:cNvSpPr txBox="1"/>
      </xdr:nvSpPr>
      <xdr:spPr>
        <a:xfrm>
          <a:off x="19310427" y="1009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5,036</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34428</xdr:rowOff>
    </xdr:from>
    <xdr:to>
      <xdr:col>27</xdr:col>
      <xdr:colOff>161925</xdr:colOff>
      <xdr:row>59</xdr:row>
      <xdr:rowOff>136028</xdr:rowOff>
    </xdr:to>
    <xdr:sp macro="" textlink="">
      <xdr:nvSpPr>
        <xdr:cNvPr id="811" name="円/楕円 810"/>
        <xdr:cNvSpPr/>
      </xdr:nvSpPr>
      <xdr:spPr>
        <a:xfrm>
          <a:off x="18605500" y="101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127155</xdr:rowOff>
    </xdr:from>
    <xdr:ext cx="378565" cy="259045"/>
    <xdr:sp macro="" textlink="">
      <xdr:nvSpPr>
        <xdr:cNvPr id="812" name="テキスト ボックス 811"/>
        <xdr:cNvSpPr txBox="1"/>
      </xdr:nvSpPr>
      <xdr:spPr>
        <a:xfrm>
          <a:off x="18467017" y="10242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7944</xdr:rowOff>
    </xdr:from>
    <xdr:to>
      <xdr:col>32</xdr:col>
      <xdr:colOff>187325</xdr:colOff>
      <xdr:row>74</xdr:row>
      <xdr:rowOff>30968</xdr:rowOff>
    </xdr:to>
    <xdr:cxnSp macro="">
      <xdr:nvCxnSpPr>
        <xdr:cNvPr id="844" name="直線コネクタ 843"/>
        <xdr:cNvCxnSpPr/>
      </xdr:nvCxnSpPr>
      <xdr:spPr>
        <a:xfrm flipV="1">
          <a:off x="21323300" y="12695244"/>
          <a:ext cx="838200" cy="2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30968</xdr:rowOff>
    </xdr:from>
    <xdr:to>
      <xdr:col>31</xdr:col>
      <xdr:colOff>34925</xdr:colOff>
      <xdr:row>74</xdr:row>
      <xdr:rowOff>83350</xdr:rowOff>
    </xdr:to>
    <xdr:cxnSp macro="">
      <xdr:nvCxnSpPr>
        <xdr:cNvPr id="847" name="直線コネクタ 846"/>
        <xdr:cNvCxnSpPr/>
      </xdr:nvCxnSpPr>
      <xdr:spPr>
        <a:xfrm flipV="1">
          <a:off x="20434300" y="12718268"/>
          <a:ext cx="889000" cy="5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83350</xdr:rowOff>
    </xdr:from>
    <xdr:to>
      <xdr:col>29</xdr:col>
      <xdr:colOff>517525</xdr:colOff>
      <xdr:row>74</xdr:row>
      <xdr:rowOff>135307</xdr:rowOff>
    </xdr:to>
    <xdr:cxnSp macro="">
      <xdr:nvCxnSpPr>
        <xdr:cNvPr id="850" name="直線コネクタ 849"/>
        <xdr:cNvCxnSpPr/>
      </xdr:nvCxnSpPr>
      <xdr:spPr>
        <a:xfrm flipV="1">
          <a:off x="19545300" y="12770650"/>
          <a:ext cx="889000" cy="5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135307</xdr:rowOff>
    </xdr:from>
    <xdr:to>
      <xdr:col>28</xdr:col>
      <xdr:colOff>314325</xdr:colOff>
      <xdr:row>74</xdr:row>
      <xdr:rowOff>165173</xdr:rowOff>
    </xdr:to>
    <xdr:cxnSp macro="">
      <xdr:nvCxnSpPr>
        <xdr:cNvPr id="853" name="直線コネクタ 852"/>
        <xdr:cNvCxnSpPr/>
      </xdr:nvCxnSpPr>
      <xdr:spPr>
        <a:xfrm flipV="1">
          <a:off x="18656300" y="12822607"/>
          <a:ext cx="889000" cy="2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128594</xdr:rowOff>
    </xdr:from>
    <xdr:to>
      <xdr:col>32</xdr:col>
      <xdr:colOff>238125</xdr:colOff>
      <xdr:row>74</xdr:row>
      <xdr:rowOff>58744</xdr:rowOff>
    </xdr:to>
    <xdr:sp macro="" textlink="">
      <xdr:nvSpPr>
        <xdr:cNvPr id="863" name="円/楕円 862"/>
        <xdr:cNvSpPr/>
      </xdr:nvSpPr>
      <xdr:spPr>
        <a:xfrm>
          <a:off x="22110700" y="1264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151471</xdr:rowOff>
    </xdr:from>
    <xdr:ext cx="534377" cy="259045"/>
    <xdr:sp macro="" textlink="">
      <xdr:nvSpPr>
        <xdr:cNvPr id="864" name="繰出金該当値テキスト"/>
        <xdr:cNvSpPr txBox="1"/>
      </xdr:nvSpPr>
      <xdr:spPr>
        <a:xfrm>
          <a:off x="22212300" y="1249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78,069</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151618</xdr:rowOff>
    </xdr:from>
    <xdr:to>
      <xdr:col>31</xdr:col>
      <xdr:colOff>85725</xdr:colOff>
      <xdr:row>74</xdr:row>
      <xdr:rowOff>81768</xdr:rowOff>
    </xdr:to>
    <xdr:sp macro="" textlink="">
      <xdr:nvSpPr>
        <xdr:cNvPr id="865" name="円/楕円 864"/>
        <xdr:cNvSpPr/>
      </xdr:nvSpPr>
      <xdr:spPr>
        <a:xfrm>
          <a:off x="21272500" y="1266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98295</xdr:rowOff>
    </xdr:from>
    <xdr:ext cx="534377" cy="259045"/>
    <xdr:sp macro="" textlink="">
      <xdr:nvSpPr>
        <xdr:cNvPr id="866" name="テキスト ボックス 865"/>
        <xdr:cNvSpPr txBox="1"/>
      </xdr:nvSpPr>
      <xdr:spPr>
        <a:xfrm>
          <a:off x="21056111" y="124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76,659</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32550</xdr:rowOff>
    </xdr:from>
    <xdr:to>
      <xdr:col>29</xdr:col>
      <xdr:colOff>568325</xdr:colOff>
      <xdr:row>74</xdr:row>
      <xdr:rowOff>134150</xdr:rowOff>
    </xdr:to>
    <xdr:sp macro="" textlink="">
      <xdr:nvSpPr>
        <xdr:cNvPr id="867" name="円/楕円 866"/>
        <xdr:cNvSpPr/>
      </xdr:nvSpPr>
      <xdr:spPr>
        <a:xfrm>
          <a:off x="20383500" y="127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150677</xdr:rowOff>
    </xdr:from>
    <xdr:ext cx="534377" cy="259045"/>
    <xdr:sp macro="" textlink="">
      <xdr:nvSpPr>
        <xdr:cNvPr id="868" name="テキスト ボックス 867"/>
        <xdr:cNvSpPr txBox="1"/>
      </xdr:nvSpPr>
      <xdr:spPr>
        <a:xfrm>
          <a:off x="20167111" y="1249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73,451</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84507</xdr:rowOff>
    </xdr:from>
    <xdr:to>
      <xdr:col>28</xdr:col>
      <xdr:colOff>365125</xdr:colOff>
      <xdr:row>75</xdr:row>
      <xdr:rowOff>14657</xdr:rowOff>
    </xdr:to>
    <xdr:sp macro="" textlink="">
      <xdr:nvSpPr>
        <xdr:cNvPr id="869" name="円/楕円 868"/>
        <xdr:cNvSpPr/>
      </xdr:nvSpPr>
      <xdr:spPr>
        <a:xfrm>
          <a:off x="19494500" y="1277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31184</xdr:rowOff>
    </xdr:from>
    <xdr:ext cx="534377" cy="259045"/>
    <xdr:sp macro="" textlink="">
      <xdr:nvSpPr>
        <xdr:cNvPr id="870" name="テキスト ボックス 869"/>
        <xdr:cNvSpPr txBox="1"/>
      </xdr:nvSpPr>
      <xdr:spPr>
        <a:xfrm>
          <a:off x="19278111" y="1254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70,269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114373</xdr:rowOff>
    </xdr:from>
    <xdr:to>
      <xdr:col>27</xdr:col>
      <xdr:colOff>161925</xdr:colOff>
      <xdr:row>75</xdr:row>
      <xdr:rowOff>44523</xdr:rowOff>
    </xdr:to>
    <xdr:sp macro="" textlink="">
      <xdr:nvSpPr>
        <xdr:cNvPr id="871" name="円/楕円 870"/>
        <xdr:cNvSpPr/>
      </xdr:nvSpPr>
      <xdr:spPr>
        <a:xfrm>
          <a:off x="18605500" y="1280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61050</xdr:rowOff>
    </xdr:from>
    <xdr:ext cx="534377" cy="259045"/>
    <xdr:sp macro="" textlink="">
      <xdr:nvSpPr>
        <xdr:cNvPr id="872" name="テキスト ボックス 871"/>
        <xdr:cNvSpPr txBox="1"/>
      </xdr:nvSpPr>
      <xdr:spPr>
        <a:xfrm>
          <a:off x="18389111" y="1257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ja-JP" altLang="en-US" sz="1200">
              <a:latin typeface="ＭＳ Ｐゴシック"/>
            </a:rPr>
            <a:t>本市の住民一人当たりの歳出総額は</a:t>
          </a:r>
          <a:r>
            <a:rPr kumimoji="1" lang="en-US" altLang="ja-JP" sz="1200">
              <a:latin typeface="ＭＳ Ｐゴシック"/>
            </a:rPr>
            <a:t>769,363</a:t>
          </a:r>
          <a:r>
            <a:rPr kumimoji="1" lang="ja-JP" altLang="en-US" sz="1200">
              <a:latin typeface="ＭＳ Ｐゴシック"/>
            </a:rPr>
            <a:t>円となっており、最も割合を占めているのが公債費である。公債費については住民一人当たりのコストが</a:t>
          </a:r>
          <a:r>
            <a:rPr kumimoji="1" lang="en-US" altLang="ja-JP" sz="1200">
              <a:latin typeface="ＭＳ Ｐゴシック"/>
            </a:rPr>
            <a:t>150,138</a:t>
          </a:r>
          <a:r>
            <a:rPr kumimoji="1" lang="ja-JP" altLang="en-US" sz="1200">
              <a:latin typeface="ＭＳ Ｐゴシック"/>
            </a:rPr>
            <a:t>円となっており、類似団体平均との乖離が最も大きい項目でもある。これは能登半島地震の復旧を含む過年度の多額の地方債発行によるものである。地方債残高は減少傾向にあるが、公債費に係る指標は依然として類似団体の平均を大きく上回っているのが現状であり、今後も継続的な繰上償還を実施し公債費の逓減に努める。</a:t>
          </a:r>
          <a:endParaRPr kumimoji="1" lang="en-US" altLang="ja-JP" sz="1200">
            <a:latin typeface="ＭＳ Ｐゴシック"/>
          </a:endParaRPr>
        </a:p>
        <a:p>
          <a:r>
            <a:rPr kumimoji="1" lang="ja-JP" altLang="en-US" sz="1200">
              <a:latin typeface="ＭＳ Ｐゴシック"/>
            </a:rPr>
            <a:t>　普通建設事業費については住民一人当たりのコストが</a:t>
          </a:r>
          <a:r>
            <a:rPr kumimoji="1" lang="en-US" altLang="ja-JP" sz="1200">
              <a:latin typeface="ＭＳ Ｐゴシック"/>
            </a:rPr>
            <a:t>127,393</a:t>
          </a:r>
          <a:r>
            <a:rPr kumimoji="1" lang="ja-JP" altLang="en-US" sz="1200">
              <a:latin typeface="ＭＳ Ｐゴシック"/>
            </a:rPr>
            <a:t>円であり、公債費に次いで大きな割合を占めている。近年はまがきトンネルやキリコ会館、消防庁舎など大型建設事業が続いたことから、類似団体平均を大きく上回る水準で推移している。</a:t>
          </a:r>
          <a:r>
            <a:rPr kumimoji="1" lang="en-US" altLang="ja-JP" sz="1200">
              <a:latin typeface="ＭＳ Ｐゴシック"/>
            </a:rPr>
            <a:t>28</a:t>
          </a:r>
          <a:r>
            <a:rPr kumimoji="1" lang="ja-JP" altLang="en-US" sz="1200">
              <a:latin typeface="ＭＳ Ｐゴシック"/>
            </a:rPr>
            <a:t>年度については前年比で減少しているが、新輪島中学校の建設工事により類似団体平均を上回っている。</a:t>
          </a:r>
          <a:endParaRPr kumimoji="1" lang="en-US" altLang="ja-JP" sz="1200">
            <a:latin typeface="ＭＳ Ｐゴシック"/>
          </a:endParaRPr>
        </a:p>
        <a:p>
          <a:r>
            <a:rPr kumimoji="1" lang="ja-JP" altLang="en-US" sz="1200">
              <a:latin typeface="ＭＳ Ｐゴシック"/>
            </a:rPr>
            <a:t>　また、近年コストが増加傾向にある項目としては、物件費と扶助費がある。　物件費については、公共施設の老朽化に伴う管理費の増大が理由の一つとして考えられ、今後は人口規模に応じた公共施設の集約・再編に取り組んでいく必要がある。扶助費については、臨時福祉給付金のほか、子育てや障害者に関する事業の充実、高齢化による関連事業費の増大が理由として考えられる。今後も各種事業の改善や充実に取り組みつつ、効果や利用者が見込めない事業については精査していく。</a:t>
          </a:r>
          <a:endParaRPr kumimoji="1" lang="en-US" altLang="ja-JP" sz="12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石川県輪島市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28,273
28,044
426.32
22,176,932
21,752,214
374,103
12,307,947
30,619,844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99.8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171133</xdr:rowOff>
    </xdr:from>
    <xdr:to>
      <xdr:col>6</xdr:col>
      <xdr:colOff>511175</xdr:colOff>
      <xdr:row>33</xdr:row>
      <xdr:rowOff>109982</xdr:rowOff>
    </xdr:to>
    <xdr:cxnSp macro="">
      <xdr:nvCxnSpPr>
        <xdr:cNvPr id="61" name="直線コネクタ 60"/>
        <xdr:cNvCxnSpPr/>
      </xdr:nvCxnSpPr>
      <xdr:spPr>
        <a:xfrm>
          <a:off x="3797300" y="5657533"/>
          <a:ext cx="838200" cy="1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154940</xdr:rowOff>
    </xdr:from>
    <xdr:to>
      <xdr:col>5</xdr:col>
      <xdr:colOff>358775</xdr:colOff>
      <xdr:row>32</xdr:row>
      <xdr:rowOff>171133</xdr:rowOff>
    </xdr:to>
    <xdr:cxnSp macro="">
      <xdr:nvCxnSpPr>
        <xdr:cNvPr id="64" name="直線コネクタ 63"/>
        <xdr:cNvCxnSpPr/>
      </xdr:nvCxnSpPr>
      <xdr:spPr>
        <a:xfrm>
          <a:off x="2908300" y="5641340"/>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154940</xdr:rowOff>
    </xdr:from>
    <xdr:to>
      <xdr:col>4</xdr:col>
      <xdr:colOff>155575</xdr:colOff>
      <xdr:row>33</xdr:row>
      <xdr:rowOff>61214</xdr:rowOff>
    </xdr:to>
    <xdr:cxnSp macro="">
      <xdr:nvCxnSpPr>
        <xdr:cNvPr id="67" name="直線コネクタ 66"/>
        <xdr:cNvCxnSpPr/>
      </xdr:nvCxnSpPr>
      <xdr:spPr>
        <a:xfrm flipV="1">
          <a:off x="2019300" y="56413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168275</xdr:rowOff>
    </xdr:from>
    <xdr:to>
      <xdr:col>2</xdr:col>
      <xdr:colOff>638175</xdr:colOff>
      <xdr:row>33</xdr:row>
      <xdr:rowOff>61214</xdr:rowOff>
    </xdr:to>
    <xdr:cxnSp macro="">
      <xdr:nvCxnSpPr>
        <xdr:cNvPr id="70" name="直線コネクタ 69"/>
        <xdr:cNvCxnSpPr/>
      </xdr:nvCxnSpPr>
      <xdr:spPr>
        <a:xfrm>
          <a:off x="1130300" y="5654675"/>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59182</xdr:rowOff>
    </xdr:from>
    <xdr:to>
      <xdr:col>6</xdr:col>
      <xdr:colOff>561975</xdr:colOff>
      <xdr:row>33</xdr:row>
      <xdr:rowOff>160782</xdr:rowOff>
    </xdr:to>
    <xdr:sp macro="" textlink="">
      <xdr:nvSpPr>
        <xdr:cNvPr id="80" name="円/楕円 79"/>
        <xdr:cNvSpPr/>
      </xdr:nvSpPr>
      <xdr:spPr>
        <a:xfrm>
          <a:off x="4584700" y="57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82059</xdr:rowOff>
    </xdr:from>
    <xdr:ext cx="469744" cy="259045"/>
    <xdr:sp macro="" textlink="">
      <xdr:nvSpPr>
        <xdr:cNvPr id="81" name="議会費該当値テキスト"/>
        <xdr:cNvSpPr txBox="1"/>
      </xdr:nvSpPr>
      <xdr:spPr>
        <a:xfrm>
          <a:off x="4686300" y="556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120333</xdr:rowOff>
    </xdr:from>
    <xdr:to>
      <xdr:col>5</xdr:col>
      <xdr:colOff>409575</xdr:colOff>
      <xdr:row>33</xdr:row>
      <xdr:rowOff>50483</xdr:rowOff>
    </xdr:to>
    <xdr:sp macro="" textlink="">
      <xdr:nvSpPr>
        <xdr:cNvPr id="82" name="円/楕円 81"/>
        <xdr:cNvSpPr/>
      </xdr:nvSpPr>
      <xdr:spPr>
        <a:xfrm>
          <a:off x="3746500" y="560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67010</xdr:rowOff>
    </xdr:from>
    <xdr:ext cx="469744" cy="259045"/>
    <xdr:sp macro="" textlink="">
      <xdr:nvSpPr>
        <xdr:cNvPr id="83" name="テキスト ボックス 82"/>
        <xdr:cNvSpPr txBox="1"/>
      </xdr:nvSpPr>
      <xdr:spPr>
        <a:xfrm>
          <a:off x="3562427" y="538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104140</xdr:rowOff>
    </xdr:from>
    <xdr:to>
      <xdr:col>4</xdr:col>
      <xdr:colOff>206375</xdr:colOff>
      <xdr:row>33</xdr:row>
      <xdr:rowOff>34290</xdr:rowOff>
    </xdr:to>
    <xdr:sp macro="" textlink="">
      <xdr:nvSpPr>
        <xdr:cNvPr id="84" name="円/楕円 83"/>
        <xdr:cNvSpPr/>
      </xdr:nvSpPr>
      <xdr:spPr>
        <a:xfrm>
          <a:off x="2857500" y="55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50817</xdr:rowOff>
    </xdr:from>
    <xdr:ext cx="469744" cy="259045"/>
    <xdr:sp macro="" textlink="">
      <xdr:nvSpPr>
        <xdr:cNvPr id="85" name="テキスト ボックス 84"/>
        <xdr:cNvSpPr txBox="1"/>
      </xdr:nvSpPr>
      <xdr:spPr>
        <a:xfrm>
          <a:off x="2673427" y="536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10414</xdr:rowOff>
    </xdr:from>
    <xdr:to>
      <xdr:col>3</xdr:col>
      <xdr:colOff>3175</xdr:colOff>
      <xdr:row>33</xdr:row>
      <xdr:rowOff>112014</xdr:rowOff>
    </xdr:to>
    <xdr:sp macro="" textlink="">
      <xdr:nvSpPr>
        <xdr:cNvPr id="86" name="円/楕円 85"/>
        <xdr:cNvSpPr/>
      </xdr:nvSpPr>
      <xdr:spPr>
        <a:xfrm>
          <a:off x="1968500" y="56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128541</xdr:rowOff>
    </xdr:from>
    <xdr:ext cx="469744" cy="259045"/>
    <xdr:sp macro="" textlink="">
      <xdr:nvSpPr>
        <xdr:cNvPr id="87" name="テキスト ボックス 86"/>
        <xdr:cNvSpPr txBox="1"/>
      </xdr:nvSpPr>
      <xdr:spPr>
        <a:xfrm>
          <a:off x="1784427" y="544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117475</xdr:rowOff>
    </xdr:from>
    <xdr:to>
      <xdr:col>1</xdr:col>
      <xdr:colOff>485775</xdr:colOff>
      <xdr:row>33</xdr:row>
      <xdr:rowOff>47625</xdr:rowOff>
    </xdr:to>
    <xdr:sp macro="" textlink="">
      <xdr:nvSpPr>
        <xdr:cNvPr id="88" name="円/楕円 87"/>
        <xdr:cNvSpPr/>
      </xdr:nvSpPr>
      <xdr:spPr>
        <a:xfrm>
          <a:off x="10795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64152</xdr:rowOff>
    </xdr:from>
    <xdr:ext cx="469744" cy="259045"/>
    <xdr:sp macro="" textlink="">
      <xdr:nvSpPr>
        <xdr:cNvPr id="89" name="テキスト ボックス 88"/>
        <xdr:cNvSpPr txBox="1"/>
      </xdr:nvSpPr>
      <xdr:spPr>
        <a:xfrm>
          <a:off x="895427" y="53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44881</xdr:rowOff>
    </xdr:from>
    <xdr:to>
      <xdr:col>6</xdr:col>
      <xdr:colOff>511175</xdr:colOff>
      <xdr:row>56</xdr:row>
      <xdr:rowOff>74773</xdr:rowOff>
    </xdr:to>
    <xdr:cxnSp macro="">
      <xdr:nvCxnSpPr>
        <xdr:cNvPr id="116" name="直線コネクタ 115"/>
        <xdr:cNvCxnSpPr/>
      </xdr:nvCxnSpPr>
      <xdr:spPr>
        <a:xfrm flipV="1">
          <a:off x="3797300" y="9646081"/>
          <a:ext cx="838200" cy="2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74773</xdr:rowOff>
    </xdr:from>
    <xdr:to>
      <xdr:col>5</xdr:col>
      <xdr:colOff>358775</xdr:colOff>
      <xdr:row>56</xdr:row>
      <xdr:rowOff>165235</xdr:rowOff>
    </xdr:to>
    <xdr:cxnSp macro="">
      <xdr:nvCxnSpPr>
        <xdr:cNvPr id="119" name="直線コネクタ 118"/>
        <xdr:cNvCxnSpPr/>
      </xdr:nvCxnSpPr>
      <xdr:spPr>
        <a:xfrm flipV="1">
          <a:off x="2908300" y="9675973"/>
          <a:ext cx="889000" cy="9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159255</xdr:rowOff>
    </xdr:from>
    <xdr:to>
      <xdr:col>4</xdr:col>
      <xdr:colOff>155575</xdr:colOff>
      <xdr:row>56</xdr:row>
      <xdr:rowOff>165235</xdr:rowOff>
    </xdr:to>
    <xdr:cxnSp macro="">
      <xdr:nvCxnSpPr>
        <xdr:cNvPr id="122" name="直線コネクタ 121"/>
        <xdr:cNvCxnSpPr/>
      </xdr:nvCxnSpPr>
      <xdr:spPr>
        <a:xfrm>
          <a:off x="2019300" y="9589005"/>
          <a:ext cx="889000" cy="17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159255</xdr:rowOff>
    </xdr:from>
    <xdr:to>
      <xdr:col>2</xdr:col>
      <xdr:colOff>638175</xdr:colOff>
      <xdr:row>56</xdr:row>
      <xdr:rowOff>152927</xdr:rowOff>
    </xdr:to>
    <xdr:cxnSp macro="">
      <xdr:nvCxnSpPr>
        <xdr:cNvPr id="125" name="直線コネクタ 124"/>
        <xdr:cNvCxnSpPr/>
      </xdr:nvCxnSpPr>
      <xdr:spPr>
        <a:xfrm flipV="1">
          <a:off x="1130300" y="9589005"/>
          <a:ext cx="889000" cy="16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165531</xdr:rowOff>
    </xdr:from>
    <xdr:to>
      <xdr:col>6</xdr:col>
      <xdr:colOff>561975</xdr:colOff>
      <xdr:row>56</xdr:row>
      <xdr:rowOff>95681</xdr:rowOff>
    </xdr:to>
    <xdr:sp macro="" textlink="">
      <xdr:nvSpPr>
        <xdr:cNvPr id="135" name="円/楕円 134"/>
        <xdr:cNvSpPr/>
      </xdr:nvSpPr>
      <xdr:spPr>
        <a:xfrm>
          <a:off x="4584700" y="959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16958</xdr:rowOff>
    </xdr:from>
    <xdr:ext cx="534377" cy="259045"/>
    <xdr:sp macro="" textlink="">
      <xdr:nvSpPr>
        <xdr:cNvPr id="136" name="総務費該当値テキスト"/>
        <xdr:cNvSpPr txBox="1"/>
      </xdr:nvSpPr>
      <xdr:spPr>
        <a:xfrm>
          <a:off x="4686300" y="944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95,739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23973</xdr:rowOff>
    </xdr:from>
    <xdr:to>
      <xdr:col>5</xdr:col>
      <xdr:colOff>409575</xdr:colOff>
      <xdr:row>56</xdr:row>
      <xdr:rowOff>125573</xdr:rowOff>
    </xdr:to>
    <xdr:sp macro="" textlink="">
      <xdr:nvSpPr>
        <xdr:cNvPr id="137" name="円/楕円 136"/>
        <xdr:cNvSpPr/>
      </xdr:nvSpPr>
      <xdr:spPr>
        <a:xfrm>
          <a:off x="3746500" y="962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142100</xdr:rowOff>
    </xdr:from>
    <xdr:ext cx="534377" cy="259045"/>
    <xdr:sp macro="" textlink="">
      <xdr:nvSpPr>
        <xdr:cNvPr id="138" name="テキスト ボックス 137"/>
        <xdr:cNvSpPr txBox="1"/>
      </xdr:nvSpPr>
      <xdr:spPr>
        <a:xfrm>
          <a:off x="3530111" y="940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89,201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114435</xdr:rowOff>
    </xdr:from>
    <xdr:to>
      <xdr:col>4</xdr:col>
      <xdr:colOff>206375</xdr:colOff>
      <xdr:row>57</xdr:row>
      <xdr:rowOff>44585</xdr:rowOff>
    </xdr:to>
    <xdr:sp macro="" textlink="">
      <xdr:nvSpPr>
        <xdr:cNvPr id="139" name="円/楕円 138"/>
        <xdr:cNvSpPr/>
      </xdr:nvSpPr>
      <xdr:spPr>
        <a:xfrm>
          <a:off x="2857500" y="9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35712</xdr:rowOff>
    </xdr:from>
    <xdr:ext cx="534377" cy="259045"/>
    <xdr:sp macro="" textlink="">
      <xdr:nvSpPr>
        <xdr:cNvPr id="140" name="テキスト ボックス 139"/>
        <xdr:cNvSpPr txBox="1"/>
      </xdr:nvSpPr>
      <xdr:spPr>
        <a:xfrm>
          <a:off x="2641111" y="98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69,415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108455</xdr:rowOff>
    </xdr:from>
    <xdr:to>
      <xdr:col>3</xdr:col>
      <xdr:colOff>3175</xdr:colOff>
      <xdr:row>56</xdr:row>
      <xdr:rowOff>38605</xdr:rowOff>
    </xdr:to>
    <xdr:sp macro="" textlink="">
      <xdr:nvSpPr>
        <xdr:cNvPr id="141" name="円/楕円 140"/>
        <xdr:cNvSpPr/>
      </xdr:nvSpPr>
      <xdr:spPr>
        <a:xfrm>
          <a:off x="1968500" y="953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55132</xdr:rowOff>
    </xdr:from>
    <xdr:ext cx="599010" cy="259045"/>
    <xdr:sp macro="" textlink="">
      <xdr:nvSpPr>
        <xdr:cNvPr id="142" name="テキスト ボックス 141"/>
        <xdr:cNvSpPr txBox="1"/>
      </xdr:nvSpPr>
      <xdr:spPr>
        <a:xfrm>
          <a:off x="1719794" y="931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108,223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102127</xdr:rowOff>
    </xdr:from>
    <xdr:to>
      <xdr:col>1</xdr:col>
      <xdr:colOff>485775</xdr:colOff>
      <xdr:row>57</xdr:row>
      <xdr:rowOff>32277</xdr:rowOff>
    </xdr:to>
    <xdr:sp macro="" textlink="">
      <xdr:nvSpPr>
        <xdr:cNvPr id="143" name="円/楕円 142"/>
        <xdr:cNvSpPr/>
      </xdr:nvSpPr>
      <xdr:spPr>
        <a:xfrm>
          <a:off x="1079500" y="97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23404</xdr:rowOff>
    </xdr:from>
    <xdr:ext cx="534377" cy="259045"/>
    <xdr:sp macro="" textlink="">
      <xdr:nvSpPr>
        <xdr:cNvPr id="144" name="テキスト ボックス 143"/>
        <xdr:cNvSpPr txBox="1"/>
      </xdr:nvSpPr>
      <xdr:spPr>
        <a:xfrm>
          <a:off x="863111" y="97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154107</xdr:rowOff>
    </xdr:from>
    <xdr:to>
      <xdr:col>6</xdr:col>
      <xdr:colOff>511175</xdr:colOff>
      <xdr:row>77</xdr:row>
      <xdr:rowOff>21180</xdr:rowOff>
    </xdr:to>
    <xdr:cxnSp macro="">
      <xdr:nvCxnSpPr>
        <xdr:cNvPr id="172" name="直線コネクタ 171"/>
        <xdr:cNvCxnSpPr/>
      </xdr:nvCxnSpPr>
      <xdr:spPr>
        <a:xfrm flipV="1">
          <a:off x="3797300" y="13184307"/>
          <a:ext cx="838200" cy="3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21180</xdr:rowOff>
    </xdr:from>
    <xdr:to>
      <xdr:col>5</xdr:col>
      <xdr:colOff>358775</xdr:colOff>
      <xdr:row>77</xdr:row>
      <xdr:rowOff>45005</xdr:rowOff>
    </xdr:to>
    <xdr:cxnSp macro="">
      <xdr:nvCxnSpPr>
        <xdr:cNvPr id="175" name="直線コネクタ 174"/>
        <xdr:cNvCxnSpPr/>
      </xdr:nvCxnSpPr>
      <xdr:spPr>
        <a:xfrm flipV="1">
          <a:off x="2908300" y="13222830"/>
          <a:ext cx="889000" cy="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45005</xdr:rowOff>
    </xdr:from>
    <xdr:to>
      <xdr:col>4</xdr:col>
      <xdr:colOff>155575</xdr:colOff>
      <xdr:row>77</xdr:row>
      <xdr:rowOff>113590</xdr:rowOff>
    </xdr:to>
    <xdr:cxnSp macro="">
      <xdr:nvCxnSpPr>
        <xdr:cNvPr id="178" name="直線コネクタ 177"/>
        <xdr:cNvCxnSpPr/>
      </xdr:nvCxnSpPr>
      <xdr:spPr>
        <a:xfrm flipV="1">
          <a:off x="2019300" y="13246655"/>
          <a:ext cx="889000" cy="6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68509</xdr:rowOff>
    </xdr:from>
    <xdr:to>
      <xdr:col>2</xdr:col>
      <xdr:colOff>638175</xdr:colOff>
      <xdr:row>77</xdr:row>
      <xdr:rowOff>113590</xdr:rowOff>
    </xdr:to>
    <xdr:cxnSp macro="">
      <xdr:nvCxnSpPr>
        <xdr:cNvPr id="181" name="直線コネクタ 180"/>
        <xdr:cNvCxnSpPr/>
      </xdr:nvCxnSpPr>
      <xdr:spPr>
        <a:xfrm>
          <a:off x="1130300" y="13270159"/>
          <a:ext cx="889000" cy="4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103307</xdr:rowOff>
    </xdr:from>
    <xdr:to>
      <xdr:col>6</xdr:col>
      <xdr:colOff>561975</xdr:colOff>
      <xdr:row>77</xdr:row>
      <xdr:rowOff>33457</xdr:rowOff>
    </xdr:to>
    <xdr:sp macro="" textlink="">
      <xdr:nvSpPr>
        <xdr:cNvPr id="191" name="円/楕円 190"/>
        <xdr:cNvSpPr/>
      </xdr:nvSpPr>
      <xdr:spPr>
        <a:xfrm>
          <a:off x="4584700" y="1313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81734</xdr:rowOff>
    </xdr:from>
    <xdr:ext cx="599010" cy="259045"/>
    <xdr:sp macro="" textlink="">
      <xdr:nvSpPr>
        <xdr:cNvPr id="192" name="民生費該当値テキスト"/>
        <xdr:cNvSpPr txBox="1"/>
      </xdr:nvSpPr>
      <xdr:spPr>
        <a:xfrm>
          <a:off x="4686300" y="1311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171,849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141830</xdr:rowOff>
    </xdr:from>
    <xdr:to>
      <xdr:col>5</xdr:col>
      <xdr:colOff>409575</xdr:colOff>
      <xdr:row>77</xdr:row>
      <xdr:rowOff>71980</xdr:rowOff>
    </xdr:to>
    <xdr:sp macro="" textlink="">
      <xdr:nvSpPr>
        <xdr:cNvPr id="193" name="円/楕円 192"/>
        <xdr:cNvSpPr/>
      </xdr:nvSpPr>
      <xdr:spPr>
        <a:xfrm>
          <a:off x="3746500" y="1317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63107</xdr:rowOff>
    </xdr:from>
    <xdr:ext cx="599010" cy="259045"/>
    <xdr:sp macro="" textlink="">
      <xdr:nvSpPr>
        <xdr:cNvPr id="194" name="テキスト ボックス 193"/>
        <xdr:cNvSpPr txBox="1"/>
      </xdr:nvSpPr>
      <xdr:spPr>
        <a:xfrm>
          <a:off x="3497794" y="1326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163,423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165655</xdr:rowOff>
    </xdr:from>
    <xdr:to>
      <xdr:col>4</xdr:col>
      <xdr:colOff>206375</xdr:colOff>
      <xdr:row>77</xdr:row>
      <xdr:rowOff>95805</xdr:rowOff>
    </xdr:to>
    <xdr:sp macro="" textlink="">
      <xdr:nvSpPr>
        <xdr:cNvPr id="195" name="円/楕円 194"/>
        <xdr:cNvSpPr/>
      </xdr:nvSpPr>
      <xdr:spPr>
        <a:xfrm>
          <a:off x="2857500" y="131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86932</xdr:rowOff>
    </xdr:from>
    <xdr:ext cx="599010" cy="259045"/>
    <xdr:sp macro="" textlink="">
      <xdr:nvSpPr>
        <xdr:cNvPr id="196" name="テキスト ボックス 195"/>
        <xdr:cNvSpPr txBox="1"/>
      </xdr:nvSpPr>
      <xdr:spPr>
        <a:xfrm>
          <a:off x="2608794" y="1328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158,212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62790</xdr:rowOff>
    </xdr:from>
    <xdr:to>
      <xdr:col>3</xdr:col>
      <xdr:colOff>3175</xdr:colOff>
      <xdr:row>77</xdr:row>
      <xdr:rowOff>164390</xdr:rowOff>
    </xdr:to>
    <xdr:sp macro="" textlink="">
      <xdr:nvSpPr>
        <xdr:cNvPr id="197" name="円/楕円 196"/>
        <xdr:cNvSpPr/>
      </xdr:nvSpPr>
      <xdr:spPr>
        <a:xfrm>
          <a:off x="1968500" y="132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155517</xdr:rowOff>
    </xdr:from>
    <xdr:ext cx="599010" cy="259045"/>
    <xdr:sp macro="" textlink="">
      <xdr:nvSpPr>
        <xdr:cNvPr id="198" name="テキスト ボックス 197"/>
        <xdr:cNvSpPr txBox="1"/>
      </xdr:nvSpPr>
      <xdr:spPr>
        <a:xfrm>
          <a:off x="1719794" y="13357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143,211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17709</xdr:rowOff>
    </xdr:from>
    <xdr:to>
      <xdr:col>1</xdr:col>
      <xdr:colOff>485775</xdr:colOff>
      <xdr:row>77</xdr:row>
      <xdr:rowOff>119309</xdr:rowOff>
    </xdr:to>
    <xdr:sp macro="" textlink="">
      <xdr:nvSpPr>
        <xdr:cNvPr id="199" name="円/楕円 198"/>
        <xdr:cNvSpPr/>
      </xdr:nvSpPr>
      <xdr:spPr>
        <a:xfrm>
          <a:off x="1079500" y="1321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110436</xdr:rowOff>
    </xdr:from>
    <xdr:ext cx="599010" cy="259045"/>
    <xdr:sp macro="" textlink="">
      <xdr:nvSpPr>
        <xdr:cNvPr id="200" name="テキスト ボックス 199"/>
        <xdr:cNvSpPr txBox="1"/>
      </xdr:nvSpPr>
      <xdr:spPr>
        <a:xfrm>
          <a:off x="830794" y="133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126178</xdr:rowOff>
    </xdr:from>
    <xdr:to>
      <xdr:col>6</xdr:col>
      <xdr:colOff>511175</xdr:colOff>
      <xdr:row>95</xdr:row>
      <xdr:rowOff>155764</xdr:rowOff>
    </xdr:to>
    <xdr:cxnSp macro="">
      <xdr:nvCxnSpPr>
        <xdr:cNvPr id="225" name="直線コネクタ 224"/>
        <xdr:cNvCxnSpPr/>
      </xdr:nvCxnSpPr>
      <xdr:spPr>
        <a:xfrm flipV="1">
          <a:off x="3797300" y="16413928"/>
          <a:ext cx="838200" cy="2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152347</xdr:rowOff>
    </xdr:from>
    <xdr:to>
      <xdr:col>5</xdr:col>
      <xdr:colOff>358775</xdr:colOff>
      <xdr:row>95</xdr:row>
      <xdr:rowOff>155764</xdr:rowOff>
    </xdr:to>
    <xdr:cxnSp macro="">
      <xdr:nvCxnSpPr>
        <xdr:cNvPr id="228" name="直線コネクタ 227"/>
        <xdr:cNvCxnSpPr/>
      </xdr:nvCxnSpPr>
      <xdr:spPr>
        <a:xfrm>
          <a:off x="2908300" y="16440097"/>
          <a:ext cx="889000" cy="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91449</xdr:rowOff>
    </xdr:from>
    <xdr:to>
      <xdr:col>4</xdr:col>
      <xdr:colOff>155575</xdr:colOff>
      <xdr:row>95</xdr:row>
      <xdr:rowOff>152347</xdr:rowOff>
    </xdr:to>
    <xdr:cxnSp macro="">
      <xdr:nvCxnSpPr>
        <xdr:cNvPr id="231" name="直線コネクタ 230"/>
        <xdr:cNvCxnSpPr/>
      </xdr:nvCxnSpPr>
      <xdr:spPr>
        <a:xfrm>
          <a:off x="2019300" y="16379199"/>
          <a:ext cx="889000" cy="6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69766</xdr:rowOff>
    </xdr:from>
    <xdr:to>
      <xdr:col>2</xdr:col>
      <xdr:colOff>638175</xdr:colOff>
      <xdr:row>95</xdr:row>
      <xdr:rowOff>91449</xdr:rowOff>
    </xdr:to>
    <xdr:cxnSp macro="">
      <xdr:nvCxnSpPr>
        <xdr:cNvPr id="234" name="直線コネクタ 233"/>
        <xdr:cNvCxnSpPr/>
      </xdr:nvCxnSpPr>
      <xdr:spPr>
        <a:xfrm>
          <a:off x="1130300" y="16357516"/>
          <a:ext cx="889000" cy="2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75378</xdr:rowOff>
    </xdr:from>
    <xdr:to>
      <xdr:col>6</xdr:col>
      <xdr:colOff>561975</xdr:colOff>
      <xdr:row>96</xdr:row>
      <xdr:rowOff>5528</xdr:rowOff>
    </xdr:to>
    <xdr:sp macro="" textlink="">
      <xdr:nvSpPr>
        <xdr:cNvPr id="244" name="円/楕円 243"/>
        <xdr:cNvSpPr/>
      </xdr:nvSpPr>
      <xdr:spPr>
        <a:xfrm>
          <a:off x="4584700" y="1636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98255</xdr:rowOff>
    </xdr:from>
    <xdr:ext cx="534377" cy="259045"/>
    <xdr:sp macro="" textlink="">
      <xdr:nvSpPr>
        <xdr:cNvPr id="245" name="衛生費該当値テキスト"/>
        <xdr:cNvSpPr txBox="1"/>
      </xdr:nvSpPr>
      <xdr:spPr>
        <a:xfrm>
          <a:off x="4686300" y="1621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72,366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104964</xdr:rowOff>
    </xdr:from>
    <xdr:to>
      <xdr:col>5</xdr:col>
      <xdr:colOff>409575</xdr:colOff>
      <xdr:row>96</xdr:row>
      <xdr:rowOff>35114</xdr:rowOff>
    </xdr:to>
    <xdr:sp macro="" textlink="">
      <xdr:nvSpPr>
        <xdr:cNvPr id="246" name="円/楕円 245"/>
        <xdr:cNvSpPr/>
      </xdr:nvSpPr>
      <xdr:spPr>
        <a:xfrm>
          <a:off x="3746500" y="1639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51641</xdr:rowOff>
    </xdr:from>
    <xdr:ext cx="534377" cy="259045"/>
    <xdr:sp macro="" textlink="">
      <xdr:nvSpPr>
        <xdr:cNvPr id="247" name="テキスト ボックス 246"/>
        <xdr:cNvSpPr txBox="1"/>
      </xdr:nvSpPr>
      <xdr:spPr>
        <a:xfrm>
          <a:off x="3530111" y="1616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67,189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101547</xdr:rowOff>
    </xdr:from>
    <xdr:to>
      <xdr:col>4</xdr:col>
      <xdr:colOff>206375</xdr:colOff>
      <xdr:row>96</xdr:row>
      <xdr:rowOff>31697</xdr:rowOff>
    </xdr:to>
    <xdr:sp macro="" textlink="">
      <xdr:nvSpPr>
        <xdr:cNvPr id="248" name="円/楕円 247"/>
        <xdr:cNvSpPr/>
      </xdr:nvSpPr>
      <xdr:spPr>
        <a:xfrm>
          <a:off x="2857500" y="1638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48224</xdr:rowOff>
    </xdr:from>
    <xdr:ext cx="534377" cy="259045"/>
    <xdr:sp macro="" textlink="">
      <xdr:nvSpPr>
        <xdr:cNvPr id="249" name="テキスト ボックス 248"/>
        <xdr:cNvSpPr txBox="1"/>
      </xdr:nvSpPr>
      <xdr:spPr>
        <a:xfrm>
          <a:off x="2641111" y="1616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67,787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40649</xdr:rowOff>
    </xdr:from>
    <xdr:to>
      <xdr:col>3</xdr:col>
      <xdr:colOff>3175</xdr:colOff>
      <xdr:row>95</xdr:row>
      <xdr:rowOff>142249</xdr:rowOff>
    </xdr:to>
    <xdr:sp macro="" textlink="">
      <xdr:nvSpPr>
        <xdr:cNvPr id="250" name="円/楕円 249"/>
        <xdr:cNvSpPr/>
      </xdr:nvSpPr>
      <xdr:spPr>
        <a:xfrm>
          <a:off x="1968500" y="1632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158776</xdr:rowOff>
    </xdr:from>
    <xdr:ext cx="534377" cy="259045"/>
    <xdr:sp macro="" textlink="">
      <xdr:nvSpPr>
        <xdr:cNvPr id="251" name="テキスト ボックス 250"/>
        <xdr:cNvSpPr txBox="1"/>
      </xdr:nvSpPr>
      <xdr:spPr>
        <a:xfrm>
          <a:off x="1752111" y="1610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78,443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18966</xdr:rowOff>
    </xdr:from>
    <xdr:to>
      <xdr:col>1</xdr:col>
      <xdr:colOff>485775</xdr:colOff>
      <xdr:row>95</xdr:row>
      <xdr:rowOff>120566</xdr:rowOff>
    </xdr:to>
    <xdr:sp macro="" textlink="">
      <xdr:nvSpPr>
        <xdr:cNvPr id="252" name="円/楕円 251"/>
        <xdr:cNvSpPr/>
      </xdr:nvSpPr>
      <xdr:spPr>
        <a:xfrm>
          <a:off x="1079500" y="1630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137093</xdr:rowOff>
    </xdr:from>
    <xdr:ext cx="534377" cy="259045"/>
    <xdr:sp macro="" textlink="">
      <xdr:nvSpPr>
        <xdr:cNvPr id="253" name="テキスト ボックス 252"/>
        <xdr:cNvSpPr txBox="1"/>
      </xdr:nvSpPr>
      <xdr:spPr>
        <a:xfrm>
          <a:off x="863111" y="1608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39443</xdr:rowOff>
    </xdr:from>
    <xdr:to>
      <xdr:col>15</xdr:col>
      <xdr:colOff>180975</xdr:colOff>
      <xdr:row>38</xdr:row>
      <xdr:rowOff>48913</xdr:rowOff>
    </xdr:to>
    <xdr:cxnSp macro="">
      <xdr:nvCxnSpPr>
        <xdr:cNvPr id="284" name="直線コネクタ 283"/>
        <xdr:cNvCxnSpPr/>
      </xdr:nvCxnSpPr>
      <xdr:spPr>
        <a:xfrm>
          <a:off x="9639300" y="6554543"/>
          <a:ext cx="8382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134148</xdr:rowOff>
    </xdr:from>
    <xdr:to>
      <xdr:col>14</xdr:col>
      <xdr:colOff>28575</xdr:colOff>
      <xdr:row>38</xdr:row>
      <xdr:rowOff>39443</xdr:rowOff>
    </xdr:to>
    <xdr:cxnSp macro="">
      <xdr:nvCxnSpPr>
        <xdr:cNvPr id="287" name="直線コネクタ 286"/>
        <xdr:cNvCxnSpPr/>
      </xdr:nvCxnSpPr>
      <xdr:spPr>
        <a:xfrm>
          <a:off x="8750300" y="6134898"/>
          <a:ext cx="889000" cy="41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35524</xdr:rowOff>
    </xdr:from>
    <xdr:to>
      <xdr:col>12</xdr:col>
      <xdr:colOff>511175</xdr:colOff>
      <xdr:row>35</xdr:row>
      <xdr:rowOff>134148</xdr:rowOff>
    </xdr:to>
    <xdr:cxnSp macro="">
      <xdr:nvCxnSpPr>
        <xdr:cNvPr id="290" name="直線コネクタ 289"/>
        <xdr:cNvCxnSpPr/>
      </xdr:nvCxnSpPr>
      <xdr:spPr>
        <a:xfrm>
          <a:off x="7861300" y="5864824"/>
          <a:ext cx="889000" cy="27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91493</xdr:rowOff>
    </xdr:from>
    <xdr:ext cx="469744" cy="259045"/>
    <xdr:sp macro="" textlink="">
      <xdr:nvSpPr>
        <xdr:cNvPr id="292" name="テキスト ボックス 291"/>
        <xdr:cNvSpPr txBox="1"/>
      </xdr:nvSpPr>
      <xdr:spPr>
        <a:xfrm>
          <a:off x="8515427"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35524</xdr:rowOff>
    </xdr:from>
    <xdr:to>
      <xdr:col>11</xdr:col>
      <xdr:colOff>307975</xdr:colOff>
      <xdr:row>34</xdr:row>
      <xdr:rowOff>169418</xdr:rowOff>
    </xdr:to>
    <xdr:cxnSp macro="">
      <xdr:nvCxnSpPr>
        <xdr:cNvPr id="293" name="直線コネクタ 292"/>
        <xdr:cNvCxnSpPr/>
      </xdr:nvCxnSpPr>
      <xdr:spPr>
        <a:xfrm flipV="1">
          <a:off x="6972300" y="5864824"/>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50672</xdr:rowOff>
    </xdr:from>
    <xdr:ext cx="469744" cy="259045"/>
    <xdr:sp macro="" textlink="">
      <xdr:nvSpPr>
        <xdr:cNvPr id="295" name="テキスト ボックス 294"/>
        <xdr:cNvSpPr txBox="1"/>
      </xdr:nvSpPr>
      <xdr:spPr>
        <a:xfrm>
          <a:off x="7626427"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169563</xdr:rowOff>
    </xdr:from>
    <xdr:to>
      <xdr:col>15</xdr:col>
      <xdr:colOff>231775</xdr:colOff>
      <xdr:row>38</xdr:row>
      <xdr:rowOff>99713</xdr:rowOff>
    </xdr:to>
    <xdr:sp macro="" textlink="">
      <xdr:nvSpPr>
        <xdr:cNvPr id="303" name="円/楕円 302"/>
        <xdr:cNvSpPr/>
      </xdr:nvSpPr>
      <xdr:spPr>
        <a:xfrm>
          <a:off x="10426700" y="651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147990</xdr:rowOff>
    </xdr:from>
    <xdr:ext cx="378565" cy="259045"/>
    <xdr:sp macro="" textlink="">
      <xdr:nvSpPr>
        <xdr:cNvPr id="304" name="労働費該当値テキスト"/>
        <xdr:cNvSpPr txBox="1"/>
      </xdr:nvSpPr>
      <xdr:spPr>
        <a:xfrm>
          <a:off x="10528300" y="6491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160093</xdr:rowOff>
    </xdr:from>
    <xdr:to>
      <xdr:col>14</xdr:col>
      <xdr:colOff>79375</xdr:colOff>
      <xdr:row>38</xdr:row>
      <xdr:rowOff>90243</xdr:rowOff>
    </xdr:to>
    <xdr:sp macro="" textlink="">
      <xdr:nvSpPr>
        <xdr:cNvPr id="305" name="円/楕円 304"/>
        <xdr:cNvSpPr/>
      </xdr:nvSpPr>
      <xdr:spPr>
        <a:xfrm>
          <a:off x="9588500" y="650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81370</xdr:rowOff>
    </xdr:from>
    <xdr:ext cx="378565" cy="259045"/>
    <xdr:sp macro="" textlink="">
      <xdr:nvSpPr>
        <xdr:cNvPr id="306" name="テキスト ボックス 305"/>
        <xdr:cNvSpPr txBox="1"/>
      </xdr:nvSpPr>
      <xdr:spPr>
        <a:xfrm>
          <a:off x="9450017" y="659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83348</xdr:rowOff>
    </xdr:from>
    <xdr:to>
      <xdr:col>12</xdr:col>
      <xdr:colOff>561975</xdr:colOff>
      <xdr:row>36</xdr:row>
      <xdr:rowOff>13498</xdr:rowOff>
    </xdr:to>
    <xdr:sp macro="" textlink="">
      <xdr:nvSpPr>
        <xdr:cNvPr id="307" name="円/楕円 306"/>
        <xdr:cNvSpPr/>
      </xdr:nvSpPr>
      <xdr:spPr>
        <a:xfrm>
          <a:off x="8699500" y="608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30025</xdr:rowOff>
    </xdr:from>
    <xdr:ext cx="469744" cy="259045"/>
    <xdr:sp macro="" textlink="">
      <xdr:nvSpPr>
        <xdr:cNvPr id="308" name="テキスト ボックス 307"/>
        <xdr:cNvSpPr txBox="1"/>
      </xdr:nvSpPr>
      <xdr:spPr>
        <a:xfrm>
          <a:off x="8515427" y="585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156174</xdr:rowOff>
    </xdr:from>
    <xdr:to>
      <xdr:col>11</xdr:col>
      <xdr:colOff>358775</xdr:colOff>
      <xdr:row>34</xdr:row>
      <xdr:rowOff>86324</xdr:rowOff>
    </xdr:to>
    <xdr:sp macro="" textlink="">
      <xdr:nvSpPr>
        <xdr:cNvPr id="309" name="円/楕円 308"/>
        <xdr:cNvSpPr/>
      </xdr:nvSpPr>
      <xdr:spPr>
        <a:xfrm>
          <a:off x="7810500" y="581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102851</xdr:rowOff>
    </xdr:from>
    <xdr:ext cx="469744" cy="259045"/>
    <xdr:sp macro="" textlink="">
      <xdr:nvSpPr>
        <xdr:cNvPr id="310" name="テキスト ボックス 309"/>
        <xdr:cNvSpPr txBox="1"/>
      </xdr:nvSpPr>
      <xdr:spPr>
        <a:xfrm>
          <a:off x="7626427" y="558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11" name="円/楕円 310"/>
        <xdr:cNvSpPr/>
      </xdr:nvSpPr>
      <xdr:spPr>
        <a:xfrm>
          <a:off x="6921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39895</xdr:rowOff>
    </xdr:from>
    <xdr:ext cx="469744" cy="259045"/>
    <xdr:sp macro="" textlink="">
      <xdr:nvSpPr>
        <xdr:cNvPr id="312" name="テキスト ボックス 311"/>
        <xdr:cNvSpPr txBox="1"/>
      </xdr:nvSpPr>
      <xdr:spPr>
        <a:xfrm>
          <a:off x="6737427"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93345</xdr:rowOff>
    </xdr:from>
    <xdr:to>
      <xdr:col>15</xdr:col>
      <xdr:colOff>180975</xdr:colOff>
      <xdr:row>57</xdr:row>
      <xdr:rowOff>23800</xdr:rowOff>
    </xdr:to>
    <xdr:cxnSp macro="">
      <xdr:nvCxnSpPr>
        <xdr:cNvPr id="341" name="直線コネクタ 340"/>
        <xdr:cNvCxnSpPr/>
      </xdr:nvCxnSpPr>
      <xdr:spPr>
        <a:xfrm flipV="1">
          <a:off x="9639300" y="9694545"/>
          <a:ext cx="838200" cy="10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107861</xdr:rowOff>
    </xdr:from>
    <xdr:to>
      <xdr:col>14</xdr:col>
      <xdr:colOff>28575</xdr:colOff>
      <xdr:row>57</xdr:row>
      <xdr:rowOff>23800</xdr:rowOff>
    </xdr:to>
    <xdr:cxnSp macro="">
      <xdr:nvCxnSpPr>
        <xdr:cNvPr id="344" name="直線コネクタ 343"/>
        <xdr:cNvCxnSpPr/>
      </xdr:nvCxnSpPr>
      <xdr:spPr>
        <a:xfrm>
          <a:off x="8750300" y="9709061"/>
          <a:ext cx="889000" cy="8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103645</xdr:rowOff>
    </xdr:from>
    <xdr:to>
      <xdr:col>12</xdr:col>
      <xdr:colOff>511175</xdr:colOff>
      <xdr:row>56</xdr:row>
      <xdr:rowOff>107861</xdr:rowOff>
    </xdr:to>
    <xdr:cxnSp macro="">
      <xdr:nvCxnSpPr>
        <xdr:cNvPr id="347" name="直線コネクタ 346"/>
        <xdr:cNvCxnSpPr/>
      </xdr:nvCxnSpPr>
      <xdr:spPr>
        <a:xfrm>
          <a:off x="7861300" y="9704845"/>
          <a:ext cx="889000" cy="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9" name="テキスト ボックス 348"/>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103645</xdr:rowOff>
    </xdr:from>
    <xdr:to>
      <xdr:col>11</xdr:col>
      <xdr:colOff>307975</xdr:colOff>
      <xdr:row>57</xdr:row>
      <xdr:rowOff>38468</xdr:rowOff>
    </xdr:to>
    <xdr:cxnSp macro="">
      <xdr:nvCxnSpPr>
        <xdr:cNvPr id="350" name="直線コネクタ 349"/>
        <xdr:cNvCxnSpPr/>
      </xdr:nvCxnSpPr>
      <xdr:spPr>
        <a:xfrm flipV="1">
          <a:off x="6972300" y="9704845"/>
          <a:ext cx="889000" cy="10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52" name="テキスト ボックス 351"/>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42545</xdr:rowOff>
    </xdr:from>
    <xdr:to>
      <xdr:col>15</xdr:col>
      <xdr:colOff>231775</xdr:colOff>
      <xdr:row>56</xdr:row>
      <xdr:rowOff>144145</xdr:rowOff>
    </xdr:to>
    <xdr:sp macro="" textlink="">
      <xdr:nvSpPr>
        <xdr:cNvPr id="360" name="円/楕円 359"/>
        <xdr:cNvSpPr/>
      </xdr:nvSpPr>
      <xdr:spPr>
        <a:xfrm>
          <a:off x="104267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65422</xdr:rowOff>
    </xdr:from>
    <xdr:ext cx="534377" cy="259045"/>
    <xdr:sp macro="" textlink="">
      <xdr:nvSpPr>
        <xdr:cNvPr id="361" name="農林水産業費該当値テキスト"/>
        <xdr:cNvSpPr txBox="1"/>
      </xdr:nvSpPr>
      <xdr:spPr>
        <a:xfrm>
          <a:off x="10528300" y="949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36,650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144450</xdr:rowOff>
    </xdr:from>
    <xdr:to>
      <xdr:col>14</xdr:col>
      <xdr:colOff>79375</xdr:colOff>
      <xdr:row>57</xdr:row>
      <xdr:rowOff>74600</xdr:rowOff>
    </xdr:to>
    <xdr:sp macro="" textlink="">
      <xdr:nvSpPr>
        <xdr:cNvPr id="362" name="円/楕円 361"/>
        <xdr:cNvSpPr/>
      </xdr:nvSpPr>
      <xdr:spPr>
        <a:xfrm>
          <a:off x="9588500" y="97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65727</xdr:rowOff>
    </xdr:from>
    <xdr:ext cx="534377" cy="259045"/>
    <xdr:sp macro="" textlink="">
      <xdr:nvSpPr>
        <xdr:cNvPr id="363" name="テキスト ボックス 362"/>
        <xdr:cNvSpPr txBox="1"/>
      </xdr:nvSpPr>
      <xdr:spPr>
        <a:xfrm>
          <a:off x="9372111" y="983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57061</xdr:rowOff>
    </xdr:from>
    <xdr:to>
      <xdr:col>12</xdr:col>
      <xdr:colOff>561975</xdr:colOff>
      <xdr:row>56</xdr:row>
      <xdr:rowOff>158661</xdr:rowOff>
    </xdr:to>
    <xdr:sp macro="" textlink="">
      <xdr:nvSpPr>
        <xdr:cNvPr id="364" name="円/楕円 363"/>
        <xdr:cNvSpPr/>
      </xdr:nvSpPr>
      <xdr:spPr>
        <a:xfrm>
          <a:off x="8699500" y="96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3738</xdr:rowOff>
    </xdr:from>
    <xdr:ext cx="534377" cy="259045"/>
    <xdr:sp macro="" textlink="">
      <xdr:nvSpPr>
        <xdr:cNvPr id="365" name="テキスト ボックス 364"/>
        <xdr:cNvSpPr txBox="1"/>
      </xdr:nvSpPr>
      <xdr:spPr>
        <a:xfrm>
          <a:off x="8483111" y="943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52845</xdr:rowOff>
    </xdr:from>
    <xdr:to>
      <xdr:col>11</xdr:col>
      <xdr:colOff>358775</xdr:colOff>
      <xdr:row>56</xdr:row>
      <xdr:rowOff>154445</xdr:rowOff>
    </xdr:to>
    <xdr:sp macro="" textlink="">
      <xdr:nvSpPr>
        <xdr:cNvPr id="366" name="円/楕円 365"/>
        <xdr:cNvSpPr/>
      </xdr:nvSpPr>
      <xdr:spPr>
        <a:xfrm>
          <a:off x="7810500" y="965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170972</xdr:rowOff>
    </xdr:from>
    <xdr:ext cx="534377" cy="259045"/>
    <xdr:sp macro="" textlink="">
      <xdr:nvSpPr>
        <xdr:cNvPr id="367" name="テキスト ボックス 366"/>
        <xdr:cNvSpPr txBox="1"/>
      </xdr:nvSpPr>
      <xdr:spPr>
        <a:xfrm>
          <a:off x="7594111" y="942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159118</xdr:rowOff>
    </xdr:from>
    <xdr:to>
      <xdr:col>10</xdr:col>
      <xdr:colOff>155575</xdr:colOff>
      <xdr:row>57</xdr:row>
      <xdr:rowOff>89268</xdr:rowOff>
    </xdr:to>
    <xdr:sp macro="" textlink="">
      <xdr:nvSpPr>
        <xdr:cNvPr id="368" name="円/楕円 367"/>
        <xdr:cNvSpPr/>
      </xdr:nvSpPr>
      <xdr:spPr>
        <a:xfrm>
          <a:off x="6921500" y="976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105795</xdr:rowOff>
    </xdr:from>
    <xdr:ext cx="534377" cy="259045"/>
    <xdr:sp macro="" textlink="">
      <xdr:nvSpPr>
        <xdr:cNvPr id="369" name="テキスト ボックス 368"/>
        <xdr:cNvSpPr txBox="1"/>
      </xdr:nvSpPr>
      <xdr:spPr>
        <a:xfrm>
          <a:off x="6705111" y="953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138227</xdr:rowOff>
    </xdr:from>
    <xdr:to>
      <xdr:col>15</xdr:col>
      <xdr:colOff>180975</xdr:colOff>
      <xdr:row>77</xdr:row>
      <xdr:rowOff>82841</xdr:rowOff>
    </xdr:to>
    <xdr:cxnSp macro="">
      <xdr:nvCxnSpPr>
        <xdr:cNvPr id="398" name="直線コネクタ 397"/>
        <xdr:cNvCxnSpPr/>
      </xdr:nvCxnSpPr>
      <xdr:spPr>
        <a:xfrm flipV="1">
          <a:off x="9639300" y="13168427"/>
          <a:ext cx="838200" cy="11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9" name="商工費平均値テキスト"/>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95072</xdr:rowOff>
    </xdr:from>
    <xdr:to>
      <xdr:col>14</xdr:col>
      <xdr:colOff>28575</xdr:colOff>
      <xdr:row>77</xdr:row>
      <xdr:rowOff>82841</xdr:rowOff>
    </xdr:to>
    <xdr:cxnSp macro="">
      <xdr:nvCxnSpPr>
        <xdr:cNvPr id="401" name="直線コネクタ 400"/>
        <xdr:cNvCxnSpPr/>
      </xdr:nvCxnSpPr>
      <xdr:spPr>
        <a:xfrm>
          <a:off x="8750300" y="12782372"/>
          <a:ext cx="889000" cy="50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403" name="テキスト ボックス 402"/>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95072</xdr:rowOff>
    </xdr:from>
    <xdr:to>
      <xdr:col>12</xdr:col>
      <xdr:colOff>511175</xdr:colOff>
      <xdr:row>77</xdr:row>
      <xdr:rowOff>60058</xdr:rowOff>
    </xdr:to>
    <xdr:cxnSp macro="">
      <xdr:nvCxnSpPr>
        <xdr:cNvPr id="404" name="直線コネクタ 403"/>
        <xdr:cNvCxnSpPr/>
      </xdr:nvCxnSpPr>
      <xdr:spPr>
        <a:xfrm flipV="1">
          <a:off x="7861300" y="12782372"/>
          <a:ext cx="889000" cy="47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59314</xdr:rowOff>
    </xdr:from>
    <xdr:ext cx="534377" cy="259045"/>
    <xdr:sp macro="" textlink="">
      <xdr:nvSpPr>
        <xdr:cNvPr id="406" name="テキスト ボックス 405"/>
        <xdr:cNvSpPr txBox="1"/>
      </xdr:nvSpPr>
      <xdr:spPr>
        <a:xfrm>
          <a:off x="8483111" y="134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60058</xdr:rowOff>
    </xdr:from>
    <xdr:to>
      <xdr:col>11</xdr:col>
      <xdr:colOff>307975</xdr:colOff>
      <xdr:row>77</xdr:row>
      <xdr:rowOff>125755</xdr:rowOff>
    </xdr:to>
    <xdr:cxnSp macro="">
      <xdr:nvCxnSpPr>
        <xdr:cNvPr id="407" name="直線コネクタ 406"/>
        <xdr:cNvCxnSpPr/>
      </xdr:nvCxnSpPr>
      <xdr:spPr>
        <a:xfrm flipV="1">
          <a:off x="6972300" y="13261708"/>
          <a:ext cx="889000" cy="6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74122</xdr:rowOff>
    </xdr:from>
    <xdr:ext cx="534377" cy="259045"/>
    <xdr:sp macro="" textlink="">
      <xdr:nvSpPr>
        <xdr:cNvPr id="409" name="テキスト ボックス 408"/>
        <xdr:cNvSpPr txBox="1"/>
      </xdr:nvSpPr>
      <xdr:spPr>
        <a:xfrm>
          <a:off x="7594111" y="134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88231</xdr:rowOff>
    </xdr:from>
    <xdr:ext cx="534377" cy="259045"/>
    <xdr:sp macro="" textlink="">
      <xdr:nvSpPr>
        <xdr:cNvPr id="411" name="テキスト ボックス 410"/>
        <xdr:cNvSpPr txBox="1"/>
      </xdr:nvSpPr>
      <xdr:spPr>
        <a:xfrm>
          <a:off x="6705111" y="134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87427</xdr:rowOff>
    </xdr:from>
    <xdr:to>
      <xdr:col>15</xdr:col>
      <xdr:colOff>231775</xdr:colOff>
      <xdr:row>77</xdr:row>
      <xdr:rowOff>17577</xdr:rowOff>
    </xdr:to>
    <xdr:sp macro="" textlink="">
      <xdr:nvSpPr>
        <xdr:cNvPr id="417" name="円/楕円 416"/>
        <xdr:cNvSpPr/>
      </xdr:nvSpPr>
      <xdr:spPr>
        <a:xfrm>
          <a:off x="10426700" y="1311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110303</xdr:rowOff>
    </xdr:from>
    <xdr:ext cx="534377" cy="259045"/>
    <xdr:sp macro="" textlink="">
      <xdr:nvSpPr>
        <xdr:cNvPr id="418" name="商工費該当値テキスト"/>
        <xdr:cNvSpPr txBox="1"/>
      </xdr:nvSpPr>
      <xdr:spPr>
        <a:xfrm>
          <a:off x="10528300" y="1296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33,116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32041</xdr:rowOff>
    </xdr:from>
    <xdr:to>
      <xdr:col>14</xdr:col>
      <xdr:colOff>79375</xdr:colOff>
      <xdr:row>77</xdr:row>
      <xdr:rowOff>133641</xdr:rowOff>
    </xdr:to>
    <xdr:sp macro="" textlink="">
      <xdr:nvSpPr>
        <xdr:cNvPr id="419" name="円/楕円 418"/>
        <xdr:cNvSpPr/>
      </xdr:nvSpPr>
      <xdr:spPr>
        <a:xfrm>
          <a:off x="9588500" y="1323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150168</xdr:rowOff>
    </xdr:from>
    <xdr:ext cx="534377" cy="259045"/>
    <xdr:sp macro="" textlink="">
      <xdr:nvSpPr>
        <xdr:cNvPr id="420" name="テキスト ボックス 419"/>
        <xdr:cNvSpPr txBox="1"/>
      </xdr:nvSpPr>
      <xdr:spPr>
        <a:xfrm>
          <a:off x="9372111" y="1300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23,977</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44272</xdr:rowOff>
    </xdr:from>
    <xdr:to>
      <xdr:col>12</xdr:col>
      <xdr:colOff>561975</xdr:colOff>
      <xdr:row>74</xdr:row>
      <xdr:rowOff>145872</xdr:rowOff>
    </xdr:to>
    <xdr:sp macro="" textlink="">
      <xdr:nvSpPr>
        <xdr:cNvPr id="421" name="円/楕円 420"/>
        <xdr:cNvSpPr/>
      </xdr:nvSpPr>
      <xdr:spPr>
        <a:xfrm>
          <a:off x="8699500" y="1273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162399</xdr:rowOff>
    </xdr:from>
    <xdr:ext cx="534377" cy="259045"/>
    <xdr:sp macro="" textlink="">
      <xdr:nvSpPr>
        <xdr:cNvPr id="422" name="テキスト ボックス 421"/>
        <xdr:cNvSpPr txBox="1"/>
      </xdr:nvSpPr>
      <xdr:spPr>
        <a:xfrm>
          <a:off x="8483111" y="125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63,514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9258</xdr:rowOff>
    </xdr:from>
    <xdr:to>
      <xdr:col>11</xdr:col>
      <xdr:colOff>358775</xdr:colOff>
      <xdr:row>77</xdr:row>
      <xdr:rowOff>110858</xdr:rowOff>
    </xdr:to>
    <xdr:sp macro="" textlink="">
      <xdr:nvSpPr>
        <xdr:cNvPr id="423" name="円/楕円 422"/>
        <xdr:cNvSpPr/>
      </xdr:nvSpPr>
      <xdr:spPr>
        <a:xfrm>
          <a:off x="7810500" y="1321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127385</xdr:rowOff>
    </xdr:from>
    <xdr:ext cx="534377" cy="259045"/>
    <xdr:sp macro="" textlink="">
      <xdr:nvSpPr>
        <xdr:cNvPr id="424" name="テキスト ボックス 423"/>
        <xdr:cNvSpPr txBox="1"/>
      </xdr:nvSpPr>
      <xdr:spPr>
        <a:xfrm>
          <a:off x="7594111" y="1298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74955</xdr:rowOff>
    </xdr:from>
    <xdr:to>
      <xdr:col>10</xdr:col>
      <xdr:colOff>155575</xdr:colOff>
      <xdr:row>78</xdr:row>
      <xdr:rowOff>5105</xdr:rowOff>
    </xdr:to>
    <xdr:sp macro="" textlink="">
      <xdr:nvSpPr>
        <xdr:cNvPr id="425" name="円/楕円 424"/>
        <xdr:cNvSpPr/>
      </xdr:nvSpPr>
      <xdr:spPr>
        <a:xfrm>
          <a:off x="6921500" y="132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21632</xdr:rowOff>
    </xdr:from>
    <xdr:ext cx="534377" cy="259045"/>
    <xdr:sp macro="" textlink="">
      <xdr:nvSpPr>
        <xdr:cNvPr id="426" name="テキスト ボックス 425"/>
        <xdr:cNvSpPr txBox="1"/>
      </xdr:nvSpPr>
      <xdr:spPr>
        <a:xfrm>
          <a:off x="6705111" y="130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49498</xdr:rowOff>
    </xdr:from>
    <xdr:to>
      <xdr:col>15</xdr:col>
      <xdr:colOff>180975</xdr:colOff>
      <xdr:row>95</xdr:row>
      <xdr:rowOff>108344</xdr:rowOff>
    </xdr:to>
    <xdr:cxnSp macro="">
      <xdr:nvCxnSpPr>
        <xdr:cNvPr id="459" name="直線コネクタ 458"/>
        <xdr:cNvCxnSpPr/>
      </xdr:nvCxnSpPr>
      <xdr:spPr>
        <a:xfrm>
          <a:off x="9639300" y="15822898"/>
          <a:ext cx="838200" cy="57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49498</xdr:rowOff>
    </xdr:from>
    <xdr:to>
      <xdr:col>14</xdr:col>
      <xdr:colOff>28575</xdr:colOff>
      <xdr:row>92</xdr:row>
      <xdr:rowOff>138215</xdr:rowOff>
    </xdr:to>
    <xdr:cxnSp macro="">
      <xdr:nvCxnSpPr>
        <xdr:cNvPr id="462" name="直線コネクタ 461"/>
        <xdr:cNvCxnSpPr/>
      </xdr:nvCxnSpPr>
      <xdr:spPr>
        <a:xfrm flipV="1">
          <a:off x="8750300" y="15822898"/>
          <a:ext cx="889000" cy="8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29712</xdr:rowOff>
    </xdr:from>
    <xdr:ext cx="534377" cy="259045"/>
    <xdr:sp macro="" textlink="">
      <xdr:nvSpPr>
        <xdr:cNvPr id="464" name="テキスト ボックス 463"/>
        <xdr:cNvSpPr txBox="1"/>
      </xdr:nvSpPr>
      <xdr:spPr>
        <a:xfrm>
          <a:off x="9372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138215</xdr:rowOff>
    </xdr:from>
    <xdr:to>
      <xdr:col>12</xdr:col>
      <xdr:colOff>511175</xdr:colOff>
      <xdr:row>93</xdr:row>
      <xdr:rowOff>60480</xdr:rowOff>
    </xdr:to>
    <xdr:cxnSp macro="">
      <xdr:nvCxnSpPr>
        <xdr:cNvPr id="465" name="直線コネクタ 464"/>
        <xdr:cNvCxnSpPr/>
      </xdr:nvCxnSpPr>
      <xdr:spPr>
        <a:xfrm flipV="1">
          <a:off x="7861300" y="15911615"/>
          <a:ext cx="889000" cy="9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18378</xdr:rowOff>
    </xdr:from>
    <xdr:ext cx="534377" cy="259045"/>
    <xdr:sp macro="" textlink="">
      <xdr:nvSpPr>
        <xdr:cNvPr id="467" name="テキスト ボックス 466"/>
        <xdr:cNvSpPr txBox="1"/>
      </xdr:nvSpPr>
      <xdr:spPr>
        <a:xfrm>
          <a:off x="8483111" y="1647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60480</xdr:rowOff>
    </xdr:from>
    <xdr:to>
      <xdr:col>11</xdr:col>
      <xdr:colOff>307975</xdr:colOff>
      <xdr:row>93</xdr:row>
      <xdr:rowOff>129603</xdr:rowOff>
    </xdr:to>
    <xdr:cxnSp macro="">
      <xdr:nvCxnSpPr>
        <xdr:cNvPr id="468" name="直線コネクタ 467"/>
        <xdr:cNvCxnSpPr/>
      </xdr:nvCxnSpPr>
      <xdr:spPr>
        <a:xfrm flipV="1">
          <a:off x="6972300" y="16005330"/>
          <a:ext cx="889000" cy="6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119153</xdr:rowOff>
    </xdr:from>
    <xdr:ext cx="534377" cy="259045"/>
    <xdr:sp macro="" textlink="">
      <xdr:nvSpPr>
        <xdr:cNvPr id="470" name="テキスト ボックス 469"/>
        <xdr:cNvSpPr txBox="1"/>
      </xdr:nvSpPr>
      <xdr:spPr>
        <a:xfrm>
          <a:off x="7594111" y="165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13330</xdr:rowOff>
    </xdr:from>
    <xdr:ext cx="534377" cy="259045"/>
    <xdr:sp macro="" textlink="">
      <xdr:nvSpPr>
        <xdr:cNvPr id="472" name="テキスト ボックス 471"/>
        <xdr:cNvSpPr txBox="1"/>
      </xdr:nvSpPr>
      <xdr:spPr>
        <a:xfrm>
          <a:off x="6705111" y="1664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57544</xdr:rowOff>
    </xdr:from>
    <xdr:to>
      <xdr:col>15</xdr:col>
      <xdr:colOff>231775</xdr:colOff>
      <xdr:row>95</xdr:row>
      <xdr:rowOff>159144</xdr:rowOff>
    </xdr:to>
    <xdr:sp macro="" textlink="">
      <xdr:nvSpPr>
        <xdr:cNvPr id="478" name="円/楕円 477"/>
        <xdr:cNvSpPr/>
      </xdr:nvSpPr>
      <xdr:spPr>
        <a:xfrm>
          <a:off x="10426700" y="163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80421</xdr:rowOff>
    </xdr:from>
    <xdr:ext cx="534377" cy="259045"/>
    <xdr:sp macro="" textlink="">
      <xdr:nvSpPr>
        <xdr:cNvPr id="479" name="土木費該当値テキスト"/>
        <xdr:cNvSpPr txBox="1"/>
      </xdr:nvSpPr>
      <xdr:spPr>
        <a:xfrm>
          <a:off x="10528300" y="161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75,292</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170148</xdr:rowOff>
    </xdr:from>
    <xdr:to>
      <xdr:col>14</xdr:col>
      <xdr:colOff>79375</xdr:colOff>
      <xdr:row>92</xdr:row>
      <xdr:rowOff>100298</xdr:rowOff>
    </xdr:to>
    <xdr:sp macro="" textlink="">
      <xdr:nvSpPr>
        <xdr:cNvPr id="480" name="円/楕円 479"/>
        <xdr:cNvSpPr/>
      </xdr:nvSpPr>
      <xdr:spPr>
        <a:xfrm>
          <a:off x="9588500" y="1577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90</xdr:row>
      <xdr:rowOff>116825</xdr:rowOff>
    </xdr:from>
    <xdr:ext cx="599010" cy="259045"/>
    <xdr:sp macro="" textlink="">
      <xdr:nvSpPr>
        <xdr:cNvPr id="481" name="テキスト ボックス 480"/>
        <xdr:cNvSpPr txBox="1"/>
      </xdr:nvSpPr>
      <xdr:spPr>
        <a:xfrm>
          <a:off x="9339794" y="1554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135,470</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87415</xdr:rowOff>
    </xdr:from>
    <xdr:to>
      <xdr:col>12</xdr:col>
      <xdr:colOff>561975</xdr:colOff>
      <xdr:row>93</xdr:row>
      <xdr:rowOff>17565</xdr:rowOff>
    </xdr:to>
    <xdr:sp macro="" textlink="">
      <xdr:nvSpPr>
        <xdr:cNvPr id="482" name="円/楕円 481"/>
        <xdr:cNvSpPr/>
      </xdr:nvSpPr>
      <xdr:spPr>
        <a:xfrm>
          <a:off x="8699500" y="1586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91</xdr:row>
      <xdr:rowOff>34092</xdr:rowOff>
    </xdr:from>
    <xdr:ext cx="599010" cy="259045"/>
    <xdr:sp macro="" textlink="">
      <xdr:nvSpPr>
        <xdr:cNvPr id="483" name="テキスト ボックス 482"/>
        <xdr:cNvSpPr txBox="1"/>
      </xdr:nvSpPr>
      <xdr:spPr>
        <a:xfrm>
          <a:off x="8450794" y="15636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126,156</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9680</xdr:rowOff>
    </xdr:from>
    <xdr:to>
      <xdr:col>11</xdr:col>
      <xdr:colOff>358775</xdr:colOff>
      <xdr:row>93</xdr:row>
      <xdr:rowOff>111280</xdr:rowOff>
    </xdr:to>
    <xdr:sp macro="" textlink="">
      <xdr:nvSpPr>
        <xdr:cNvPr id="484" name="円/楕円 483"/>
        <xdr:cNvSpPr/>
      </xdr:nvSpPr>
      <xdr:spPr>
        <a:xfrm>
          <a:off x="7810500" y="1595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91</xdr:row>
      <xdr:rowOff>127807</xdr:rowOff>
    </xdr:from>
    <xdr:ext cx="599010" cy="259045"/>
    <xdr:sp macro="" textlink="">
      <xdr:nvSpPr>
        <xdr:cNvPr id="485" name="テキスト ボックス 484"/>
        <xdr:cNvSpPr txBox="1"/>
      </xdr:nvSpPr>
      <xdr:spPr>
        <a:xfrm>
          <a:off x="7561794" y="1572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116,317</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78803</xdr:rowOff>
    </xdr:from>
    <xdr:to>
      <xdr:col>10</xdr:col>
      <xdr:colOff>155575</xdr:colOff>
      <xdr:row>94</xdr:row>
      <xdr:rowOff>8953</xdr:rowOff>
    </xdr:to>
    <xdr:sp macro="" textlink="">
      <xdr:nvSpPr>
        <xdr:cNvPr id="486" name="円/楕円 485"/>
        <xdr:cNvSpPr/>
      </xdr:nvSpPr>
      <xdr:spPr>
        <a:xfrm>
          <a:off x="6921500" y="1602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92</xdr:row>
      <xdr:rowOff>25480</xdr:rowOff>
    </xdr:from>
    <xdr:ext cx="599010" cy="259045"/>
    <xdr:sp macro="" textlink="">
      <xdr:nvSpPr>
        <xdr:cNvPr id="487" name="テキスト ボックス 486"/>
        <xdr:cNvSpPr txBox="1"/>
      </xdr:nvSpPr>
      <xdr:spPr>
        <a:xfrm>
          <a:off x="6672794" y="1579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10012</xdr:rowOff>
    </xdr:from>
    <xdr:to>
      <xdr:col>23</xdr:col>
      <xdr:colOff>517525</xdr:colOff>
      <xdr:row>37</xdr:row>
      <xdr:rowOff>82450</xdr:rowOff>
    </xdr:to>
    <xdr:cxnSp macro="">
      <xdr:nvCxnSpPr>
        <xdr:cNvPr id="520" name="直線コネクタ 519"/>
        <xdr:cNvCxnSpPr/>
      </xdr:nvCxnSpPr>
      <xdr:spPr>
        <a:xfrm>
          <a:off x="15481300" y="6182212"/>
          <a:ext cx="838200" cy="24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60247</xdr:rowOff>
    </xdr:from>
    <xdr:to>
      <xdr:col>22</xdr:col>
      <xdr:colOff>365125</xdr:colOff>
      <xdr:row>36</xdr:row>
      <xdr:rowOff>10012</xdr:rowOff>
    </xdr:to>
    <xdr:cxnSp macro="">
      <xdr:nvCxnSpPr>
        <xdr:cNvPr id="523" name="直線コネクタ 522"/>
        <xdr:cNvCxnSpPr/>
      </xdr:nvCxnSpPr>
      <xdr:spPr>
        <a:xfrm>
          <a:off x="14592300" y="5889547"/>
          <a:ext cx="889000" cy="29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5" name="テキスト ボックス 524"/>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60247</xdr:rowOff>
    </xdr:from>
    <xdr:to>
      <xdr:col>21</xdr:col>
      <xdr:colOff>161925</xdr:colOff>
      <xdr:row>36</xdr:row>
      <xdr:rowOff>160760</xdr:rowOff>
    </xdr:to>
    <xdr:cxnSp macro="">
      <xdr:nvCxnSpPr>
        <xdr:cNvPr id="526" name="直線コネクタ 525"/>
        <xdr:cNvCxnSpPr/>
      </xdr:nvCxnSpPr>
      <xdr:spPr>
        <a:xfrm flipV="1">
          <a:off x="13703300" y="5889547"/>
          <a:ext cx="889000" cy="44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160760</xdr:rowOff>
    </xdr:from>
    <xdr:to>
      <xdr:col>19</xdr:col>
      <xdr:colOff>644525</xdr:colOff>
      <xdr:row>37</xdr:row>
      <xdr:rowOff>127541</xdr:rowOff>
    </xdr:to>
    <xdr:cxnSp macro="">
      <xdr:nvCxnSpPr>
        <xdr:cNvPr id="529" name="直線コネクタ 528"/>
        <xdr:cNvCxnSpPr/>
      </xdr:nvCxnSpPr>
      <xdr:spPr>
        <a:xfrm flipV="1">
          <a:off x="12814300" y="6332960"/>
          <a:ext cx="889000" cy="13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31650</xdr:rowOff>
    </xdr:from>
    <xdr:to>
      <xdr:col>23</xdr:col>
      <xdr:colOff>568325</xdr:colOff>
      <xdr:row>37</xdr:row>
      <xdr:rowOff>133250</xdr:rowOff>
    </xdr:to>
    <xdr:sp macro="" textlink="">
      <xdr:nvSpPr>
        <xdr:cNvPr id="539" name="円/楕円 538"/>
        <xdr:cNvSpPr/>
      </xdr:nvSpPr>
      <xdr:spPr>
        <a:xfrm>
          <a:off x="16268700" y="63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54527</xdr:rowOff>
    </xdr:from>
    <xdr:ext cx="534377" cy="259045"/>
    <xdr:sp macro="" textlink="">
      <xdr:nvSpPr>
        <xdr:cNvPr id="540" name="消防費該当値テキスト"/>
        <xdr:cNvSpPr txBox="1"/>
      </xdr:nvSpPr>
      <xdr:spPr>
        <a:xfrm>
          <a:off x="16370300" y="622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28,007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130662</xdr:rowOff>
    </xdr:from>
    <xdr:to>
      <xdr:col>22</xdr:col>
      <xdr:colOff>415925</xdr:colOff>
      <xdr:row>36</xdr:row>
      <xdr:rowOff>60812</xdr:rowOff>
    </xdr:to>
    <xdr:sp macro="" textlink="">
      <xdr:nvSpPr>
        <xdr:cNvPr id="541" name="円/楕円 540"/>
        <xdr:cNvSpPr/>
      </xdr:nvSpPr>
      <xdr:spPr>
        <a:xfrm>
          <a:off x="15430500" y="613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77339</xdr:rowOff>
    </xdr:from>
    <xdr:ext cx="534377" cy="259045"/>
    <xdr:sp macro="" textlink="">
      <xdr:nvSpPr>
        <xdr:cNvPr id="542" name="テキスト ボックス 541"/>
        <xdr:cNvSpPr txBox="1"/>
      </xdr:nvSpPr>
      <xdr:spPr>
        <a:xfrm>
          <a:off x="15214111" y="5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45,077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9447</xdr:rowOff>
    </xdr:from>
    <xdr:to>
      <xdr:col>21</xdr:col>
      <xdr:colOff>212725</xdr:colOff>
      <xdr:row>34</xdr:row>
      <xdr:rowOff>111047</xdr:rowOff>
    </xdr:to>
    <xdr:sp macro="" textlink="">
      <xdr:nvSpPr>
        <xdr:cNvPr id="543" name="円/楕円 542"/>
        <xdr:cNvSpPr/>
      </xdr:nvSpPr>
      <xdr:spPr>
        <a:xfrm>
          <a:off x="14541500" y="583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127574</xdr:rowOff>
    </xdr:from>
    <xdr:ext cx="534377" cy="259045"/>
    <xdr:sp macro="" textlink="">
      <xdr:nvSpPr>
        <xdr:cNvPr id="544" name="テキスト ボックス 543"/>
        <xdr:cNvSpPr txBox="1"/>
      </xdr:nvSpPr>
      <xdr:spPr>
        <a:xfrm>
          <a:off x="14325111" y="561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65,561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109960</xdr:rowOff>
    </xdr:from>
    <xdr:to>
      <xdr:col>20</xdr:col>
      <xdr:colOff>9525</xdr:colOff>
      <xdr:row>37</xdr:row>
      <xdr:rowOff>40110</xdr:rowOff>
    </xdr:to>
    <xdr:sp macro="" textlink="">
      <xdr:nvSpPr>
        <xdr:cNvPr id="545" name="円/楕円 544"/>
        <xdr:cNvSpPr/>
      </xdr:nvSpPr>
      <xdr:spPr>
        <a:xfrm>
          <a:off x="13652500" y="628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56637</xdr:rowOff>
    </xdr:from>
    <xdr:ext cx="534377" cy="259045"/>
    <xdr:sp macro="" textlink="">
      <xdr:nvSpPr>
        <xdr:cNvPr id="546" name="テキスト ボックス 545"/>
        <xdr:cNvSpPr txBox="1"/>
      </xdr:nvSpPr>
      <xdr:spPr>
        <a:xfrm>
          <a:off x="13436111" y="605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76741</xdr:rowOff>
    </xdr:from>
    <xdr:to>
      <xdr:col>18</xdr:col>
      <xdr:colOff>492125</xdr:colOff>
      <xdr:row>38</xdr:row>
      <xdr:rowOff>6891</xdr:rowOff>
    </xdr:to>
    <xdr:sp macro="" textlink="">
      <xdr:nvSpPr>
        <xdr:cNvPr id="547" name="円/楕円 546"/>
        <xdr:cNvSpPr/>
      </xdr:nvSpPr>
      <xdr:spPr>
        <a:xfrm>
          <a:off x="12763500" y="642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23418</xdr:rowOff>
    </xdr:from>
    <xdr:ext cx="534377" cy="259045"/>
    <xdr:sp macro="" textlink="">
      <xdr:nvSpPr>
        <xdr:cNvPr id="548" name="テキスト ボックス 547"/>
        <xdr:cNvSpPr txBox="1"/>
      </xdr:nvSpPr>
      <xdr:spPr>
        <a:xfrm>
          <a:off x="12547111" y="619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165798</xdr:rowOff>
    </xdr:from>
    <xdr:to>
      <xdr:col>23</xdr:col>
      <xdr:colOff>517525</xdr:colOff>
      <xdr:row>56</xdr:row>
      <xdr:rowOff>69687</xdr:rowOff>
    </xdr:to>
    <xdr:cxnSp macro="">
      <xdr:nvCxnSpPr>
        <xdr:cNvPr id="577" name="直線コネクタ 576"/>
        <xdr:cNvCxnSpPr/>
      </xdr:nvCxnSpPr>
      <xdr:spPr>
        <a:xfrm flipV="1">
          <a:off x="15481300" y="9424098"/>
          <a:ext cx="838200" cy="24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69687</xdr:rowOff>
    </xdr:from>
    <xdr:to>
      <xdr:col>22</xdr:col>
      <xdr:colOff>365125</xdr:colOff>
      <xdr:row>56</xdr:row>
      <xdr:rowOff>117587</xdr:rowOff>
    </xdr:to>
    <xdr:cxnSp macro="">
      <xdr:nvCxnSpPr>
        <xdr:cNvPr id="580" name="直線コネクタ 579"/>
        <xdr:cNvCxnSpPr/>
      </xdr:nvCxnSpPr>
      <xdr:spPr>
        <a:xfrm flipV="1">
          <a:off x="14592300" y="9670887"/>
          <a:ext cx="889000" cy="4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61206</xdr:rowOff>
    </xdr:from>
    <xdr:to>
      <xdr:col>21</xdr:col>
      <xdr:colOff>161925</xdr:colOff>
      <xdr:row>56</xdr:row>
      <xdr:rowOff>117587</xdr:rowOff>
    </xdr:to>
    <xdr:cxnSp macro="">
      <xdr:nvCxnSpPr>
        <xdr:cNvPr id="583" name="直線コネクタ 582"/>
        <xdr:cNvCxnSpPr/>
      </xdr:nvCxnSpPr>
      <xdr:spPr>
        <a:xfrm>
          <a:off x="13703300" y="9662406"/>
          <a:ext cx="889000" cy="5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61206</xdr:rowOff>
    </xdr:from>
    <xdr:to>
      <xdr:col>19</xdr:col>
      <xdr:colOff>644525</xdr:colOff>
      <xdr:row>56</xdr:row>
      <xdr:rowOff>138938</xdr:rowOff>
    </xdr:to>
    <xdr:cxnSp macro="">
      <xdr:nvCxnSpPr>
        <xdr:cNvPr id="586" name="直線コネクタ 585"/>
        <xdr:cNvCxnSpPr/>
      </xdr:nvCxnSpPr>
      <xdr:spPr>
        <a:xfrm flipV="1">
          <a:off x="12814300" y="9662406"/>
          <a:ext cx="889000" cy="7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8" name="テキスト ボックス 587"/>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114998</xdr:rowOff>
    </xdr:from>
    <xdr:to>
      <xdr:col>23</xdr:col>
      <xdr:colOff>568325</xdr:colOff>
      <xdr:row>55</xdr:row>
      <xdr:rowOff>45148</xdr:rowOff>
    </xdr:to>
    <xdr:sp macro="" textlink="">
      <xdr:nvSpPr>
        <xdr:cNvPr id="596" name="円/楕円 595"/>
        <xdr:cNvSpPr/>
      </xdr:nvSpPr>
      <xdr:spPr>
        <a:xfrm>
          <a:off x="16268700" y="937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137875</xdr:rowOff>
    </xdr:from>
    <xdr:ext cx="534377" cy="259045"/>
    <xdr:sp macro="" textlink="">
      <xdr:nvSpPr>
        <xdr:cNvPr id="597" name="教育費該当値テキスト"/>
        <xdr:cNvSpPr txBox="1"/>
      </xdr:nvSpPr>
      <xdr:spPr>
        <a:xfrm>
          <a:off x="16370300" y="922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96,575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18887</xdr:rowOff>
    </xdr:from>
    <xdr:to>
      <xdr:col>22</xdr:col>
      <xdr:colOff>415925</xdr:colOff>
      <xdr:row>56</xdr:row>
      <xdr:rowOff>120487</xdr:rowOff>
    </xdr:to>
    <xdr:sp macro="" textlink="">
      <xdr:nvSpPr>
        <xdr:cNvPr id="598" name="円/楕円 597"/>
        <xdr:cNvSpPr/>
      </xdr:nvSpPr>
      <xdr:spPr>
        <a:xfrm>
          <a:off x="15430500" y="962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137014</xdr:rowOff>
    </xdr:from>
    <xdr:ext cx="534377" cy="259045"/>
    <xdr:sp macro="" textlink="">
      <xdr:nvSpPr>
        <xdr:cNvPr id="599" name="テキスト ボックス 598"/>
        <xdr:cNvSpPr txBox="1"/>
      </xdr:nvSpPr>
      <xdr:spPr>
        <a:xfrm>
          <a:off x="15214111" y="939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64,188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66787</xdr:rowOff>
    </xdr:from>
    <xdr:to>
      <xdr:col>21</xdr:col>
      <xdr:colOff>212725</xdr:colOff>
      <xdr:row>56</xdr:row>
      <xdr:rowOff>168387</xdr:rowOff>
    </xdr:to>
    <xdr:sp macro="" textlink="">
      <xdr:nvSpPr>
        <xdr:cNvPr id="600" name="円/楕円 599"/>
        <xdr:cNvSpPr/>
      </xdr:nvSpPr>
      <xdr:spPr>
        <a:xfrm>
          <a:off x="14541500" y="966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159514</xdr:rowOff>
    </xdr:from>
    <xdr:ext cx="534377" cy="259045"/>
    <xdr:sp macro="" textlink="">
      <xdr:nvSpPr>
        <xdr:cNvPr id="601" name="テキスト ボックス 600"/>
        <xdr:cNvSpPr txBox="1"/>
      </xdr:nvSpPr>
      <xdr:spPr>
        <a:xfrm>
          <a:off x="14325111" y="976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57,902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10406</xdr:rowOff>
    </xdr:from>
    <xdr:to>
      <xdr:col>20</xdr:col>
      <xdr:colOff>9525</xdr:colOff>
      <xdr:row>56</xdr:row>
      <xdr:rowOff>112006</xdr:rowOff>
    </xdr:to>
    <xdr:sp macro="" textlink="">
      <xdr:nvSpPr>
        <xdr:cNvPr id="602" name="円/楕円 601"/>
        <xdr:cNvSpPr/>
      </xdr:nvSpPr>
      <xdr:spPr>
        <a:xfrm>
          <a:off x="13652500" y="961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128533</xdr:rowOff>
    </xdr:from>
    <xdr:ext cx="534377" cy="259045"/>
    <xdr:sp macro="" textlink="">
      <xdr:nvSpPr>
        <xdr:cNvPr id="603" name="テキスト ボックス 602"/>
        <xdr:cNvSpPr txBox="1"/>
      </xdr:nvSpPr>
      <xdr:spPr>
        <a:xfrm>
          <a:off x="13436111" y="938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65,301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88138</xdr:rowOff>
    </xdr:from>
    <xdr:to>
      <xdr:col>18</xdr:col>
      <xdr:colOff>492125</xdr:colOff>
      <xdr:row>57</xdr:row>
      <xdr:rowOff>18288</xdr:rowOff>
    </xdr:to>
    <xdr:sp macro="" textlink="">
      <xdr:nvSpPr>
        <xdr:cNvPr id="604" name="円/楕円 603"/>
        <xdr:cNvSpPr/>
      </xdr:nvSpPr>
      <xdr:spPr>
        <a:xfrm>
          <a:off x="12763500" y="96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34815</xdr:rowOff>
    </xdr:from>
    <xdr:ext cx="534377" cy="259045"/>
    <xdr:sp macro="" textlink="">
      <xdr:nvSpPr>
        <xdr:cNvPr id="605" name="テキスト ボックス 604"/>
        <xdr:cNvSpPr txBox="1"/>
      </xdr:nvSpPr>
      <xdr:spPr>
        <a:xfrm>
          <a:off x="12547111" y="946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55,100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96357</xdr:rowOff>
    </xdr:from>
    <xdr:to>
      <xdr:col>23</xdr:col>
      <xdr:colOff>517525</xdr:colOff>
      <xdr:row>78</xdr:row>
      <xdr:rowOff>133139</xdr:rowOff>
    </xdr:to>
    <xdr:cxnSp macro="">
      <xdr:nvCxnSpPr>
        <xdr:cNvPr id="632" name="直線コネクタ 631"/>
        <xdr:cNvCxnSpPr/>
      </xdr:nvCxnSpPr>
      <xdr:spPr>
        <a:xfrm flipV="1">
          <a:off x="15481300" y="13469457"/>
          <a:ext cx="838200" cy="3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148295</xdr:rowOff>
    </xdr:from>
    <xdr:to>
      <xdr:col>22</xdr:col>
      <xdr:colOff>365125</xdr:colOff>
      <xdr:row>78</xdr:row>
      <xdr:rowOff>133139</xdr:rowOff>
    </xdr:to>
    <xdr:cxnSp macro="">
      <xdr:nvCxnSpPr>
        <xdr:cNvPr id="635" name="直線コネクタ 634"/>
        <xdr:cNvCxnSpPr/>
      </xdr:nvCxnSpPr>
      <xdr:spPr>
        <a:xfrm>
          <a:off x="14592300" y="13349945"/>
          <a:ext cx="889000" cy="15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28074</xdr:rowOff>
    </xdr:from>
    <xdr:to>
      <xdr:col>21</xdr:col>
      <xdr:colOff>161925</xdr:colOff>
      <xdr:row>77</xdr:row>
      <xdr:rowOff>148295</xdr:rowOff>
    </xdr:to>
    <xdr:cxnSp macro="">
      <xdr:nvCxnSpPr>
        <xdr:cNvPr id="638" name="直線コネクタ 637"/>
        <xdr:cNvCxnSpPr/>
      </xdr:nvCxnSpPr>
      <xdr:spPr>
        <a:xfrm>
          <a:off x="13703300" y="13229724"/>
          <a:ext cx="889000" cy="12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28074</xdr:rowOff>
    </xdr:from>
    <xdr:to>
      <xdr:col>19</xdr:col>
      <xdr:colOff>644525</xdr:colOff>
      <xdr:row>77</xdr:row>
      <xdr:rowOff>82961</xdr:rowOff>
    </xdr:to>
    <xdr:cxnSp macro="">
      <xdr:nvCxnSpPr>
        <xdr:cNvPr id="641" name="直線コネクタ 640"/>
        <xdr:cNvCxnSpPr/>
      </xdr:nvCxnSpPr>
      <xdr:spPr>
        <a:xfrm flipV="1">
          <a:off x="12814300" y="13229724"/>
          <a:ext cx="889000" cy="5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827</xdr:rowOff>
    </xdr:from>
    <xdr:ext cx="469744" cy="259045"/>
    <xdr:sp macro="" textlink="">
      <xdr:nvSpPr>
        <xdr:cNvPr id="643" name="テキスト ボックス 642"/>
        <xdr:cNvSpPr txBox="1"/>
      </xdr:nvSpPr>
      <xdr:spPr>
        <a:xfrm>
          <a:off x="13468427" y="133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45557</xdr:rowOff>
    </xdr:from>
    <xdr:to>
      <xdr:col>23</xdr:col>
      <xdr:colOff>568325</xdr:colOff>
      <xdr:row>78</xdr:row>
      <xdr:rowOff>147157</xdr:rowOff>
    </xdr:to>
    <xdr:sp macro="" textlink="">
      <xdr:nvSpPr>
        <xdr:cNvPr id="651" name="円/楕円 650"/>
        <xdr:cNvSpPr/>
      </xdr:nvSpPr>
      <xdr:spPr>
        <a:xfrm>
          <a:off x="16268700" y="1341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142810</xdr:rowOff>
    </xdr:from>
    <xdr:ext cx="469744" cy="259045"/>
    <xdr:sp macro="" textlink="">
      <xdr:nvSpPr>
        <xdr:cNvPr id="652" name="災害復旧費該当値テキスト"/>
        <xdr:cNvSpPr txBox="1"/>
      </xdr:nvSpPr>
      <xdr:spPr>
        <a:xfrm>
          <a:off x="16370300" y="1334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82339</xdr:rowOff>
    </xdr:from>
    <xdr:to>
      <xdr:col>22</xdr:col>
      <xdr:colOff>415925</xdr:colOff>
      <xdr:row>79</xdr:row>
      <xdr:rowOff>12489</xdr:rowOff>
    </xdr:to>
    <xdr:sp macro="" textlink="">
      <xdr:nvSpPr>
        <xdr:cNvPr id="653" name="円/楕円 652"/>
        <xdr:cNvSpPr/>
      </xdr:nvSpPr>
      <xdr:spPr>
        <a:xfrm>
          <a:off x="15430500" y="1345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3616</xdr:rowOff>
    </xdr:from>
    <xdr:ext cx="378565" cy="259045"/>
    <xdr:sp macro="" textlink="">
      <xdr:nvSpPr>
        <xdr:cNvPr id="654" name="テキスト ボックス 653"/>
        <xdr:cNvSpPr txBox="1"/>
      </xdr:nvSpPr>
      <xdr:spPr>
        <a:xfrm>
          <a:off x="15292017" y="13548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97495</xdr:rowOff>
    </xdr:from>
    <xdr:to>
      <xdr:col>21</xdr:col>
      <xdr:colOff>212725</xdr:colOff>
      <xdr:row>78</xdr:row>
      <xdr:rowOff>27645</xdr:rowOff>
    </xdr:to>
    <xdr:sp macro="" textlink="">
      <xdr:nvSpPr>
        <xdr:cNvPr id="655" name="円/楕円 654"/>
        <xdr:cNvSpPr/>
      </xdr:nvSpPr>
      <xdr:spPr>
        <a:xfrm>
          <a:off x="14541500" y="1329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18772</xdr:rowOff>
    </xdr:from>
    <xdr:ext cx="469744" cy="259045"/>
    <xdr:sp macro="" textlink="">
      <xdr:nvSpPr>
        <xdr:cNvPr id="656" name="テキスト ボックス 655"/>
        <xdr:cNvSpPr txBox="1"/>
      </xdr:nvSpPr>
      <xdr:spPr>
        <a:xfrm>
          <a:off x="14357427" y="1339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148724</xdr:rowOff>
    </xdr:from>
    <xdr:to>
      <xdr:col>20</xdr:col>
      <xdr:colOff>9525</xdr:colOff>
      <xdr:row>77</xdr:row>
      <xdr:rowOff>78874</xdr:rowOff>
    </xdr:to>
    <xdr:sp macro="" textlink="">
      <xdr:nvSpPr>
        <xdr:cNvPr id="657" name="円/楕円 656"/>
        <xdr:cNvSpPr/>
      </xdr:nvSpPr>
      <xdr:spPr>
        <a:xfrm>
          <a:off x="13652500" y="1317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95401</xdr:rowOff>
    </xdr:from>
    <xdr:ext cx="534377" cy="259045"/>
    <xdr:sp macro="" textlink="">
      <xdr:nvSpPr>
        <xdr:cNvPr id="658" name="テキスト ボックス 657"/>
        <xdr:cNvSpPr txBox="1"/>
      </xdr:nvSpPr>
      <xdr:spPr>
        <a:xfrm>
          <a:off x="13436111" y="1295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32161</xdr:rowOff>
    </xdr:from>
    <xdr:to>
      <xdr:col>18</xdr:col>
      <xdr:colOff>492125</xdr:colOff>
      <xdr:row>77</xdr:row>
      <xdr:rowOff>133761</xdr:rowOff>
    </xdr:to>
    <xdr:sp macro="" textlink="">
      <xdr:nvSpPr>
        <xdr:cNvPr id="659" name="円/楕円 658"/>
        <xdr:cNvSpPr/>
      </xdr:nvSpPr>
      <xdr:spPr>
        <a:xfrm>
          <a:off x="12763500" y="1323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124888</xdr:rowOff>
    </xdr:from>
    <xdr:ext cx="469744" cy="259045"/>
    <xdr:sp macro="" textlink="">
      <xdr:nvSpPr>
        <xdr:cNvPr id="660" name="テキスト ボックス 659"/>
        <xdr:cNvSpPr txBox="1"/>
      </xdr:nvSpPr>
      <xdr:spPr>
        <a:xfrm>
          <a:off x="12579427" y="1332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11928</xdr:rowOff>
    </xdr:from>
    <xdr:to>
      <xdr:col>23</xdr:col>
      <xdr:colOff>517525</xdr:colOff>
      <xdr:row>95</xdr:row>
      <xdr:rowOff>158224</xdr:rowOff>
    </xdr:to>
    <xdr:cxnSp macro="">
      <xdr:nvCxnSpPr>
        <xdr:cNvPr id="689" name="直線コネクタ 688"/>
        <xdr:cNvCxnSpPr/>
      </xdr:nvCxnSpPr>
      <xdr:spPr>
        <a:xfrm>
          <a:off x="15481300" y="16299678"/>
          <a:ext cx="838200" cy="14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11928</xdr:rowOff>
    </xdr:from>
    <xdr:to>
      <xdr:col>22</xdr:col>
      <xdr:colOff>365125</xdr:colOff>
      <xdr:row>95</xdr:row>
      <xdr:rowOff>62353</xdr:rowOff>
    </xdr:to>
    <xdr:cxnSp macro="">
      <xdr:nvCxnSpPr>
        <xdr:cNvPr id="692" name="直線コネクタ 691"/>
        <xdr:cNvCxnSpPr/>
      </xdr:nvCxnSpPr>
      <xdr:spPr>
        <a:xfrm flipV="1">
          <a:off x="14592300" y="16299678"/>
          <a:ext cx="889000" cy="5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62353</xdr:rowOff>
    </xdr:from>
    <xdr:to>
      <xdr:col>21</xdr:col>
      <xdr:colOff>161925</xdr:colOff>
      <xdr:row>95</xdr:row>
      <xdr:rowOff>155150</xdr:rowOff>
    </xdr:to>
    <xdr:cxnSp macro="">
      <xdr:nvCxnSpPr>
        <xdr:cNvPr id="695" name="直線コネクタ 694"/>
        <xdr:cNvCxnSpPr/>
      </xdr:nvCxnSpPr>
      <xdr:spPr>
        <a:xfrm flipV="1">
          <a:off x="13703300" y="16350103"/>
          <a:ext cx="889000" cy="9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73227</xdr:rowOff>
    </xdr:from>
    <xdr:to>
      <xdr:col>19</xdr:col>
      <xdr:colOff>644525</xdr:colOff>
      <xdr:row>95</xdr:row>
      <xdr:rowOff>155150</xdr:rowOff>
    </xdr:to>
    <xdr:cxnSp macro="">
      <xdr:nvCxnSpPr>
        <xdr:cNvPr id="698" name="直線コネクタ 697"/>
        <xdr:cNvCxnSpPr/>
      </xdr:nvCxnSpPr>
      <xdr:spPr>
        <a:xfrm>
          <a:off x="12814300" y="16360977"/>
          <a:ext cx="889000" cy="8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107424</xdr:rowOff>
    </xdr:from>
    <xdr:to>
      <xdr:col>23</xdr:col>
      <xdr:colOff>568325</xdr:colOff>
      <xdr:row>96</xdr:row>
      <xdr:rowOff>37574</xdr:rowOff>
    </xdr:to>
    <xdr:sp macro="" textlink="">
      <xdr:nvSpPr>
        <xdr:cNvPr id="708" name="円/楕円 707"/>
        <xdr:cNvSpPr/>
      </xdr:nvSpPr>
      <xdr:spPr>
        <a:xfrm>
          <a:off x="16268700" y="163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130301</xdr:rowOff>
    </xdr:from>
    <xdr:ext cx="599010" cy="259045"/>
    <xdr:sp macro="" textlink="">
      <xdr:nvSpPr>
        <xdr:cNvPr id="709" name="公債費該当値テキスト"/>
        <xdr:cNvSpPr txBox="1"/>
      </xdr:nvSpPr>
      <xdr:spPr>
        <a:xfrm>
          <a:off x="16370300" y="16246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150,138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132578</xdr:rowOff>
    </xdr:from>
    <xdr:to>
      <xdr:col>22</xdr:col>
      <xdr:colOff>415925</xdr:colOff>
      <xdr:row>95</xdr:row>
      <xdr:rowOff>62728</xdr:rowOff>
    </xdr:to>
    <xdr:sp macro="" textlink="">
      <xdr:nvSpPr>
        <xdr:cNvPr id="710" name="円/楕円 709"/>
        <xdr:cNvSpPr/>
      </xdr:nvSpPr>
      <xdr:spPr>
        <a:xfrm>
          <a:off x="15430500" y="162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79255</xdr:rowOff>
    </xdr:from>
    <xdr:ext cx="599010" cy="259045"/>
    <xdr:sp macro="" textlink="">
      <xdr:nvSpPr>
        <xdr:cNvPr id="711" name="テキスト ボックス 710"/>
        <xdr:cNvSpPr txBox="1"/>
      </xdr:nvSpPr>
      <xdr:spPr>
        <a:xfrm>
          <a:off x="15181794" y="1602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188,536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11553</xdr:rowOff>
    </xdr:from>
    <xdr:to>
      <xdr:col>21</xdr:col>
      <xdr:colOff>212725</xdr:colOff>
      <xdr:row>95</xdr:row>
      <xdr:rowOff>113153</xdr:rowOff>
    </xdr:to>
    <xdr:sp macro="" textlink="">
      <xdr:nvSpPr>
        <xdr:cNvPr id="712" name="円/楕円 711"/>
        <xdr:cNvSpPr/>
      </xdr:nvSpPr>
      <xdr:spPr>
        <a:xfrm>
          <a:off x="14541500" y="162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129680</xdr:rowOff>
    </xdr:from>
    <xdr:ext cx="599010" cy="259045"/>
    <xdr:sp macro="" textlink="">
      <xdr:nvSpPr>
        <xdr:cNvPr id="713" name="テキスト ボックス 712"/>
        <xdr:cNvSpPr txBox="1"/>
      </xdr:nvSpPr>
      <xdr:spPr>
        <a:xfrm>
          <a:off x="14292794" y="1607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175,301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104350</xdr:rowOff>
    </xdr:from>
    <xdr:to>
      <xdr:col>20</xdr:col>
      <xdr:colOff>9525</xdr:colOff>
      <xdr:row>96</xdr:row>
      <xdr:rowOff>34500</xdr:rowOff>
    </xdr:to>
    <xdr:sp macro="" textlink="">
      <xdr:nvSpPr>
        <xdr:cNvPr id="714" name="円/楕円 713"/>
        <xdr:cNvSpPr/>
      </xdr:nvSpPr>
      <xdr:spPr>
        <a:xfrm>
          <a:off x="13652500" y="163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51027</xdr:rowOff>
    </xdr:from>
    <xdr:ext cx="599010" cy="259045"/>
    <xdr:sp macro="" textlink="">
      <xdr:nvSpPr>
        <xdr:cNvPr id="715" name="テキスト ボックス 714"/>
        <xdr:cNvSpPr txBox="1"/>
      </xdr:nvSpPr>
      <xdr:spPr>
        <a:xfrm>
          <a:off x="13403794" y="16167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150,945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22427</xdr:rowOff>
    </xdr:from>
    <xdr:to>
      <xdr:col>18</xdr:col>
      <xdr:colOff>492125</xdr:colOff>
      <xdr:row>95</xdr:row>
      <xdr:rowOff>124027</xdr:rowOff>
    </xdr:to>
    <xdr:sp macro="" textlink="">
      <xdr:nvSpPr>
        <xdr:cNvPr id="716" name="円/楕円 715"/>
        <xdr:cNvSpPr/>
      </xdr:nvSpPr>
      <xdr:spPr>
        <a:xfrm>
          <a:off x="12763500" y="163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140554</xdr:rowOff>
    </xdr:from>
    <xdr:ext cx="599010" cy="259045"/>
    <xdr:sp macro="" textlink="">
      <xdr:nvSpPr>
        <xdr:cNvPr id="717" name="テキスト ボックス 716"/>
        <xdr:cNvSpPr txBox="1"/>
      </xdr:nvSpPr>
      <xdr:spPr>
        <a:xfrm>
          <a:off x="12514794" y="1608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住民一人当たりのコストにおいて、類似団体平均との乖離が見られるのは主に議会費、商工費、土木費、公債費である。（公債費は「性質別」で理由を記載したため省略する。）</a:t>
          </a:r>
          <a:endParaRPr kumimoji="1" lang="en-US" altLang="ja-JP" sz="1200">
            <a:latin typeface="ＭＳ Ｐゴシック"/>
          </a:endParaRPr>
        </a:p>
        <a:p>
          <a:r>
            <a:rPr kumimoji="1" lang="ja-JP" altLang="en-US" sz="1200">
              <a:latin typeface="ＭＳ Ｐゴシック"/>
            </a:rPr>
            <a:t>議会費については住民一人あたりコストが</a:t>
          </a:r>
          <a:r>
            <a:rPr kumimoji="1" lang="en-US" altLang="ja-JP" sz="1200">
              <a:latin typeface="ＭＳ Ｐゴシック"/>
            </a:rPr>
            <a:t>7,056</a:t>
          </a:r>
          <a:r>
            <a:rPr kumimoji="1" lang="ja-JP" altLang="en-US" sz="1200">
              <a:latin typeface="ＭＳ Ｐゴシック"/>
            </a:rPr>
            <a:t>円となっており、恒常的に類似団体平均を上回る水準にある。平成</a:t>
          </a:r>
          <a:r>
            <a:rPr kumimoji="1" lang="en-US" altLang="ja-JP" sz="1200">
              <a:latin typeface="ＭＳ Ｐゴシック"/>
            </a:rPr>
            <a:t>27</a:t>
          </a:r>
          <a:r>
            <a:rPr kumimoji="1" lang="ja-JP" altLang="en-US" sz="1200">
              <a:latin typeface="ＭＳ Ｐゴシック"/>
            </a:rPr>
            <a:t>年</a:t>
          </a:r>
          <a:r>
            <a:rPr kumimoji="1" lang="en-US" altLang="ja-JP" sz="1200">
              <a:latin typeface="ＭＳ Ｐゴシック"/>
            </a:rPr>
            <a:t>4</a:t>
          </a:r>
          <a:r>
            <a:rPr kumimoji="1" lang="ja-JP" altLang="en-US" sz="1200">
              <a:latin typeface="ＭＳ Ｐゴシック"/>
            </a:rPr>
            <a:t>月の選挙より議員定数の削減（</a:t>
          </a:r>
          <a:r>
            <a:rPr kumimoji="1" lang="en-US" altLang="ja-JP" sz="1200">
              <a:latin typeface="ＭＳ Ｐゴシック"/>
            </a:rPr>
            <a:t>20</a:t>
          </a:r>
          <a:r>
            <a:rPr kumimoji="1" lang="ja-JP" altLang="en-US" sz="1200">
              <a:latin typeface="ＭＳ Ｐゴシック"/>
            </a:rPr>
            <a:t>名→</a:t>
          </a:r>
          <a:r>
            <a:rPr kumimoji="1" lang="en-US" altLang="ja-JP" sz="1200">
              <a:latin typeface="ＭＳ Ｐゴシック"/>
            </a:rPr>
            <a:t>17</a:t>
          </a:r>
          <a:r>
            <a:rPr kumimoji="1" lang="ja-JP" altLang="en-US" sz="1200">
              <a:latin typeface="ＭＳ Ｐゴシック"/>
            </a:rPr>
            <a:t>名）を行ったため、</a:t>
          </a:r>
          <a:r>
            <a:rPr kumimoji="1" lang="en-US" altLang="ja-JP" sz="1200">
              <a:latin typeface="ＭＳ Ｐゴシック"/>
            </a:rPr>
            <a:t>28</a:t>
          </a:r>
          <a:r>
            <a:rPr kumimoji="1" lang="ja-JP" altLang="en-US" sz="1200">
              <a:latin typeface="ＭＳ Ｐゴシック"/>
            </a:rPr>
            <a:t>年度の数値は減少しているが、依然として類似団体を上回る水準にある。</a:t>
          </a:r>
          <a:endParaRPr kumimoji="1" lang="en-US" altLang="ja-JP" sz="1200">
            <a:latin typeface="ＭＳ Ｐゴシック"/>
          </a:endParaRPr>
        </a:p>
        <a:p>
          <a:r>
            <a:rPr kumimoji="1" lang="ja-JP" altLang="en-US" sz="1200">
              <a:latin typeface="ＭＳ Ｐゴシック"/>
            </a:rPr>
            <a:t>商工費については住民一人当たりコストが</a:t>
          </a:r>
          <a:r>
            <a:rPr kumimoji="1" lang="en-US" altLang="ja-JP" sz="1200">
              <a:latin typeface="ＭＳ Ｐゴシック"/>
            </a:rPr>
            <a:t>33,116</a:t>
          </a:r>
          <a:r>
            <a:rPr kumimoji="1" lang="ja-JP" altLang="en-US" sz="1200">
              <a:latin typeface="ＭＳ Ｐゴシック"/>
            </a:rPr>
            <a:t>円となっている。</a:t>
          </a:r>
          <a:r>
            <a:rPr kumimoji="1" lang="en-US" altLang="ja-JP" sz="1200">
              <a:latin typeface="ＭＳ Ｐゴシック"/>
            </a:rPr>
            <a:t>26</a:t>
          </a:r>
          <a:r>
            <a:rPr kumimoji="1" lang="ja-JP" altLang="en-US" sz="1200">
              <a:latin typeface="ＭＳ Ｐゴシック"/>
            </a:rPr>
            <a:t>年度の数値が大きいのは、北陸新幹線金沢開業の対応経費やキリコ会館、輪島塗会館の建設によるものである。</a:t>
          </a:r>
          <a:r>
            <a:rPr kumimoji="1" lang="en-US" altLang="ja-JP" sz="1200">
              <a:latin typeface="ＭＳ Ｐゴシック"/>
            </a:rPr>
            <a:t>28</a:t>
          </a:r>
          <a:r>
            <a:rPr kumimoji="1" lang="ja-JP" altLang="en-US" sz="1200">
              <a:latin typeface="ＭＳ Ｐゴシック"/>
            </a:rPr>
            <a:t>年度については「ほっと石川観光プラン推進ファンド」の創設に伴う貸付金の増加による影響が大きい。</a:t>
          </a:r>
          <a:r>
            <a:rPr kumimoji="1" lang="ja-JP" altLang="ja-JP" sz="1200">
              <a:solidFill>
                <a:schemeClr val="dk1"/>
              </a:solidFill>
              <a:effectLst/>
              <a:latin typeface="+mn-lt"/>
              <a:ea typeface="+mn-ea"/>
              <a:cs typeface="+mn-cs"/>
            </a:rPr>
            <a:t>商工分野は本市の基幹事業であり、</a:t>
          </a:r>
          <a:r>
            <a:rPr kumimoji="1" lang="ja-JP" altLang="en-US" sz="1200">
              <a:solidFill>
                <a:schemeClr val="dk1"/>
              </a:solidFill>
              <a:effectLst/>
              <a:latin typeface="+mn-lt"/>
              <a:ea typeface="+mn-ea"/>
              <a:cs typeface="+mn-cs"/>
            </a:rPr>
            <a:t>今後も多様なニーズに対応するための各種制度を整備していくとともに、活用が見込めない既存制度の改廃にも取り組んでいく。</a:t>
          </a:r>
          <a:endParaRPr kumimoji="1" lang="en-US" altLang="ja-JP" sz="1200">
            <a:latin typeface="ＭＳ Ｐゴシック"/>
          </a:endParaRPr>
        </a:p>
        <a:p>
          <a:r>
            <a:rPr kumimoji="1" lang="ja-JP" altLang="en-US" sz="1200">
              <a:latin typeface="ＭＳ Ｐゴシック"/>
            </a:rPr>
            <a:t>土木費については住民一人当たりコストが</a:t>
          </a:r>
          <a:r>
            <a:rPr kumimoji="1" lang="en-US" altLang="ja-JP" sz="1200">
              <a:latin typeface="ＭＳ Ｐゴシック"/>
            </a:rPr>
            <a:t>75,292</a:t>
          </a:r>
          <a:r>
            <a:rPr kumimoji="1" lang="ja-JP" altLang="en-US" sz="1200">
              <a:latin typeface="ＭＳ Ｐゴシック"/>
            </a:rPr>
            <a:t>円となっている。</a:t>
          </a:r>
          <a:r>
            <a:rPr kumimoji="1" lang="ja-JP" altLang="ja-JP" sz="1200">
              <a:solidFill>
                <a:schemeClr val="dk1"/>
              </a:solidFill>
              <a:effectLst/>
              <a:latin typeface="+mn-lt"/>
              <a:ea typeface="+mn-ea"/>
              <a:cs typeface="+mn-cs"/>
            </a:rPr>
            <a:t>近年はまがきトンネルやキリコ会館、消防庁舎など大型建設事業が続いたことから、類似団体平均を大きく上回る水準で推移して</a:t>
          </a:r>
          <a:r>
            <a:rPr kumimoji="1" lang="ja-JP" altLang="en-US" sz="1200">
              <a:solidFill>
                <a:schemeClr val="dk1"/>
              </a:solidFill>
              <a:effectLst/>
              <a:latin typeface="+mn-lt"/>
              <a:ea typeface="+mn-ea"/>
              <a:cs typeface="+mn-cs"/>
            </a:rPr>
            <a:t>いたが、２８年度についてはこれらの大型建設事業</a:t>
          </a:r>
          <a:r>
            <a:rPr kumimoji="1" lang="ja-JP" altLang="en-US" sz="1200">
              <a:latin typeface="ＭＳ Ｐゴシック"/>
            </a:rPr>
            <a:t>が終了したことから大幅に減少している。</a:t>
          </a:r>
          <a:endParaRPr kumimoji="1" lang="en-US" altLang="ja-JP" sz="1200">
            <a:latin typeface="ＭＳ Ｐゴシック"/>
          </a:endParaRPr>
        </a:p>
        <a:p>
          <a:r>
            <a:rPr kumimoji="1" lang="ja-JP" altLang="en-US" sz="1200">
              <a:latin typeface="ＭＳ Ｐゴシック"/>
            </a:rPr>
            <a:t>消防費については、消防庁舎の建設終了により減少しており、教育費については、輪島中学校建設工事の本格着工により増加している。</a:t>
          </a:r>
          <a:endParaRPr kumimoji="1" lang="en-US" altLang="ja-JP" sz="12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実質収支及び単年度実質収支については、</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年度決算も引き続き黒字となった。</a:t>
          </a:r>
          <a:r>
            <a:rPr kumimoji="1" lang="ja-JP" altLang="en-US" sz="1300">
              <a:solidFill>
                <a:schemeClr val="dk1"/>
              </a:solidFill>
              <a:effectLst/>
              <a:latin typeface="+mn-lt"/>
              <a:ea typeface="+mn-ea"/>
              <a:cs typeface="+mn-cs"/>
            </a:rPr>
            <a:t>財政調整基金については、</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年度は</a:t>
          </a:r>
          <a:r>
            <a:rPr kumimoji="1" lang="ja-JP" altLang="ja-JP" sz="1300">
              <a:solidFill>
                <a:schemeClr val="dk1"/>
              </a:solidFill>
              <a:effectLst/>
              <a:latin typeface="+mn-lt"/>
              <a:ea typeface="+mn-ea"/>
              <a:cs typeface="+mn-cs"/>
            </a:rPr>
            <a:t>約</a:t>
          </a:r>
          <a:r>
            <a:rPr kumimoji="1" lang="en-US" altLang="ja-JP" sz="1300">
              <a:solidFill>
                <a:schemeClr val="dk1"/>
              </a:solidFill>
              <a:effectLst/>
              <a:latin typeface="+mn-lt"/>
              <a:ea typeface="+mn-ea"/>
              <a:cs typeface="+mn-cs"/>
            </a:rPr>
            <a:t>13.7</a:t>
          </a:r>
          <a:r>
            <a:rPr kumimoji="1" lang="ja-JP" altLang="ja-JP" sz="1300">
              <a:solidFill>
                <a:schemeClr val="dk1"/>
              </a:solidFill>
              <a:effectLst/>
              <a:latin typeface="+mn-lt"/>
              <a:ea typeface="+mn-ea"/>
              <a:cs typeface="+mn-cs"/>
            </a:rPr>
            <a:t>億円の繰上償還を実施し、その財源として</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億円の繰入れ</a:t>
          </a:r>
          <a:r>
            <a:rPr kumimoji="1" lang="ja-JP" altLang="ja-JP" sz="1300">
              <a:solidFill>
                <a:schemeClr val="dk1"/>
              </a:solidFill>
              <a:effectLst/>
              <a:latin typeface="+mn-lt"/>
              <a:ea typeface="+mn-ea"/>
              <a:cs typeface="+mn-cs"/>
            </a:rPr>
            <a:t>を</a:t>
          </a:r>
          <a:r>
            <a:rPr kumimoji="1" lang="ja-JP" altLang="en-US" sz="1300">
              <a:solidFill>
                <a:schemeClr val="dk1"/>
              </a:solidFill>
              <a:effectLst/>
              <a:latin typeface="+mn-lt"/>
              <a:ea typeface="+mn-ea"/>
              <a:cs typeface="+mn-cs"/>
            </a:rPr>
            <a:t>行ったが、</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年度においては財政調整基金からの繰入は行っていない。</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より</a:t>
          </a:r>
          <a:r>
            <a:rPr kumimoji="1" lang="ja-JP" altLang="ja-JP" sz="1300">
              <a:solidFill>
                <a:schemeClr val="dk1"/>
              </a:solidFill>
              <a:effectLst/>
              <a:latin typeface="+mn-lt"/>
              <a:ea typeface="+mn-ea"/>
              <a:cs typeface="+mn-cs"/>
            </a:rPr>
            <a:t>普通交付税の合併算定替の段階的縮減が始</a:t>
          </a:r>
          <a:r>
            <a:rPr kumimoji="1" lang="ja-JP" altLang="en-US" sz="1300">
              <a:solidFill>
                <a:schemeClr val="dk1"/>
              </a:solidFill>
              <a:effectLst/>
              <a:latin typeface="+mn-lt"/>
              <a:ea typeface="+mn-ea"/>
              <a:cs typeface="+mn-cs"/>
            </a:rPr>
            <a:t>まり、今後もトップランナー方式の導入などによる一般財源の減少</a:t>
          </a:r>
          <a:r>
            <a:rPr kumimoji="1" lang="ja-JP" altLang="ja-JP" sz="1300">
              <a:solidFill>
                <a:schemeClr val="dk1"/>
              </a:solidFill>
              <a:effectLst/>
              <a:latin typeface="+mn-lt"/>
              <a:ea typeface="+mn-ea"/>
              <a:cs typeface="+mn-cs"/>
            </a:rPr>
            <a:t>が予測さ</a:t>
          </a:r>
          <a:r>
            <a:rPr kumimoji="1" lang="ja-JP" altLang="en-US" sz="1300">
              <a:solidFill>
                <a:schemeClr val="dk1"/>
              </a:solidFill>
              <a:effectLst/>
              <a:latin typeface="+mn-lt"/>
              <a:ea typeface="+mn-ea"/>
              <a:cs typeface="+mn-cs"/>
            </a:rPr>
            <a:t>れる。</a:t>
          </a:r>
          <a:r>
            <a:rPr lang="ja-JP" altLang="ja-JP" sz="1300" b="0" i="0" baseline="0">
              <a:solidFill>
                <a:schemeClr val="dk1"/>
              </a:solidFill>
              <a:effectLst/>
              <a:latin typeface="+mn-lt"/>
              <a:ea typeface="+mn-ea"/>
              <a:cs typeface="+mn-cs"/>
            </a:rPr>
            <a:t>引き続き市税をはじめとする歳入の確保と歳出の削減</a:t>
          </a:r>
          <a:r>
            <a:rPr lang="ja-JP" altLang="en-US" sz="1300" b="0" i="0" baseline="0">
              <a:solidFill>
                <a:schemeClr val="dk1"/>
              </a:solidFill>
              <a:effectLst/>
              <a:latin typeface="+mn-lt"/>
              <a:ea typeface="+mn-ea"/>
              <a:cs typeface="+mn-cs"/>
            </a:rPr>
            <a:t>を図り、健全な財政運営に努める。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年度決算においても全会計で実質赤字額は発生しておらず、黒字の標準財政規模比は例年同様水道事業会計の比率が大きい。　</a:t>
          </a:r>
          <a:endParaRPr lang="ja-JP" altLang="ja-JP" sz="1300">
            <a:effectLst/>
          </a:endParaRPr>
        </a:p>
        <a:p>
          <a:r>
            <a:rPr kumimoji="1" lang="ja-JP" altLang="ja-JP" sz="1300">
              <a:solidFill>
                <a:schemeClr val="dk1"/>
              </a:solidFill>
              <a:effectLst/>
              <a:latin typeface="+mn-lt"/>
              <a:ea typeface="+mn-ea"/>
              <a:cs typeface="+mn-cs"/>
            </a:rPr>
            <a:t>　しかしながら水道事業においては、今後施設の改修又は更新が検討されているため、多額の企業債発行に伴う公債費の増額が想定される。今後とも経費の削減や独立採算性のとれる料金を設定し、黒字化を維持できるよう努める。</a:t>
          </a:r>
          <a:endParaRPr lang="ja-JP" altLang="ja-JP" sz="1300">
            <a:effectLst/>
          </a:endParaRPr>
        </a:p>
        <a:p>
          <a:r>
            <a:rPr kumimoji="1" lang="ja-JP" altLang="ja-JP" sz="1300">
              <a:solidFill>
                <a:schemeClr val="dk1"/>
              </a:solidFill>
              <a:effectLst/>
              <a:latin typeface="+mn-lt"/>
              <a:ea typeface="+mn-ea"/>
              <a:cs typeface="+mn-cs"/>
            </a:rPr>
            <a:t>　また一般会計においても地方債の繰上償還を確実に実施するとともに、人件費の抑制や公共施設の見直しによる経常経費の削減に積極的に取り組み、財政の安定化に努める。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22176932</v>
      </c>
      <c r="BO4" s="411"/>
      <c r="BP4" s="411"/>
      <c r="BQ4" s="411"/>
      <c r="BR4" s="411"/>
      <c r="BS4" s="411"/>
      <c r="BT4" s="411"/>
      <c r="BU4" s="412"/>
      <c r="BV4" s="410">
        <v>24045551</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3</v>
      </c>
      <c r="CU4" s="588"/>
      <c r="CV4" s="588"/>
      <c r="CW4" s="588"/>
      <c r="CX4" s="588"/>
      <c r="CY4" s="588"/>
      <c r="CZ4" s="588"/>
      <c r="DA4" s="589"/>
      <c r="DB4" s="587">
        <v>2.1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21752214</v>
      </c>
      <c r="BO5" s="416"/>
      <c r="BP5" s="416"/>
      <c r="BQ5" s="416"/>
      <c r="BR5" s="416"/>
      <c r="BS5" s="416"/>
      <c r="BT5" s="416"/>
      <c r="BU5" s="417"/>
      <c r="BV5" s="415">
        <v>23478328</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93.7</v>
      </c>
      <c r="CU5" s="386"/>
      <c r="CV5" s="386"/>
      <c r="CW5" s="386"/>
      <c r="CX5" s="386"/>
      <c r="CY5" s="386"/>
      <c r="CZ5" s="386"/>
      <c r="DA5" s="387"/>
      <c r="DB5" s="385">
        <v>93.5</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424718</v>
      </c>
      <c r="BO6" s="416"/>
      <c r="BP6" s="416"/>
      <c r="BQ6" s="416"/>
      <c r="BR6" s="416"/>
      <c r="BS6" s="416"/>
      <c r="BT6" s="416"/>
      <c r="BU6" s="417"/>
      <c r="BV6" s="415">
        <v>567223</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97.6</v>
      </c>
      <c r="CU6" s="562"/>
      <c r="CV6" s="562"/>
      <c r="CW6" s="562"/>
      <c r="CX6" s="562"/>
      <c r="CY6" s="562"/>
      <c r="CZ6" s="562"/>
      <c r="DA6" s="563"/>
      <c r="DB6" s="561">
        <v>98.4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50615</v>
      </c>
      <c r="BO7" s="416"/>
      <c r="BP7" s="416"/>
      <c r="BQ7" s="416"/>
      <c r="BR7" s="416"/>
      <c r="BS7" s="416"/>
      <c r="BT7" s="416"/>
      <c r="BU7" s="417"/>
      <c r="BV7" s="415">
        <v>302943</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12307947</v>
      </c>
      <c r="CU7" s="416"/>
      <c r="CV7" s="416"/>
      <c r="CW7" s="416"/>
      <c r="CX7" s="416"/>
      <c r="CY7" s="416"/>
      <c r="CZ7" s="416"/>
      <c r="DA7" s="417"/>
      <c r="DB7" s="415">
        <v>12706438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79</v>
      </c>
      <c r="AV8" s="473"/>
      <c r="AW8" s="473"/>
      <c r="AX8" s="473"/>
      <c r="AY8" s="395" t="s">
        <v>94</v>
      </c>
      <c r="AZ8" s="396"/>
      <c r="BA8" s="396"/>
      <c r="BB8" s="396"/>
      <c r="BC8" s="396"/>
      <c r="BD8" s="396"/>
      <c r="BE8" s="396"/>
      <c r="BF8" s="396"/>
      <c r="BG8" s="396"/>
      <c r="BH8" s="396"/>
      <c r="BI8" s="396"/>
      <c r="BJ8" s="396"/>
      <c r="BK8" s="396"/>
      <c r="BL8" s="396"/>
      <c r="BM8" s="397"/>
      <c r="BN8" s="415">
        <v>374103</v>
      </c>
      <c r="BO8" s="416"/>
      <c r="BP8" s="416"/>
      <c r="BQ8" s="416"/>
      <c r="BR8" s="416"/>
      <c r="BS8" s="416"/>
      <c r="BT8" s="416"/>
      <c r="BU8" s="417"/>
      <c r="BV8" s="415">
        <v>264280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0.23</v>
      </c>
      <c r="CU8" s="525"/>
      <c r="CV8" s="525"/>
      <c r="CW8" s="525"/>
      <c r="CX8" s="525"/>
      <c r="CY8" s="525"/>
      <c r="CZ8" s="525"/>
      <c r="DA8" s="526"/>
      <c r="DB8" s="524">
        <v>0.22</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27216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109823</v>
      </c>
      <c r="BO9" s="416"/>
      <c r="BP9" s="416"/>
      <c r="BQ9" s="416"/>
      <c r="BR9" s="416"/>
      <c r="BS9" s="416"/>
      <c r="BT9" s="416"/>
      <c r="BU9" s="417"/>
      <c r="BV9" s="415">
        <v>-337259</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27.4</v>
      </c>
      <c r="CU9" s="386"/>
      <c r="CV9" s="386"/>
      <c r="CW9" s="386"/>
      <c r="CX9" s="386"/>
      <c r="CY9" s="386"/>
      <c r="CZ9" s="386"/>
      <c r="DA9" s="387"/>
      <c r="DB9" s="385">
        <v>33.700000000000003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29858</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4703</v>
      </c>
      <c r="BO10" s="416"/>
      <c r="BP10" s="416"/>
      <c r="BQ10" s="416"/>
      <c r="BR10" s="416"/>
      <c r="BS10" s="416"/>
      <c r="BT10" s="416"/>
      <c r="BU10" s="417"/>
      <c r="BV10" s="415">
        <v>6344</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v>453014</v>
      </c>
      <c r="BO11" s="416"/>
      <c r="BP11" s="416"/>
      <c r="BQ11" s="416"/>
      <c r="BR11" s="416"/>
      <c r="BS11" s="416"/>
      <c r="BT11" s="416"/>
      <c r="BU11" s="417"/>
      <c r="BV11" s="415">
        <v>1372400</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28273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v>300000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28044</v>
      </c>
      <c r="S13" s="517"/>
      <c r="T13" s="517"/>
      <c r="U13" s="517"/>
      <c r="V13" s="518"/>
      <c r="W13" s="504" t="s">
        <v>124</v>
      </c>
      <c r="X13" s="428"/>
      <c r="Y13" s="428"/>
      <c r="Z13" s="428"/>
      <c r="AA13" s="428"/>
      <c r="AB13" s="429"/>
      <c r="AC13" s="391">
        <v>1549</v>
      </c>
      <c r="AD13" s="392"/>
      <c r="AE13" s="392"/>
      <c r="AF13" s="392"/>
      <c r="AG13" s="393"/>
      <c r="AH13" s="391">
        <v>1902</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567540</v>
      </c>
      <c r="BO13" s="416"/>
      <c r="BP13" s="416"/>
      <c r="BQ13" s="416"/>
      <c r="BR13" s="416"/>
      <c r="BS13" s="416"/>
      <c r="BT13" s="416"/>
      <c r="BU13" s="417"/>
      <c r="BV13" s="415">
        <v>741485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13</v>
      </c>
      <c r="CU13" s="386"/>
      <c r="CV13" s="386"/>
      <c r="CW13" s="386"/>
      <c r="CX13" s="386"/>
      <c r="CY13" s="386"/>
      <c r="CZ13" s="386"/>
      <c r="DA13" s="387"/>
      <c r="DB13" s="385">
        <v>14.3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28832</v>
      </c>
      <c r="S14" s="517"/>
      <c r="T14" s="517"/>
      <c r="U14" s="517"/>
      <c r="V14" s="518"/>
      <c r="W14" s="519"/>
      <c r="X14" s="431"/>
      <c r="Y14" s="431"/>
      <c r="Z14" s="431"/>
      <c r="AA14" s="431"/>
      <c r="AB14" s="432"/>
      <c r="AC14" s="509">
        <v>12.9</v>
      </c>
      <c r="AD14" s="510"/>
      <c r="AE14" s="510"/>
      <c r="AF14" s="510"/>
      <c r="AG14" s="511"/>
      <c r="AH14" s="509">
        <v>14.4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99.8</v>
      </c>
      <c r="CU14" s="488"/>
      <c r="CV14" s="488"/>
      <c r="CW14" s="488"/>
      <c r="CX14" s="488"/>
      <c r="CY14" s="488"/>
      <c r="CZ14" s="488"/>
      <c r="DA14" s="489"/>
      <c r="DB14" s="520">
        <v>115.5</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28606</v>
      </c>
      <c r="S15" s="517"/>
      <c r="T15" s="517"/>
      <c r="U15" s="517"/>
      <c r="V15" s="518"/>
      <c r="W15" s="504" t="s">
        <v>131</v>
      </c>
      <c r="X15" s="428"/>
      <c r="Y15" s="428"/>
      <c r="Z15" s="428"/>
      <c r="AA15" s="428"/>
      <c r="AB15" s="429"/>
      <c r="AC15" s="391">
        <v>2876</v>
      </c>
      <c r="AD15" s="392"/>
      <c r="AE15" s="392"/>
      <c r="AF15" s="392"/>
      <c r="AG15" s="393"/>
      <c r="AH15" s="391">
        <v>3480</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2485992</v>
      </c>
      <c r="BO15" s="411"/>
      <c r="BP15" s="411"/>
      <c r="BQ15" s="411"/>
      <c r="BR15" s="411"/>
      <c r="BS15" s="411"/>
      <c r="BT15" s="411"/>
      <c r="BU15" s="412"/>
      <c r="BV15" s="410">
        <v>2474490</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23.9</v>
      </c>
      <c r="AD16" s="510"/>
      <c r="AE16" s="510"/>
      <c r="AF16" s="510"/>
      <c r="AG16" s="511"/>
      <c r="AH16" s="509">
        <v>26.3</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10870661</v>
      </c>
      <c r="BO16" s="416"/>
      <c r="BP16" s="416"/>
      <c r="BQ16" s="416"/>
      <c r="BR16" s="416"/>
      <c r="BS16" s="416"/>
      <c r="BT16" s="416"/>
      <c r="BU16" s="417"/>
      <c r="BV16" s="415">
        <v>10957878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7598</v>
      </c>
      <c r="AD17" s="392"/>
      <c r="AE17" s="392"/>
      <c r="AF17" s="392"/>
      <c r="AG17" s="393"/>
      <c r="AH17" s="391">
        <v>7842</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3106698</v>
      </c>
      <c r="BO17" s="416"/>
      <c r="BP17" s="416"/>
      <c r="BQ17" s="416"/>
      <c r="BR17" s="416"/>
      <c r="BS17" s="416"/>
      <c r="BT17" s="416"/>
      <c r="BU17" s="417"/>
      <c r="BV17" s="415">
        <v>3095449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426.32</v>
      </c>
      <c r="M18" s="480"/>
      <c r="N18" s="480"/>
      <c r="O18" s="480"/>
      <c r="P18" s="480"/>
      <c r="Q18" s="480"/>
      <c r="R18" s="481"/>
      <c r="S18" s="481"/>
      <c r="T18" s="481"/>
      <c r="U18" s="481"/>
      <c r="V18" s="482"/>
      <c r="W18" s="496"/>
      <c r="X18" s="497"/>
      <c r="Y18" s="497"/>
      <c r="Z18" s="497"/>
      <c r="AA18" s="497"/>
      <c r="AB18" s="505"/>
      <c r="AC18" s="379">
        <v>63.2</v>
      </c>
      <c r="AD18" s="380"/>
      <c r="AE18" s="380"/>
      <c r="AF18" s="380"/>
      <c r="AG18" s="483"/>
      <c r="AH18" s="379">
        <v>59.3</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11724782</v>
      </c>
      <c r="BO18" s="416"/>
      <c r="BP18" s="416"/>
      <c r="BQ18" s="416"/>
      <c r="BR18" s="416"/>
      <c r="BS18" s="416"/>
      <c r="BT18" s="416"/>
      <c r="BU18" s="417"/>
      <c r="BV18" s="415">
        <v>12154905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64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14188139</v>
      </c>
      <c r="BO19" s="416"/>
      <c r="BP19" s="416"/>
      <c r="BQ19" s="416"/>
      <c r="BR19" s="416"/>
      <c r="BS19" s="416"/>
      <c r="BT19" s="416"/>
      <c r="BU19" s="417"/>
      <c r="BV19" s="415">
        <v>15417308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10649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30619844</v>
      </c>
      <c r="BO23" s="416"/>
      <c r="BP23" s="416"/>
      <c r="BQ23" s="416"/>
      <c r="BR23" s="416"/>
      <c r="BS23" s="416"/>
      <c r="BT23" s="416"/>
      <c r="BU23" s="417"/>
      <c r="BV23" s="415">
        <v>31790615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9000</v>
      </c>
      <c r="R24" s="392"/>
      <c r="S24" s="392"/>
      <c r="T24" s="392"/>
      <c r="U24" s="392"/>
      <c r="V24" s="393"/>
      <c r="W24" s="457"/>
      <c r="X24" s="448"/>
      <c r="Y24" s="449"/>
      <c r="Z24" s="388" t="s">
        <v>155</v>
      </c>
      <c r="AA24" s="389"/>
      <c r="AB24" s="389"/>
      <c r="AC24" s="389"/>
      <c r="AD24" s="389"/>
      <c r="AE24" s="389"/>
      <c r="AF24" s="389"/>
      <c r="AG24" s="390"/>
      <c r="AH24" s="391">
        <v>325</v>
      </c>
      <c r="AI24" s="392"/>
      <c r="AJ24" s="392"/>
      <c r="AK24" s="392"/>
      <c r="AL24" s="393"/>
      <c r="AM24" s="391">
        <v>979875</v>
      </c>
      <c r="AN24" s="392"/>
      <c r="AO24" s="392"/>
      <c r="AP24" s="392"/>
      <c r="AQ24" s="392"/>
      <c r="AR24" s="393"/>
      <c r="AS24" s="391">
        <v>3015</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17807083</v>
      </c>
      <c r="BO24" s="416"/>
      <c r="BP24" s="416"/>
      <c r="BQ24" s="416"/>
      <c r="BR24" s="416"/>
      <c r="BS24" s="416"/>
      <c r="BT24" s="416"/>
      <c r="BU24" s="417"/>
      <c r="BV24" s="415">
        <v>18463886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7720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1928397</v>
      </c>
      <c r="BO25" s="411"/>
      <c r="BP25" s="411"/>
      <c r="BQ25" s="411"/>
      <c r="BR25" s="411"/>
      <c r="BS25" s="411"/>
      <c r="BT25" s="411"/>
      <c r="BU25" s="412"/>
      <c r="BV25" s="410">
        <v>658420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6590</v>
      </c>
      <c r="R26" s="392"/>
      <c r="S26" s="392"/>
      <c r="T26" s="392"/>
      <c r="U26" s="392"/>
      <c r="V26" s="393"/>
      <c r="W26" s="457"/>
      <c r="X26" s="448"/>
      <c r="Y26" s="449"/>
      <c r="Z26" s="388" t="s">
        <v>161</v>
      </c>
      <c r="AA26" s="470"/>
      <c r="AB26" s="470"/>
      <c r="AC26" s="470"/>
      <c r="AD26" s="470"/>
      <c r="AE26" s="470"/>
      <c r="AF26" s="470"/>
      <c r="AG26" s="471"/>
      <c r="AH26" s="391">
        <v>21</v>
      </c>
      <c r="AI26" s="392"/>
      <c r="AJ26" s="392"/>
      <c r="AK26" s="392"/>
      <c r="AL26" s="393"/>
      <c r="AM26" s="391">
        <v>62223</v>
      </c>
      <c r="AN26" s="392"/>
      <c r="AO26" s="392"/>
      <c r="AP26" s="392"/>
      <c r="AQ26" s="392"/>
      <c r="AR26" s="393"/>
      <c r="AS26" s="391">
        <v>2963</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4890</v>
      </c>
      <c r="R27" s="392"/>
      <c r="S27" s="392"/>
      <c r="T27" s="392"/>
      <c r="U27" s="392"/>
      <c r="V27" s="393"/>
      <c r="W27" s="457"/>
      <c r="X27" s="448"/>
      <c r="Y27" s="449"/>
      <c r="Z27" s="388" t="s">
        <v>164</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216329</v>
      </c>
      <c r="BO27" s="419"/>
      <c r="BP27" s="419"/>
      <c r="BQ27" s="419"/>
      <c r="BR27" s="419"/>
      <c r="BS27" s="419"/>
      <c r="BT27" s="419"/>
      <c r="BU27" s="420"/>
      <c r="BV27" s="418">
        <v>216236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4120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3859874</v>
      </c>
      <c r="BO28" s="411"/>
      <c r="BP28" s="411"/>
      <c r="BQ28" s="411"/>
      <c r="BR28" s="411"/>
      <c r="BS28" s="411"/>
      <c r="BT28" s="411"/>
      <c r="BU28" s="412"/>
      <c r="BV28" s="410">
        <v>3725171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15</v>
      </c>
      <c r="M29" s="392"/>
      <c r="N29" s="392"/>
      <c r="O29" s="392"/>
      <c r="P29" s="393"/>
      <c r="Q29" s="391">
        <v>3910</v>
      </c>
      <c r="R29" s="392"/>
      <c r="S29" s="392"/>
      <c r="T29" s="392"/>
      <c r="U29" s="392"/>
      <c r="V29" s="393"/>
      <c r="W29" s="458"/>
      <c r="X29" s="459"/>
      <c r="Y29" s="460"/>
      <c r="Z29" s="388" t="s">
        <v>171</v>
      </c>
      <c r="AA29" s="389"/>
      <c r="AB29" s="389"/>
      <c r="AC29" s="389"/>
      <c r="AD29" s="389"/>
      <c r="AE29" s="389"/>
      <c r="AF29" s="389"/>
      <c r="AG29" s="390"/>
      <c r="AH29" s="391">
        <v>325</v>
      </c>
      <c r="AI29" s="392"/>
      <c r="AJ29" s="392"/>
      <c r="AK29" s="392"/>
      <c r="AL29" s="393"/>
      <c r="AM29" s="391">
        <v>979875</v>
      </c>
      <c r="AN29" s="392"/>
      <c r="AO29" s="392"/>
      <c r="AP29" s="392"/>
      <c r="AQ29" s="392"/>
      <c r="AR29" s="393"/>
      <c r="AS29" s="391">
        <v>3015</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261723</v>
      </c>
      <c r="BO29" s="416"/>
      <c r="BP29" s="416"/>
      <c r="BQ29" s="416"/>
      <c r="BR29" s="416"/>
      <c r="BS29" s="416"/>
      <c r="BT29" s="416"/>
      <c r="BU29" s="417"/>
      <c r="BV29" s="415">
        <v>261404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97.9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2494421</v>
      </c>
      <c r="BO30" s="419"/>
      <c r="BP30" s="419"/>
      <c r="BQ30" s="419"/>
      <c r="BR30" s="419"/>
      <c r="BS30" s="419"/>
      <c r="BT30" s="419"/>
      <c r="BU30" s="420"/>
      <c r="BV30" s="418">
        <v>2269467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国民健康保険特別会計(事業勘定)</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IF('各会計、関係団体の財政状況及び健全化判断比率'!B34="","",'各会計、関係団体の財政状況及び健全化判断比率'!B34)</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15</v>
      </c>
      <c r="BX34" s="375"/>
      <c r="BY34" s="374" t="str">
        <f>IF('各会計、関係団体の財政状況及び健全化判断比率'!B68="","",'各会計、関係団体の財政状況及び健全化判断比率'!B68)</f>
        <v>奥能登広域圏事務組合</v>
      </c>
      <c r="BZ34" s="374"/>
      <c r="CA34" s="374"/>
      <c r="CB34" s="374"/>
      <c r="CC34" s="374"/>
      <c r="CD34" s="374"/>
      <c r="CE34" s="374"/>
      <c r="CF34" s="374"/>
      <c r="CG34" s="374"/>
      <c r="CH34" s="374"/>
      <c r="CI34" s="374"/>
      <c r="CJ34" s="374"/>
      <c r="CK34" s="374"/>
      <c r="CL34" s="374"/>
      <c r="CM34" s="374"/>
      <c r="CN34" s="167"/>
      <c r="CO34" s="375">
        <f>IF(CQ34="","",MAX(C34:D43,U34:V43,AM34:AN43,BE34:BF43,BW34:BX43)+1)</f>
        <v>22</v>
      </c>
      <c r="CP34" s="375"/>
      <c r="CQ34" s="374" t="str">
        <f>IF('各会計、関係団体の財政状況及び健全化判断比率'!BS7="","",'各会計、関係団体の財政状況及び健全化判断比率'!BS7)</f>
        <v>公益財団法人輪島漆芸美術館</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土地取得事業特別会計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国民健康保険特別会計(直営診療施設勘定)</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IF('各会計、関係団体の財政状況及び健全化判断比率'!B33="","",'各会計、関係団体の財政状況及び健全化判断比率'!B33)</f>
        <v>病院事業会計</v>
      </c>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IF('各会計、関係団体の財政状況及び健全化判断比率'!B35="","",'各会計、関係団体の財政状況及び健全化判断比率'!B35)</f>
        <v>特定環境保全公共下水道事業特別会計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16</v>
      </c>
      <c r="BX35" s="375"/>
      <c r="BY35" s="374" t="str">
        <f>IF('各会計、関係団体の財政状況及び健全化判断比率'!B69="","",'各会計、関係団体の財政状況及び健全化判断比率'!B69)</f>
        <v>輪島市穴水町環境衛生施設組合</v>
      </c>
      <c r="BZ35" s="374"/>
      <c r="CA35" s="374"/>
      <c r="CB35" s="374"/>
      <c r="CC35" s="374"/>
      <c r="CD35" s="374"/>
      <c r="CE35" s="374"/>
      <c r="CF35" s="374"/>
      <c r="CG35" s="374"/>
      <c r="CH35" s="374"/>
      <c r="CI35" s="374"/>
      <c r="CJ35" s="374"/>
      <c r="CK35" s="374"/>
      <c r="CL35" s="374"/>
      <c r="CM35" s="374"/>
      <c r="CN35" s="167"/>
      <c r="CO35" s="375">
        <f t="shared" ref="CO35:CO43" si="3">IF(CQ35="","",CO34+1)</f>
        <v>23</v>
      </c>
      <c r="CP35" s="375"/>
      <c r="CQ35" s="374" t="str">
        <f>IF('各会計、関係団体の財政状況及び健全化判断比率'!BS8="","",'各会計、関係団体の財政状況及び健全化判断比率'!BS8)</f>
        <v>公益財団法人白米千枚田景勝保存協議会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11</v>
      </c>
      <c r="BF36" s="375"/>
      <c r="BG36" s="374" t="str">
        <f>IF('各会計、関係団体の財政状況及び健全化判断比率'!B36="","",'各会計、関係団体の財政状況及び健全化判断比率'!B36)</f>
        <v>農業集落排水事業特別会計</v>
      </c>
      <c r="BH36" s="374"/>
      <c r="BI36" s="374"/>
      <c r="BJ36" s="374"/>
      <c r="BK36" s="374"/>
      <c r="BL36" s="374"/>
      <c r="BM36" s="374"/>
      <c r="BN36" s="374"/>
      <c r="BO36" s="374"/>
      <c r="BP36" s="374"/>
      <c r="BQ36" s="374"/>
      <c r="BR36" s="374"/>
      <c r="BS36" s="374"/>
      <c r="BT36" s="374"/>
      <c r="BU36" s="374"/>
      <c r="BV36" s="167"/>
      <c r="BW36" s="375">
        <f t="shared" si="2"/>
        <v>17</v>
      </c>
      <c r="BX36" s="375"/>
      <c r="BY36" s="374" t="str">
        <f>IF('各会計、関係団体の財政状況及び健全化判断比率'!B70="","",'各会計、関係団体の財政状況及び健全化判断比率'!B70)</f>
        <v>石川県市町村消防団員等公務災害補償等組合</v>
      </c>
      <c r="BZ36" s="374"/>
      <c r="CA36" s="374"/>
      <c r="CB36" s="374"/>
      <c r="CC36" s="374"/>
      <c r="CD36" s="374"/>
      <c r="CE36" s="374"/>
      <c r="CF36" s="374"/>
      <c r="CG36" s="374"/>
      <c r="CH36" s="374"/>
      <c r="CI36" s="374"/>
      <c r="CJ36" s="374"/>
      <c r="CK36" s="374"/>
      <c r="CL36" s="374"/>
      <c r="CM36" s="374"/>
      <c r="CN36" s="167"/>
      <c r="CO36" s="375">
        <f t="shared" si="3"/>
        <v>24</v>
      </c>
      <c r="CP36" s="375"/>
      <c r="CQ36" s="374" t="str">
        <f>IF('各会計、関係団体の財政状況及び健全化判断比率'!BS9="","",'各会計、関係団体の財政状況及び健全化判断比率'!BS9)</f>
        <v>輪島温泉観光開発株式会社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12</v>
      </c>
      <c r="BF37" s="375"/>
      <c r="BG37" s="374" t="str">
        <f>IF('各会計、関係団体の財政状況及び健全化判断比率'!B37="","",'各会計、関係団体の財政状況及び健全化判断比率'!B37)</f>
        <v>漁業集落排水事業特別会計</v>
      </c>
      <c r="BH37" s="374"/>
      <c r="BI37" s="374"/>
      <c r="BJ37" s="374"/>
      <c r="BK37" s="374"/>
      <c r="BL37" s="374"/>
      <c r="BM37" s="374"/>
      <c r="BN37" s="374"/>
      <c r="BO37" s="374"/>
      <c r="BP37" s="374"/>
      <c r="BQ37" s="374"/>
      <c r="BR37" s="374"/>
      <c r="BS37" s="374"/>
      <c r="BT37" s="374"/>
      <c r="BU37" s="374"/>
      <c r="BV37" s="167"/>
      <c r="BW37" s="375">
        <f t="shared" si="2"/>
        <v>18</v>
      </c>
      <c r="BX37" s="375"/>
      <c r="BY37" s="374" t="str">
        <f>IF('各会計、関係団体の財政状況及び健全化判断比率'!B71="","",'各会計、関係団体の財政状況及び健全化判断比率'!B71)</f>
        <v>石川県市町村消防賞じゅつ金組合</v>
      </c>
      <c r="BZ37" s="374"/>
      <c r="CA37" s="374"/>
      <c r="CB37" s="374"/>
      <c r="CC37" s="374"/>
      <c r="CD37" s="374"/>
      <c r="CE37" s="374"/>
      <c r="CF37" s="374"/>
      <c r="CG37" s="374"/>
      <c r="CH37" s="374"/>
      <c r="CI37" s="374"/>
      <c r="CJ37" s="374"/>
      <c r="CK37" s="374"/>
      <c r="CL37" s="374"/>
      <c r="CM37" s="374"/>
      <c r="CN37" s="167"/>
      <c r="CO37" s="375">
        <f t="shared" si="3"/>
        <v>25</v>
      </c>
      <c r="CP37" s="375"/>
      <c r="CQ37" s="374" t="str">
        <f>IF('各会計、関係団体の財政状況及び健全化判断比率'!BS10="","",'各会計、関係団体の財政状況及び健全化判断比率'!BS10)</f>
        <v>株式会社まちづくり輪島</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13</v>
      </c>
      <c r="BF38" s="375"/>
      <c r="BG38" s="374" t="str">
        <f>IF('各会計、関係団体の財政状況及び健全化判断比率'!B38="","",'各会計、関係団体の財政状況及び健全化判断比率'!B38)</f>
        <v>浄化槽事業特別会計</v>
      </c>
      <c r="BH38" s="374"/>
      <c r="BI38" s="374"/>
      <c r="BJ38" s="374"/>
      <c r="BK38" s="374"/>
      <c r="BL38" s="374"/>
      <c r="BM38" s="374"/>
      <c r="BN38" s="374"/>
      <c r="BO38" s="374"/>
      <c r="BP38" s="374"/>
      <c r="BQ38" s="374"/>
      <c r="BR38" s="374"/>
      <c r="BS38" s="374"/>
      <c r="BT38" s="374"/>
      <c r="BU38" s="374"/>
      <c r="BV38" s="167"/>
      <c r="BW38" s="375">
        <f t="shared" si="2"/>
        <v>19</v>
      </c>
      <c r="BX38" s="375"/>
      <c r="BY38" s="374" t="str">
        <f>IF('各会計、関係団体の財政状況及び健全化判断比率'!B72="","",'各会計、関係団体の財政状況及び健全化判断比率'!B72)</f>
        <v>のと鉄道運営助成基金事務組合</v>
      </c>
      <c r="BZ38" s="374"/>
      <c r="CA38" s="374"/>
      <c r="CB38" s="374"/>
      <c r="CC38" s="374"/>
      <c r="CD38" s="374"/>
      <c r="CE38" s="374"/>
      <c r="CF38" s="374"/>
      <c r="CG38" s="374"/>
      <c r="CH38" s="374"/>
      <c r="CI38" s="374"/>
      <c r="CJ38" s="374"/>
      <c r="CK38" s="374"/>
      <c r="CL38" s="374"/>
      <c r="CM38" s="374"/>
      <c r="CN38" s="167"/>
      <c r="CO38" s="375">
        <f t="shared" si="3"/>
        <v>26</v>
      </c>
      <c r="CP38" s="375"/>
      <c r="CQ38" s="374" t="str">
        <f>IF('各会計、関係団体の財政状況及び健全化判断比率'!BS11="","",'各会計、関係団体の財政状況及び健全化判断比率'!BS11)</f>
        <v>財団法人日本海むら開発公社</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f t="shared" si="1"/>
        <v>14</v>
      </c>
      <c r="BF39" s="375"/>
      <c r="BG39" s="374" t="str">
        <f>IF('各会計、関係団体の財政状況及び健全化判断比率'!B39="","",'各会計、関係団体の財政状況及び健全化判断比率'!B39)</f>
        <v>臨海土地造成事業特別会計</v>
      </c>
      <c r="BH39" s="374"/>
      <c r="BI39" s="374"/>
      <c r="BJ39" s="374"/>
      <c r="BK39" s="374"/>
      <c r="BL39" s="374"/>
      <c r="BM39" s="374"/>
      <c r="BN39" s="374"/>
      <c r="BO39" s="374"/>
      <c r="BP39" s="374"/>
      <c r="BQ39" s="374"/>
      <c r="BR39" s="374"/>
      <c r="BS39" s="374"/>
      <c r="BT39" s="374"/>
      <c r="BU39" s="374"/>
      <c r="BV39" s="167"/>
      <c r="BW39" s="375">
        <f t="shared" si="2"/>
        <v>20</v>
      </c>
      <c r="BX39" s="375"/>
      <c r="BY39" s="374" t="str">
        <f>IF('各会計、関係団体の財政状況及び健全化判断比率'!B73="","",'各会計、関係団体の財政状況及び健全化判断比率'!B73)</f>
        <v>石川県後期高齢者医療広域連合（一般会計）</v>
      </c>
      <c r="BZ39" s="374"/>
      <c r="CA39" s="374"/>
      <c r="CB39" s="374"/>
      <c r="CC39" s="374"/>
      <c r="CD39" s="374"/>
      <c r="CE39" s="374"/>
      <c r="CF39" s="374"/>
      <c r="CG39" s="374"/>
      <c r="CH39" s="374"/>
      <c r="CI39" s="374"/>
      <c r="CJ39" s="374"/>
      <c r="CK39" s="374"/>
      <c r="CL39" s="374"/>
      <c r="CM39" s="374"/>
      <c r="CN39" s="167"/>
      <c r="CO39" s="375">
        <f t="shared" si="3"/>
        <v>27</v>
      </c>
      <c r="CP39" s="375"/>
      <c r="CQ39" s="374" t="str">
        <f>IF('各会計、関係団体の財政状況及び健全化判断比率'!BS12="","",'各会計、関係団体の財政状況及び健全化判断比率'!BS12)</f>
        <v>有限会社門前生活環境</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21</v>
      </c>
      <c r="BX40" s="375"/>
      <c r="BY40" s="374" t="str">
        <f>IF('各会計、関係団体の財政状況及び健全化判断比率'!B74="","",'各会計、関係団体の財政状況及び健全化判断比率'!B74)</f>
        <v>石川県後期高齢者医療広域連合（後期高齢者医療特別会計）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4" t="s">
        <v>531</v>
      </c>
      <c r="D34" s="1184"/>
      <c r="E34" s="1185"/>
      <c r="F34" s="32">
        <v>14.09</v>
      </c>
      <c r="G34" s="33">
        <v>15.08</v>
      </c>
      <c r="H34" s="33">
        <v>16.04</v>
      </c>
      <c r="I34" s="33">
        <v>16.940000000000001</v>
      </c>
      <c r="J34" s="34">
        <v>18.329999999999998</v>
      </c>
      <c r="K34" s="22"/>
      <c r="L34" s="22"/>
      <c r="M34" s="22"/>
      <c r="N34" s="22"/>
      <c r="O34" s="22"/>
      <c r="P34" s="22"/>
    </row>
    <row r="35" spans="1:16" ht="39" customHeight="1" x14ac:dyDescent="0.15">
      <c r="A35" s="22"/>
      <c r="B35" s="35"/>
      <c r="C35" s="1178" t="s">
        <v>532</v>
      </c>
      <c r="D35" s="1179"/>
      <c r="E35" s="1180"/>
      <c r="F35" s="36">
        <v>5.97</v>
      </c>
      <c r="G35" s="37">
        <v>5.84</v>
      </c>
      <c r="H35" s="37">
        <v>7.55</v>
      </c>
      <c r="I35" s="37">
        <v>7.1</v>
      </c>
      <c r="J35" s="38">
        <v>7.28</v>
      </c>
      <c r="K35" s="22"/>
      <c r="L35" s="22"/>
      <c r="M35" s="22"/>
      <c r="N35" s="22"/>
      <c r="O35" s="22"/>
      <c r="P35" s="22"/>
    </row>
    <row r="36" spans="1:16" ht="39" customHeight="1" x14ac:dyDescent="0.15">
      <c r="A36" s="22"/>
      <c r="B36" s="35"/>
      <c r="C36" s="1178" t="s">
        <v>533</v>
      </c>
      <c r="D36" s="1179"/>
      <c r="E36" s="1180"/>
      <c r="F36" s="36">
        <v>2.08</v>
      </c>
      <c r="G36" s="37">
        <v>3.87</v>
      </c>
      <c r="H36" s="37">
        <v>4.68</v>
      </c>
      <c r="I36" s="37">
        <v>2.0099999999999998</v>
      </c>
      <c r="J36" s="38">
        <v>2.97</v>
      </c>
      <c r="K36" s="22"/>
      <c r="L36" s="22"/>
      <c r="M36" s="22"/>
      <c r="N36" s="22"/>
      <c r="O36" s="22"/>
      <c r="P36" s="22"/>
    </row>
    <row r="37" spans="1:16" ht="39" customHeight="1" x14ac:dyDescent="0.15">
      <c r="A37" s="22"/>
      <c r="B37" s="35"/>
      <c r="C37" s="1178" t="s">
        <v>534</v>
      </c>
      <c r="D37" s="1179"/>
      <c r="E37" s="1180"/>
      <c r="F37" s="36">
        <v>0.76</v>
      </c>
      <c r="G37" s="37">
        <v>0.7</v>
      </c>
      <c r="H37" s="37">
        <v>0.57999999999999996</v>
      </c>
      <c r="I37" s="37">
        <v>1.06</v>
      </c>
      <c r="J37" s="38">
        <v>0.65</v>
      </c>
      <c r="K37" s="22"/>
      <c r="L37" s="22"/>
      <c r="M37" s="22"/>
      <c r="N37" s="22"/>
      <c r="O37" s="22"/>
      <c r="P37" s="22"/>
    </row>
    <row r="38" spans="1:16" ht="39" customHeight="1" x14ac:dyDescent="0.15">
      <c r="A38" s="22"/>
      <c r="B38" s="35"/>
      <c r="C38" s="1178" t="s">
        <v>535</v>
      </c>
      <c r="D38" s="1179"/>
      <c r="E38" s="1180"/>
      <c r="F38" s="36">
        <v>0.36</v>
      </c>
      <c r="G38" s="37">
        <v>0.36</v>
      </c>
      <c r="H38" s="37">
        <v>0.21</v>
      </c>
      <c r="I38" s="37">
        <v>0.45</v>
      </c>
      <c r="J38" s="38">
        <v>0.52</v>
      </c>
      <c r="K38" s="22"/>
      <c r="L38" s="22"/>
      <c r="M38" s="22"/>
      <c r="N38" s="22"/>
      <c r="O38" s="22"/>
      <c r="P38" s="22"/>
    </row>
    <row r="39" spans="1:16" ht="39" customHeight="1" x14ac:dyDescent="0.15">
      <c r="A39" s="22"/>
      <c r="B39" s="35"/>
      <c r="C39" s="1178" t="s">
        <v>536</v>
      </c>
      <c r="D39" s="1179"/>
      <c r="E39" s="1180"/>
      <c r="F39" s="36">
        <v>0.24</v>
      </c>
      <c r="G39" s="37">
        <v>0.23</v>
      </c>
      <c r="H39" s="37">
        <v>0.24</v>
      </c>
      <c r="I39" s="37">
        <v>0.26</v>
      </c>
      <c r="J39" s="38">
        <v>0.27</v>
      </c>
      <c r="K39" s="22"/>
      <c r="L39" s="22"/>
      <c r="M39" s="22"/>
      <c r="N39" s="22"/>
      <c r="O39" s="22"/>
      <c r="P39" s="22"/>
    </row>
    <row r="40" spans="1:16" ht="39" customHeight="1" x14ac:dyDescent="0.15">
      <c r="A40" s="22"/>
      <c r="B40" s="35"/>
      <c r="C40" s="1178" t="s">
        <v>537</v>
      </c>
      <c r="D40" s="1179"/>
      <c r="E40" s="1180"/>
      <c r="F40" s="36">
        <v>0.23</v>
      </c>
      <c r="G40" s="37">
        <v>0.17</v>
      </c>
      <c r="H40" s="37">
        <v>0.08</v>
      </c>
      <c r="I40" s="37">
        <v>7.0000000000000007E-2</v>
      </c>
      <c r="J40" s="38">
        <v>7.0000000000000007E-2</v>
      </c>
      <c r="K40" s="22"/>
      <c r="L40" s="22"/>
      <c r="M40" s="22"/>
      <c r="N40" s="22"/>
      <c r="O40" s="22"/>
      <c r="P40" s="22"/>
    </row>
    <row r="41" spans="1:16" ht="39" customHeight="1" x14ac:dyDescent="0.15">
      <c r="A41" s="22"/>
      <c r="B41" s="35"/>
      <c r="C41" s="1178" t="s">
        <v>538</v>
      </c>
      <c r="D41" s="1179"/>
      <c r="E41" s="1180"/>
      <c r="F41" s="36">
        <v>0.01</v>
      </c>
      <c r="G41" s="37">
        <v>0</v>
      </c>
      <c r="H41" s="37">
        <v>0.03</v>
      </c>
      <c r="I41" s="37">
        <v>0.06</v>
      </c>
      <c r="J41" s="38">
        <v>0.06</v>
      </c>
      <c r="K41" s="22"/>
      <c r="L41" s="22"/>
      <c r="M41" s="22"/>
      <c r="N41" s="22"/>
      <c r="O41" s="22"/>
      <c r="P41" s="22"/>
    </row>
    <row r="42" spans="1:16" ht="39" customHeight="1" x14ac:dyDescent="0.15">
      <c r="A42" s="22"/>
      <c r="B42" s="39"/>
      <c r="C42" s="1178" t="s">
        <v>539</v>
      </c>
      <c r="D42" s="1179"/>
      <c r="E42" s="1180"/>
      <c r="F42" s="36" t="s">
        <v>485</v>
      </c>
      <c r="G42" s="37" t="s">
        <v>485</v>
      </c>
      <c r="H42" s="37" t="s">
        <v>485</v>
      </c>
      <c r="I42" s="37" t="s">
        <v>485</v>
      </c>
      <c r="J42" s="38" t="s">
        <v>485</v>
      </c>
      <c r="K42" s="22"/>
      <c r="L42" s="22"/>
      <c r="M42" s="22"/>
      <c r="N42" s="22"/>
      <c r="O42" s="22"/>
      <c r="P42" s="22"/>
    </row>
    <row r="43" spans="1:16" ht="39" customHeight="1" thickBot="1" x14ac:dyDescent="0.2">
      <c r="A43" s="22"/>
      <c r="B43" s="40"/>
      <c r="C43" s="1181" t="s">
        <v>540</v>
      </c>
      <c r="D43" s="1182"/>
      <c r="E43" s="1183"/>
      <c r="F43" s="41">
        <v>0.02</v>
      </c>
      <c r="G43" s="42">
        <v>0.03</v>
      </c>
      <c r="H43" s="42">
        <v>0.03</v>
      </c>
      <c r="I43" s="42">
        <v>0.03</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4294</v>
      </c>
      <c r="L45" s="60">
        <v>4365</v>
      </c>
      <c r="M45" s="60">
        <v>4368</v>
      </c>
      <c r="N45" s="60">
        <v>4063</v>
      </c>
      <c r="O45" s="61">
        <v>3792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x14ac:dyDescent="0.15">
      <c r="A48" s="48"/>
      <c r="B48" s="1196"/>
      <c r="C48" s="1197"/>
      <c r="D48" s="62"/>
      <c r="E48" s="1188" t="s">
        <v>15</v>
      </c>
      <c r="F48" s="1188"/>
      <c r="G48" s="1188"/>
      <c r="H48" s="1188"/>
      <c r="I48" s="1188"/>
      <c r="J48" s="1189"/>
      <c r="K48" s="63">
        <v>1228</v>
      </c>
      <c r="L48" s="64">
        <v>1237</v>
      </c>
      <c r="M48" s="64">
        <v>1242</v>
      </c>
      <c r="N48" s="64">
        <v>1223</v>
      </c>
      <c r="O48" s="65">
        <v>1143</v>
      </c>
      <c r="P48" s="48"/>
      <c r="Q48" s="48"/>
      <c r="R48" s="48"/>
      <c r="S48" s="48"/>
      <c r="T48" s="48"/>
      <c r="U48" s="48"/>
    </row>
    <row r="49" spans="1:21" ht="30.75" customHeight="1" x14ac:dyDescent="0.15">
      <c r="A49" s="48"/>
      <c r="B49" s="1196"/>
      <c r="C49" s="1197"/>
      <c r="D49" s="62"/>
      <c r="E49" s="1188" t="s">
        <v>16</v>
      </c>
      <c r="F49" s="1188"/>
      <c r="G49" s="1188"/>
      <c r="H49" s="1188"/>
      <c r="I49" s="1188"/>
      <c r="J49" s="1189"/>
      <c r="K49" s="63">
        <v>57</v>
      </c>
      <c r="L49" s="64">
        <v>49</v>
      </c>
      <c r="M49" s="64">
        <v>45</v>
      </c>
      <c r="N49" s="64">
        <v>65</v>
      </c>
      <c r="O49" s="65">
        <v>67</v>
      </c>
      <c r="P49" s="48"/>
      <c r="Q49" s="48"/>
      <c r="R49" s="48"/>
      <c r="S49" s="48"/>
      <c r="T49" s="48"/>
      <c r="U49" s="48"/>
    </row>
    <row r="50" spans="1:21" ht="30.75" customHeight="1" x14ac:dyDescent="0.15">
      <c r="A50" s="48"/>
      <c r="B50" s="1196"/>
      <c r="C50" s="1197"/>
      <c r="D50" s="62"/>
      <c r="E50" s="1188" t="s">
        <v>17</v>
      </c>
      <c r="F50" s="1188"/>
      <c r="G50" s="1188"/>
      <c r="H50" s="1188"/>
      <c r="I50" s="1188"/>
      <c r="J50" s="1189"/>
      <c r="K50" s="63">
        <v>3</v>
      </c>
      <c r="L50" s="64">
        <v>3</v>
      </c>
      <c r="M50" s="64">
        <v>3</v>
      </c>
      <c r="N50" s="64">
        <v>3</v>
      </c>
      <c r="O50" s="65" t="s">
        <v>485</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485</v>
      </c>
      <c r="L51" s="64" t="s">
        <v>485</v>
      </c>
      <c r="M51" s="64" t="s">
        <v>485</v>
      </c>
      <c r="N51" s="64" t="s">
        <v>485</v>
      </c>
      <c r="O51" s="65" t="s">
        <v>485</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4183</v>
      </c>
      <c r="L52" s="64">
        <v>4321</v>
      </c>
      <c r="M52" s="64">
        <v>4409</v>
      </c>
      <c r="N52" s="64">
        <v>4098</v>
      </c>
      <c r="O52" s="65">
        <v>4072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1399</v>
      </c>
      <c r="L53" s="69">
        <v>1333</v>
      </c>
      <c r="M53" s="69">
        <v>1249</v>
      </c>
      <c r="N53" s="69">
        <v>1256</v>
      </c>
      <c r="O53" s="70">
        <v>930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14" t="s">
        <v>24</v>
      </c>
      <c r="C41" s="1215"/>
      <c r="D41" s="81"/>
      <c r="E41" s="1216" t="s">
        <v>25</v>
      </c>
      <c r="F41" s="1216"/>
      <c r="G41" s="1216"/>
      <c r="H41" s="1217"/>
      <c r="I41" s="82">
        <v>36323</v>
      </c>
      <c r="J41" s="83">
        <v>35208</v>
      </c>
      <c r="K41" s="83">
        <v>33796</v>
      </c>
      <c r="L41" s="83">
        <v>31791</v>
      </c>
      <c r="M41" s="84">
        <v>30620</v>
      </c>
    </row>
    <row r="42" spans="2:13" ht="27.75" customHeight="1" x14ac:dyDescent="0.15">
      <c r="B42" s="1204"/>
      <c r="C42" s="1205"/>
      <c r="D42" s="85"/>
      <c r="E42" s="1208" t="s">
        <v>26</v>
      </c>
      <c r="F42" s="1208"/>
      <c r="G42" s="1208"/>
      <c r="H42" s="1209"/>
      <c r="I42" s="86">
        <v>8</v>
      </c>
      <c r="J42" s="87">
        <v>6</v>
      </c>
      <c r="K42" s="87">
        <v>3</v>
      </c>
      <c r="L42" s="87" t="s">
        <v>485</v>
      </c>
      <c r="M42" s="88" t="s">
        <v>485</v>
      </c>
    </row>
    <row r="43" spans="2:13" ht="27.75" customHeight="1" x14ac:dyDescent="0.15">
      <c r="B43" s="1204"/>
      <c r="C43" s="1205"/>
      <c r="D43" s="85"/>
      <c r="E43" s="1208" t="s">
        <v>27</v>
      </c>
      <c r="F43" s="1208"/>
      <c r="G43" s="1208"/>
      <c r="H43" s="1209"/>
      <c r="I43" s="86">
        <v>18653</v>
      </c>
      <c r="J43" s="87">
        <v>17953</v>
      </c>
      <c r="K43" s="87">
        <v>17223</v>
      </c>
      <c r="L43" s="87">
        <v>16539</v>
      </c>
      <c r="M43" s="88">
        <v>15406</v>
      </c>
    </row>
    <row r="44" spans="2:13" ht="27.75" customHeight="1" x14ac:dyDescent="0.15">
      <c r="B44" s="1204"/>
      <c r="C44" s="1205"/>
      <c r="D44" s="85"/>
      <c r="E44" s="1208" t="s">
        <v>28</v>
      </c>
      <c r="F44" s="1208"/>
      <c r="G44" s="1208"/>
      <c r="H44" s="1209"/>
      <c r="I44" s="86">
        <v>369</v>
      </c>
      <c r="J44" s="87">
        <v>349</v>
      </c>
      <c r="K44" s="87">
        <v>505</v>
      </c>
      <c r="L44" s="87">
        <v>630</v>
      </c>
      <c r="M44" s="88">
        <v>565</v>
      </c>
    </row>
    <row r="45" spans="2:13" ht="27.75" customHeight="1" x14ac:dyDescent="0.15">
      <c r="B45" s="1204"/>
      <c r="C45" s="1205"/>
      <c r="D45" s="85"/>
      <c r="E45" s="1208" t="s">
        <v>29</v>
      </c>
      <c r="F45" s="1208"/>
      <c r="G45" s="1208"/>
      <c r="H45" s="1209"/>
      <c r="I45" s="86">
        <v>2605</v>
      </c>
      <c r="J45" s="87">
        <v>2463</v>
      </c>
      <c r="K45" s="87">
        <v>2105</v>
      </c>
      <c r="L45" s="87">
        <v>2050</v>
      </c>
      <c r="M45" s="88">
        <v>1979</v>
      </c>
    </row>
    <row r="46" spans="2:13" ht="27.75" customHeight="1" x14ac:dyDescent="0.15">
      <c r="B46" s="1204"/>
      <c r="C46" s="1205"/>
      <c r="D46" s="89"/>
      <c r="E46" s="1208" t="s">
        <v>30</v>
      </c>
      <c r="F46" s="1208"/>
      <c r="G46" s="1208"/>
      <c r="H46" s="1209"/>
      <c r="I46" s="86" t="s">
        <v>485</v>
      </c>
      <c r="J46" s="87" t="s">
        <v>485</v>
      </c>
      <c r="K46" s="87" t="s">
        <v>485</v>
      </c>
      <c r="L46" s="87" t="s">
        <v>485</v>
      </c>
      <c r="M46" s="88" t="s">
        <v>485</v>
      </c>
    </row>
    <row r="47" spans="2:13" ht="27.75" customHeight="1" x14ac:dyDescent="0.15">
      <c r="B47" s="1204"/>
      <c r="C47" s="1205"/>
      <c r="D47" s="90"/>
      <c r="E47" s="1218" t="s">
        <v>31</v>
      </c>
      <c r="F47" s="1219"/>
      <c r="G47" s="1219"/>
      <c r="H47" s="1220"/>
      <c r="I47" s="86" t="s">
        <v>485</v>
      </c>
      <c r="J47" s="87" t="s">
        <v>485</v>
      </c>
      <c r="K47" s="87" t="s">
        <v>485</v>
      </c>
      <c r="L47" s="87" t="s">
        <v>485</v>
      </c>
      <c r="M47" s="88" t="s">
        <v>485</v>
      </c>
    </row>
    <row r="48" spans="2:13" ht="27.75" customHeight="1" x14ac:dyDescent="0.15">
      <c r="B48" s="1204"/>
      <c r="C48" s="1205"/>
      <c r="D48" s="85"/>
      <c r="E48" s="1208" t="s">
        <v>32</v>
      </c>
      <c r="F48" s="1208"/>
      <c r="G48" s="1208"/>
      <c r="H48" s="1209"/>
      <c r="I48" s="86" t="s">
        <v>485</v>
      </c>
      <c r="J48" s="87" t="s">
        <v>485</v>
      </c>
      <c r="K48" s="87" t="s">
        <v>485</v>
      </c>
      <c r="L48" s="87" t="s">
        <v>485</v>
      </c>
      <c r="M48" s="88" t="s">
        <v>485</v>
      </c>
    </row>
    <row r="49" spans="2:13" ht="27.75" customHeight="1" x14ac:dyDescent="0.15">
      <c r="B49" s="1206"/>
      <c r="C49" s="1207"/>
      <c r="D49" s="85"/>
      <c r="E49" s="1208" t="s">
        <v>33</v>
      </c>
      <c r="F49" s="1208"/>
      <c r="G49" s="1208"/>
      <c r="H49" s="1209"/>
      <c r="I49" s="86" t="s">
        <v>485</v>
      </c>
      <c r="J49" s="87" t="s">
        <v>485</v>
      </c>
      <c r="K49" s="87" t="s">
        <v>485</v>
      </c>
      <c r="L49" s="87" t="s">
        <v>485</v>
      </c>
      <c r="M49" s="88" t="s">
        <v>485</v>
      </c>
    </row>
    <row r="50" spans="2:13" ht="27.75" customHeight="1" x14ac:dyDescent="0.15">
      <c r="B50" s="1202" t="s">
        <v>34</v>
      </c>
      <c r="C50" s="1203"/>
      <c r="D50" s="91"/>
      <c r="E50" s="1208" t="s">
        <v>35</v>
      </c>
      <c r="F50" s="1208"/>
      <c r="G50" s="1208"/>
      <c r="H50" s="1209"/>
      <c r="I50" s="86">
        <v>4367</v>
      </c>
      <c r="J50" s="87">
        <v>4790</v>
      </c>
      <c r="K50" s="87">
        <v>4991</v>
      </c>
      <c r="L50" s="87">
        <v>5153</v>
      </c>
      <c r="M50" s="88">
        <v>5394</v>
      </c>
    </row>
    <row r="51" spans="2:13" ht="27.75" customHeight="1" x14ac:dyDescent="0.15">
      <c r="B51" s="1204"/>
      <c r="C51" s="1205"/>
      <c r="D51" s="85"/>
      <c r="E51" s="1208" t="s">
        <v>36</v>
      </c>
      <c r="F51" s="1208"/>
      <c r="G51" s="1208"/>
      <c r="H51" s="1209"/>
      <c r="I51" s="86">
        <v>3720</v>
      </c>
      <c r="J51" s="87">
        <v>3358</v>
      </c>
      <c r="K51" s="87">
        <v>2811</v>
      </c>
      <c r="L51" s="87">
        <v>2569</v>
      </c>
      <c r="M51" s="88">
        <v>2604</v>
      </c>
    </row>
    <row r="52" spans="2:13" ht="27.75" customHeight="1" x14ac:dyDescent="0.15">
      <c r="B52" s="1206"/>
      <c r="C52" s="1207"/>
      <c r="D52" s="85"/>
      <c r="E52" s="1208" t="s">
        <v>37</v>
      </c>
      <c r="F52" s="1208"/>
      <c r="G52" s="1208"/>
      <c r="H52" s="1209"/>
      <c r="I52" s="86">
        <v>36268</v>
      </c>
      <c r="J52" s="87">
        <v>35074</v>
      </c>
      <c r="K52" s="87">
        <v>34084</v>
      </c>
      <c r="L52" s="87">
        <v>32928</v>
      </c>
      <c r="M52" s="88">
        <v>31873</v>
      </c>
    </row>
    <row r="53" spans="2:13" ht="27.75" customHeight="1" thickBot="1" x14ac:dyDescent="0.2">
      <c r="B53" s="1210" t="s">
        <v>38</v>
      </c>
      <c r="C53" s="1211"/>
      <c r="D53" s="92"/>
      <c r="E53" s="1212" t="s">
        <v>39</v>
      </c>
      <c r="F53" s="1212"/>
      <c r="G53" s="1212"/>
      <c r="H53" s="1213"/>
      <c r="I53" s="93">
        <v>13603</v>
      </c>
      <c r="J53" s="94">
        <v>12757</v>
      </c>
      <c r="K53" s="94">
        <v>11747</v>
      </c>
      <c r="L53" s="94">
        <v>10360</v>
      </c>
      <c r="M53" s="95">
        <v>8699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524</v>
      </c>
      <c r="G2" s="113"/>
      <c r="H2" s="114"/>
    </row>
    <row r="3" spans="1:8" x14ac:dyDescent="0.15">
      <c r="A3" s="110" t="s">
        <v>517</v>
      </c>
      <c r="B3" s="115"/>
      <c r="C3" s="116"/>
      <c r="D3" s="117">
        <v>123831</v>
      </c>
      <c r="E3" s="118"/>
      <c r="F3" s="119">
        <v>75709</v>
      </c>
      <c r="G3" s="120"/>
      <c r="H3" s="121"/>
    </row>
    <row r="4" spans="1:8" x14ac:dyDescent="0.15">
      <c r="A4" s="122"/>
      <c r="B4" s="123"/>
      <c r="C4" s="124"/>
      <c r="D4" s="125">
        <v>23156</v>
      </c>
      <c r="E4" s="126"/>
      <c r="F4" s="127">
        <v>35212</v>
      </c>
      <c r="G4" s="128"/>
      <c r="H4" s="129"/>
    </row>
    <row r="5" spans="1:8" x14ac:dyDescent="0.15">
      <c r="A5" s="110" t="s">
        <v>519</v>
      </c>
      <c r="B5" s="115"/>
      <c r="C5" s="116"/>
      <c r="D5" s="117">
        <v>144776</v>
      </c>
      <c r="E5" s="118"/>
      <c r="F5" s="119">
        <v>90961</v>
      </c>
      <c r="G5" s="120"/>
      <c r="H5" s="121"/>
    </row>
    <row r="6" spans="1:8" x14ac:dyDescent="0.15">
      <c r="A6" s="122"/>
      <c r="B6" s="123"/>
      <c r="C6" s="124"/>
      <c r="D6" s="125">
        <v>27333</v>
      </c>
      <c r="E6" s="126"/>
      <c r="F6" s="127">
        <v>37720</v>
      </c>
      <c r="G6" s="128"/>
      <c r="H6" s="129"/>
    </row>
    <row r="7" spans="1:8" x14ac:dyDescent="0.15">
      <c r="A7" s="110" t="s">
        <v>520</v>
      </c>
      <c r="B7" s="115"/>
      <c r="C7" s="116"/>
      <c r="D7" s="117">
        <v>224373</v>
      </c>
      <c r="E7" s="118"/>
      <c r="F7" s="119">
        <v>106614</v>
      </c>
      <c r="G7" s="120"/>
      <c r="H7" s="121"/>
    </row>
    <row r="8" spans="1:8" x14ac:dyDescent="0.15">
      <c r="A8" s="122"/>
      <c r="B8" s="123"/>
      <c r="C8" s="124"/>
      <c r="D8" s="125">
        <v>58842</v>
      </c>
      <c r="E8" s="126"/>
      <c r="F8" s="127">
        <v>45545</v>
      </c>
      <c r="G8" s="128"/>
      <c r="H8" s="129"/>
    </row>
    <row r="9" spans="1:8" x14ac:dyDescent="0.15">
      <c r="A9" s="110" t="s">
        <v>521</v>
      </c>
      <c r="B9" s="115"/>
      <c r="C9" s="116"/>
      <c r="D9" s="117">
        <v>168918</v>
      </c>
      <c r="E9" s="118"/>
      <c r="F9" s="119">
        <v>85459</v>
      </c>
      <c r="G9" s="120"/>
      <c r="H9" s="121"/>
    </row>
    <row r="10" spans="1:8" x14ac:dyDescent="0.15">
      <c r="A10" s="122"/>
      <c r="B10" s="123"/>
      <c r="C10" s="124"/>
      <c r="D10" s="125">
        <v>45077</v>
      </c>
      <c r="E10" s="126"/>
      <c r="F10" s="127">
        <v>44378</v>
      </c>
      <c r="G10" s="128"/>
      <c r="H10" s="129"/>
    </row>
    <row r="11" spans="1:8" x14ac:dyDescent="0.15">
      <c r="A11" s="110" t="s">
        <v>522</v>
      </c>
      <c r="B11" s="115"/>
      <c r="C11" s="116"/>
      <c r="D11" s="117">
        <v>127393</v>
      </c>
      <c r="E11" s="118"/>
      <c r="F11" s="119">
        <v>83280</v>
      </c>
      <c r="G11" s="120"/>
      <c r="H11" s="121"/>
    </row>
    <row r="12" spans="1:8" x14ac:dyDescent="0.15">
      <c r="A12" s="122"/>
      <c r="B12" s="123"/>
      <c r="C12" s="130"/>
      <c r="D12" s="125">
        <v>23225</v>
      </c>
      <c r="E12" s="126"/>
      <c r="F12" s="127">
        <v>43123</v>
      </c>
      <c r="G12" s="128"/>
      <c r="H12" s="129"/>
    </row>
    <row r="13" spans="1:8" x14ac:dyDescent="0.15">
      <c r="A13" s="110"/>
      <c r="B13" s="115"/>
      <c r="C13" s="131"/>
      <c r="D13" s="132">
        <v>157858</v>
      </c>
      <c r="E13" s="133"/>
      <c r="F13" s="134">
        <v>88405</v>
      </c>
      <c r="G13" s="135"/>
      <c r="H13" s="121"/>
    </row>
    <row r="14" spans="1:8" x14ac:dyDescent="0.15">
      <c r="A14" s="122"/>
      <c r="B14" s="123"/>
      <c r="C14" s="124"/>
      <c r="D14" s="125">
        <v>35527</v>
      </c>
      <c r="E14" s="126"/>
      <c r="F14" s="127">
        <v>41196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2.1</v>
      </c>
      <c r="C19" s="136">
        <f>ROUND(VALUE(SUBSTITUTE(実質収支比率等に係る経年分析!G$48,"▲","-")),2)</f>
        <v>3.88</v>
      </c>
      <c r="D19" s="136">
        <f>ROUND(VALUE(SUBSTITUTE(実質収支比率等に係る経年分析!H$48,"▲","-")),2)</f>
        <v>4.72</v>
      </c>
      <c r="E19" s="136">
        <f>ROUND(VALUE(SUBSTITUTE(実質収支比率等に係る経年分析!I$48,"▲","-")),2)</f>
        <v>2.08</v>
      </c>
      <c r="F19" s="136">
        <f>ROUND(VALUE(SUBSTITUTE(実質収支比率等に係る経年分析!J$48,"▲","-")),2)</f>
        <v>3.04</v>
      </c>
    </row>
    <row r="20" spans="1:11" x14ac:dyDescent="0.15">
      <c r="A20" s="136" t="s">
        <v>44</v>
      </c>
      <c r="B20" s="136">
        <f>ROUND(VALUE(SUBSTITUTE(実質収支比率等に係る経年分析!F$47,"▲","-")),2)</f>
        <v>23.58</v>
      </c>
      <c r="C20" s="136">
        <f>ROUND(VALUE(SUBSTITUTE(実質収支比率等に係る経年分析!G$47,"▲","-")),2)</f>
        <v>26.92</v>
      </c>
      <c r="D20" s="136">
        <f>ROUND(VALUE(SUBSTITUTE(実質収支比率等に係る経年分析!H$47,"▲","-")),2)</f>
        <v>29.2</v>
      </c>
      <c r="E20" s="136">
        <f>ROUND(VALUE(SUBSTITUTE(実質収支比率等に係る経年分析!I$47,"▲","-")),2)</f>
        <v>29.32</v>
      </c>
      <c r="F20" s="136">
        <f>ROUND(VALUE(SUBSTITUTE(実質収支比率等に係る経年分析!J$47,"▲","-")),2)</f>
        <v>31.36</v>
      </c>
    </row>
    <row r="21" spans="1:11" x14ac:dyDescent="0.15">
      <c r="A21" s="136" t="s">
        <v>45</v>
      </c>
      <c r="B21" s="136">
        <f>IF(ISNUMBER(VALUE(SUBSTITUTE(実質収支比率等に係る経年分析!F$49,"▲","-"))),ROUND(VALUE(SUBSTITUTE(実質収支比率等に係る経年分析!F$49,"▲","-")),2),NA())</f>
        <v>-0.28999999999999998</v>
      </c>
      <c r="C21" s="136">
        <f>IF(ISNUMBER(VALUE(SUBSTITUTE(実質収支比率等に係る経年分析!G$49,"▲","-"))),ROUND(VALUE(SUBSTITUTE(実質収支比率等に係る経年分析!G$49,"▲","-")),2),NA())</f>
        <v>5.51</v>
      </c>
      <c r="D21" s="136">
        <f>IF(ISNUMBER(VALUE(SUBSTITUTE(実質収支比率等に係る経年分析!H$49,"▲","-"))),ROUND(VALUE(SUBSTITUTE(実質収支比率等に係る経年分析!H$49,"▲","-")),2),NA())</f>
        <v>7.02</v>
      </c>
      <c r="E21" s="136">
        <f>IF(ISNUMBER(VALUE(SUBSTITUTE(実質収支比率等に係る経年分析!I$49,"▲","-"))),ROUND(VALUE(SUBSTITUTE(実質収支比率等に係る経年分析!I$49,"▲","-")),2),NA())</f>
        <v>5.84</v>
      </c>
      <c r="F21" s="136">
        <f>IF(ISNUMBER(VALUE(SUBSTITUTE(実質収支比率等に係る経年分析!J$49,"▲","-"))),ROUND(VALUE(SUBSTITUTE(実質収支比率等に係る経年分析!J$49,"▲","-")),2),NA())</f>
        <v>4.6100000000000003</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土地取得事業特別会計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0.06</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0.06</v>
      </c>
    </row>
    <row r="30" spans="1:11" x14ac:dyDescent="0.15">
      <c r="A30" s="137" t="str">
        <f>IF(連結実質赤字比率に係る赤字・黒字の構成分析!C$40="",NA(),連結実質赤字比率に係る赤字・黒字の構成分析!C$40)</f>
        <v>国民健康保険特別会計(事業勘定)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0.17</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x14ac:dyDescent="0.15">
      <c r="A31" s="137" t="str">
        <f>IF(連結実質赤字比率に係る赤字・黒字の構成分析!C$39="",NA(),連結実質赤字比率に係る赤字・黒字の構成分析!C$39)</f>
        <v>国民健康保険特別会計(直営診療施設勘定)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0.27</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0.52</v>
      </c>
    </row>
    <row r="33" spans="1:16" x14ac:dyDescent="0.15">
      <c r="A33" s="137" t="str">
        <f>IF(連結実質赤字比率に係る赤字・黒字の構成分析!C$37="",NA(),連結実質赤字比率に係る赤字・黒字の構成分析!C$37)</f>
        <v>臨海土地造成事業特別会計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0.57999999999999996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0.65</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2.08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3.87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4.68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2.0099999999999998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2.97</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5.97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5.84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7.55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7.28</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14.09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15.08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16.04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16.940000000000001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18.329999999999998</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4183</v>
      </c>
      <c r="E42" s="138"/>
      <c r="F42" s="138"/>
      <c r="G42" s="138">
        <f>'実質公債費比率（分子）の構造'!L$52</f>
        <v>4321</v>
      </c>
      <c r="H42" s="138"/>
      <c r="I42" s="138"/>
      <c r="J42" s="138">
        <f>'実質公債費比率（分子）の構造'!M$52</f>
        <v>4409</v>
      </c>
      <c r="K42" s="138"/>
      <c r="L42" s="138"/>
      <c r="M42" s="138">
        <f>'実質公債費比率（分子）の構造'!N$52</f>
        <v>4098</v>
      </c>
      <c r="N42" s="138"/>
      <c r="O42" s="138"/>
      <c r="P42" s="138">
        <f>'実質公債費比率（分子）の構造'!O$52</f>
        <v>4072</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3</v>
      </c>
      <c r="C44" s="138"/>
      <c r="D44" s="138"/>
      <c r="E44" s="138">
        <f>'実質公債費比率（分子）の構造'!L$50</f>
        <v>3</v>
      </c>
      <c r="F44" s="138"/>
      <c r="G44" s="138"/>
      <c r="H44" s="138">
        <f>'実質公債費比率（分子）の構造'!M$50</f>
        <v>3</v>
      </c>
      <c r="I44" s="138"/>
      <c r="J44" s="138"/>
      <c r="K44" s="138">
        <f>'実質公債費比率（分子）の構造'!N$50</f>
        <v>3</v>
      </c>
      <c r="L44" s="138"/>
      <c r="M44" s="138"/>
      <c r="N44" s="138" t="str">
        <f>'実質公債費比率（分子）の構造'!O$50</f>
        <v>-</v>
      </c>
      <c r="O44" s="138"/>
      <c r="P44" s="138"/>
    </row>
    <row r="45" spans="1:16" x14ac:dyDescent="0.15">
      <c r="A45" s="138" t="s">
        <v>55</v>
      </c>
      <c r="B45" s="138">
        <f>'実質公債費比率（分子）の構造'!K$49</f>
        <v>57</v>
      </c>
      <c r="C45" s="138"/>
      <c r="D45" s="138"/>
      <c r="E45" s="138">
        <f>'実質公債費比率（分子）の構造'!L$49</f>
        <v>49</v>
      </c>
      <c r="F45" s="138"/>
      <c r="G45" s="138"/>
      <c r="H45" s="138">
        <f>'実質公債費比率（分子）の構造'!M$49</f>
        <v>45</v>
      </c>
      <c r="I45" s="138"/>
      <c r="J45" s="138"/>
      <c r="K45" s="138">
        <f>'実質公債費比率（分子）の構造'!N$49</f>
        <v>65</v>
      </c>
      <c r="L45" s="138"/>
      <c r="M45" s="138"/>
      <c r="N45" s="138">
        <f>'実質公債費比率（分子）の構造'!O$49</f>
        <v>67</v>
      </c>
      <c r="O45" s="138"/>
      <c r="P45" s="138"/>
    </row>
    <row r="46" spans="1:16" x14ac:dyDescent="0.15">
      <c r="A46" s="138" t="s">
        <v>56</v>
      </c>
      <c r="B46" s="138">
        <f>'実質公債費比率（分子）の構造'!K$48</f>
        <v>1228</v>
      </c>
      <c r="C46" s="138"/>
      <c r="D46" s="138"/>
      <c r="E46" s="138">
        <f>'実質公債費比率（分子）の構造'!L$48</f>
        <v>1237</v>
      </c>
      <c r="F46" s="138"/>
      <c r="G46" s="138"/>
      <c r="H46" s="138">
        <f>'実質公債費比率（分子）の構造'!M$48</f>
        <v>1242</v>
      </c>
      <c r="I46" s="138"/>
      <c r="J46" s="138"/>
      <c r="K46" s="138">
        <f>'実質公債費比率（分子）の構造'!N$48</f>
        <v>1223</v>
      </c>
      <c r="L46" s="138"/>
      <c r="M46" s="138"/>
      <c r="N46" s="138">
        <f>'実質公債費比率（分子）の構造'!O$48</f>
        <v>1143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4294</v>
      </c>
      <c r="C49" s="138"/>
      <c r="D49" s="138"/>
      <c r="E49" s="138">
        <f>'実質公債費比率（分子）の構造'!L$45</f>
        <v>4365</v>
      </c>
      <c r="F49" s="138"/>
      <c r="G49" s="138"/>
      <c r="H49" s="138">
        <f>'実質公債費比率（分子）の構造'!M$45</f>
        <v>4368</v>
      </c>
      <c r="I49" s="138"/>
      <c r="J49" s="138"/>
      <c r="K49" s="138">
        <f>'実質公債費比率（分子）の構造'!N$45</f>
        <v>4063</v>
      </c>
      <c r="L49" s="138"/>
      <c r="M49" s="138"/>
      <c r="N49" s="138">
        <f>'実質公債費比率（分子）の構造'!O$45</f>
        <v>3792</v>
      </c>
      <c r="O49" s="138"/>
      <c r="P49" s="138"/>
    </row>
    <row r="50" spans="1:16" x14ac:dyDescent="0.15">
      <c r="A50" s="138" t="s">
        <v>60</v>
      </c>
      <c r="B50" s="138" t="e">
        <f>NA()</f>
        <v>#N/A</v>
      </c>
      <c r="C50" s="138">
        <f>IF(ISNUMBER('実質公債費比率（分子）の構造'!K$53),'実質公債費比率（分子）の構造'!K$53,NA())</f>
        <v>1399</v>
      </c>
      <c r="D50" s="138" t="e">
        <f>NA()</f>
        <v>#N/A</v>
      </c>
      <c r="E50" s="138" t="e">
        <f>NA()</f>
        <v>#N/A</v>
      </c>
      <c r="F50" s="138">
        <f>IF(ISNUMBER('実質公債費比率（分子）の構造'!L$53),'実質公債費比率（分子）の構造'!L$53,NA())</f>
        <v>1333</v>
      </c>
      <c r="G50" s="138" t="e">
        <f>NA()</f>
        <v>#N/A</v>
      </c>
      <c r="H50" s="138" t="e">
        <f>NA()</f>
        <v>#N/A</v>
      </c>
      <c r="I50" s="138">
        <f>IF(ISNUMBER('実質公債費比率（分子）の構造'!M$53),'実質公債費比率（分子）の構造'!M$53,NA())</f>
        <v>1249</v>
      </c>
      <c r="J50" s="138" t="e">
        <f>NA()</f>
        <v>#N/A</v>
      </c>
      <c r="K50" s="138" t="e">
        <f>NA()</f>
        <v>#N/A</v>
      </c>
      <c r="L50" s="138">
        <f>IF(ISNUMBER('実質公債費比率（分子）の構造'!N$53),'実質公債費比率（分子）の構造'!N$53,NA())</f>
        <v>1256</v>
      </c>
      <c r="M50" s="138" t="e">
        <f>NA()</f>
        <v>#N/A</v>
      </c>
      <c r="N50" s="138" t="e">
        <f>NA()</f>
        <v>#N/A</v>
      </c>
      <c r="O50" s="138">
        <f>IF(ISNUMBER('実質公債費比率（分子）の構造'!O$53),'実質公債費比率（分子）の構造'!O$53,NA())</f>
        <v>930</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36268</v>
      </c>
      <c r="E56" s="137"/>
      <c r="F56" s="137"/>
      <c r="G56" s="137">
        <f>'将来負担比率（分子）の構造'!J$52</f>
        <v>35074</v>
      </c>
      <c r="H56" s="137"/>
      <c r="I56" s="137"/>
      <c r="J56" s="137">
        <f>'将来負担比率（分子）の構造'!K$52</f>
        <v>34084</v>
      </c>
      <c r="K56" s="137"/>
      <c r="L56" s="137"/>
      <c r="M56" s="137">
        <f>'将来負担比率（分子）の構造'!L$52</f>
        <v>32928</v>
      </c>
      <c r="N56" s="137"/>
      <c r="O56" s="137"/>
      <c r="P56" s="137">
        <f>'将来負担比率（分子）の構造'!M$52</f>
        <v>31873</v>
      </c>
    </row>
    <row r="57" spans="1:16" x14ac:dyDescent="0.15">
      <c r="A57" s="137" t="s">
        <v>36</v>
      </c>
      <c r="B57" s="137"/>
      <c r="C57" s="137"/>
      <c r="D57" s="137">
        <f>'将来負担比率（分子）の構造'!I$51</f>
        <v>3720</v>
      </c>
      <c r="E57" s="137"/>
      <c r="F57" s="137"/>
      <c r="G57" s="137">
        <f>'将来負担比率（分子）の構造'!J$51</f>
        <v>3358</v>
      </c>
      <c r="H57" s="137"/>
      <c r="I57" s="137"/>
      <c r="J57" s="137">
        <f>'将来負担比率（分子）の構造'!K$51</f>
        <v>2811</v>
      </c>
      <c r="K57" s="137"/>
      <c r="L57" s="137"/>
      <c r="M57" s="137">
        <f>'将来負担比率（分子）の構造'!L$51</f>
        <v>2569</v>
      </c>
      <c r="N57" s="137"/>
      <c r="O57" s="137"/>
      <c r="P57" s="137">
        <f>'将来負担比率（分子）の構造'!M$51</f>
        <v>2604</v>
      </c>
    </row>
    <row r="58" spans="1:16" x14ac:dyDescent="0.15">
      <c r="A58" s="137" t="s">
        <v>35</v>
      </c>
      <c r="B58" s="137"/>
      <c r="C58" s="137"/>
      <c r="D58" s="137">
        <f>'将来負担比率（分子）の構造'!I$50</f>
        <v>4367</v>
      </c>
      <c r="E58" s="137"/>
      <c r="F58" s="137"/>
      <c r="G58" s="137">
        <f>'将来負担比率（分子）の構造'!J$50</f>
        <v>4790</v>
      </c>
      <c r="H58" s="137"/>
      <c r="I58" s="137"/>
      <c r="J58" s="137">
        <f>'将来負担比率（分子）の構造'!K$50</f>
        <v>4991</v>
      </c>
      <c r="K58" s="137"/>
      <c r="L58" s="137"/>
      <c r="M58" s="137">
        <f>'将来負担比率（分子）の構造'!L$50</f>
        <v>5153</v>
      </c>
      <c r="N58" s="137"/>
      <c r="O58" s="137"/>
      <c r="P58" s="137">
        <f>'将来負担比率（分子）の構造'!M$50</f>
        <v>5394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2605</v>
      </c>
      <c r="C62" s="137"/>
      <c r="D62" s="137"/>
      <c r="E62" s="137">
        <f>'将来負担比率（分子）の構造'!J$45</f>
        <v>2463</v>
      </c>
      <c r="F62" s="137"/>
      <c r="G62" s="137"/>
      <c r="H62" s="137">
        <f>'将来負担比率（分子）の構造'!K$45</f>
        <v>2105</v>
      </c>
      <c r="I62" s="137"/>
      <c r="J62" s="137"/>
      <c r="K62" s="137">
        <f>'将来負担比率（分子）の構造'!L$45</f>
        <v>2050</v>
      </c>
      <c r="L62" s="137"/>
      <c r="M62" s="137"/>
      <c r="N62" s="137">
        <f>'将来負担比率（分子）の構造'!M$45</f>
        <v>1979</v>
      </c>
      <c r="O62" s="137"/>
      <c r="P62" s="137"/>
    </row>
    <row r="63" spans="1:16" x14ac:dyDescent="0.15">
      <c r="A63" s="137" t="s">
        <v>28</v>
      </c>
      <c r="B63" s="137">
        <f>'将来負担比率（分子）の構造'!I$44</f>
        <v>369</v>
      </c>
      <c r="C63" s="137"/>
      <c r="D63" s="137"/>
      <c r="E63" s="137">
        <f>'将来負担比率（分子）の構造'!J$44</f>
        <v>349</v>
      </c>
      <c r="F63" s="137"/>
      <c r="G63" s="137"/>
      <c r="H63" s="137">
        <f>'将来負担比率（分子）の構造'!K$44</f>
        <v>505</v>
      </c>
      <c r="I63" s="137"/>
      <c r="J63" s="137"/>
      <c r="K63" s="137">
        <f>'将来負担比率（分子）の構造'!L$44</f>
        <v>630</v>
      </c>
      <c r="L63" s="137"/>
      <c r="M63" s="137"/>
      <c r="N63" s="137">
        <f>'将来負担比率（分子）の構造'!M$44</f>
        <v>565</v>
      </c>
      <c r="O63" s="137"/>
      <c r="P63" s="137"/>
    </row>
    <row r="64" spans="1:16" x14ac:dyDescent="0.15">
      <c r="A64" s="137" t="s">
        <v>27</v>
      </c>
      <c r="B64" s="137">
        <f>'将来負担比率（分子）の構造'!I$43</f>
        <v>18653</v>
      </c>
      <c r="C64" s="137"/>
      <c r="D64" s="137"/>
      <c r="E64" s="137">
        <f>'将来負担比率（分子）の構造'!J$43</f>
        <v>17953</v>
      </c>
      <c r="F64" s="137"/>
      <c r="G64" s="137"/>
      <c r="H64" s="137">
        <f>'将来負担比率（分子）の構造'!K$43</f>
        <v>17223</v>
      </c>
      <c r="I64" s="137"/>
      <c r="J64" s="137"/>
      <c r="K64" s="137">
        <f>'将来負担比率（分子）の構造'!L$43</f>
        <v>16539</v>
      </c>
      <c r="L64" s="137"/>
      <c r="M64" s="137"/>
      <c r="N64" s="137">
        <f>'将来負担比率（分子）の構造'!M$43</f>
        <v>15406</v>
      </c>
      <c r="O64" s="137"/>
      <c r="P64" s="137"/>
    </row>
    <row r="65" spans="1:16" x14ac:dyDescent="0.15">
      <c r="A65" s="137" t="s">
        <v>26</v>
      </c>
      <c r="B65" s="137">
        <f>'将来負担比率（分子）の構造'!I$42</f>
        <v>8</v>
      </c>
      <c r="C65" s="137"/>
      <c r="D65" s="137"/>
      <c r="E65" s="137">
        <f>'将来負担比率（分子）の構造'!J$42</f>
        <v>6</v>
      </c>
      <c r="F65" s="137"/>
      <c r="G65" s="137"/>
      <c r="H65" s="137">
        <f>'将来負担比率（分子）の構造'!K$42</f>
        <v>3</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36323</v>
      </c>
      <c r="C66" s="137"/>
      <c r="D66" s="137"/>
      <c r="E66" s="137">
        <f>'将来負担比率（分子）の構造'!J$41</f>
        <v>35208</v>
      </c>
      <c r="F66" s="137"/>
      <c r="G66" s="137"/>
      <c r="H66" s="137">
        <f>'将来負担比率（分子）の構造'!K$41</f>
        <v>33796</v>
      </c>
      <c r="I66" s="137"/>
      <c r="J66" s="137"/>
      <c r="K66" s="137">
        <f>'将来負担比率（分子）の構造'!L$41</f>
        <v>31791</v>
      </c>
      <c r="L66" s="137"/>
      <c r="M66" s="137"/>
      <c r="N66" s="137">
        <f>'将来負担比率（分子）の構造'!M$41</f>
        <v>30620</v>
      </c>
      <c r="O66" s="137"/>
      <c r="P66" s="137"/>
    </row>
    <row r="67" spans="1:16" x14ac:dyDescent="0.15">
      <c r="A67" s="137" t="s">
        <v>64</v>
      </c>
      <c r="B67" s="137" t="e">
        <f>NA()</f>
        <v>#N/A</v>
      </c>
      <c r="C67" s="137">
        <f>IF(ISNUMBER('将来負担比率（分子）の構造'!I$53), IF('将来負担比率（分子）の構造'!I$53 &lt; 0, 0, '将来負担比率（分子）の構造'!I$53), NA())</f>
        <v>13603</v>
      </c>
      <c r="D67" s="137" t="e">
        <f>NA()</f>
        <v>#N/A</v>
      </c>
      <c r="E67" s="137" t="e">
        <f>NA()</f>
        <v>#N/A</v>
      </c>
      <c r="F67" s="137">
        <f>IF(ISNUMBER('将来負担比率（分子）の構造'!J$53), IF('将来負担比率（分子）の構造'!J$53 &lt; 0, 0, '将来負担比率（分子）の構造'!J$53), NA())</f>
        <v>12757</v>
      </c>
      <c r="G67" s="137" t="e">
        <f>NA()</f>
        <v>#N/A</v>
      </c>
      <c r="H67" s="137" t="e">
        <f>NA()</f>
        <v>#N/A</v>
      </c>
      <c r="I67" s="137">
        <f>IF(ISNUMBER('将来負担比率（分子）の構造'!K$53), IF('将来負担比率（分子）の構造'!K$53 &lt; 0, 0, '将来負担比率（分子）の構造'!K$53), NA())</f>
        <v>11747</v>
      </c>
      <c r="J67" s="137" t="e">
        <f>NA()</f>
        <v>#N/A</v>
      </c>
      <c r="K67" s="137" t="e">
        <f>NA()</f>
        <v>#N/A</v>
      </c>
      <c r="L67" s="137">
        <f>IF(ISNUMBER('将来負担比率（分子）の構造'!L$53), IF('将来負担比率（分子）の構造'!L$53 &lt; 0, 0, '将来負担比率（分子）の構造'!L$53), NA())</f>
        <v>10360</v>
      </c>
      <c r="M67" s="137" t="e">
        <f>NA()</f>
        <v>#N/A</v>
      </c>
      <c r="N67" s="137" t="e">
        <f>NA()</f>
        <v>#N/A</v>
      </c>
      <c r="O67" s="137">
        <f>IF(ISNUMBER('将来負担比率（分子）の構造'!M$53), IF('将来負担比率（分子）の構造'!M$53 &lt; 0, 0, '将来負担比率（分子）の構造'!M$53), NA())</f>
        <v>8699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568</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568</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567</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564</v>
      </c>
      <c r="I42" s="354"/>
      <c r="J42" s="354"/>
      <c r="K42" s="354"/>
      <c r="L42" s="246"/>
      <c r="M42" s="246"/>
      <c r="N42" s="246"/>
      <c r="O42" s="246"/>
    </row>
    <row r="43" spans="2:17" ht="13.5" x14ac:dyDescent="0.15">
      <c r="B43" s="250"/>
      <c r="C43" s="246"/>
      <c r="D43" s="246"/>
      <c r="E43" s="246"/>
      <c r="F43" s="246"/>
      <c r="G43" s="1235"/>
      <c r="H43" s="1257"/>
      <c r="I43" s="1257"/>
      <c r="J43" s="1257"/>
      <c r="K43" s="1257"/>
      <c r="L43" s="1257"/>
      <c r="M43" s="1257"/>
      <c r="N43" s="1257"/>
      <c r="O43" s="1258"/>
    </row>
    <row r="44" spans="2:17" ht="13.5" x14ac:dyDescent="0.15">
      <c r="B44" s="250"/>
      <c r="C44" s="246"/>
      <c r="D44" s="246"/>
      <c r="E44" s="246"/>
      <c r="F44" s="246"/>
      <c r="G44" s="1259"/>
      <c r="H44" s="1260"/>
      <c r="I44" s="1260"/>
      <c r="J44" s="1260"/>
      <c r="K44" s="1260"/>
      <c r="L44" s="1260"/>
      <c r="M44" s="1260"/>
      <c r="N44" s="1260"/>
      <c r="O44" s="1261"/>
    </row>
    <row r="45" spans="2:17" ht="13.5" x14ac:dyDescent="0.15">
      <c r="B45" s="250"/>
      <c r="C45" s="246"/>
      <c r="D45" s="246"/>
      <c r="E45" s="246"/>
      <c r="F45" s="246"/>
      <c r="G45" s="1259"/>
      <c r="H45" s="1260"/>
      <c r="I45" s="1260"/>
      <c r="J45" s="1260"/>
      <c r="K45" s="1260"/>
      <c r="L45" s="1260"/>
      <c r="M45" s="1260"/>
      <c r="N45" s="1260"/>
      <c r="O45" s="1261"/>
    </row>
    <row r="46" spans="2:17" ht="13.5" x14ac:dyDescent="0.15">
      <c r="B46" s="250"/>
      <c r="C46" s="246"/>
      <c r="D46" s="246"/>
      <c r="E46" s="246"/>
      <c r="F46" s="246"/>
      <c r="G46" s="1259"/>
      <c r="H46" s="1260"/>
      <c r="I46" s="1260"/>
      <c r="J46" s="1260"/>
      <c r="K46" s="1260"/>
      <c r="L46" s="1260"/>
      <c r="M46" s="1260"/>
      <c r="N46" s="1260"/>
      <c r="O46" s="1261"/>
    </row>
    <row r="47" spans="2:17" ht="13.5" x14ac:dyDescent="0.15">
      <c r="B47" s="250"/>
      <c r="C47" s="246"/>
      <c r="D47" s="246"/>
      <c r="E47" s="246"/>
      <c r="F47" s="246"/>
      <c r="G47" s="1262"/>
      <c r="H47" s="1263"/>
      <c r="I47" s="1263"/>
      <c r="J47" s="1263"/>
      <c r="K47" s="1263"/>
      <c r="L47" s="1263"/>
      <c r="M47" s="1263"/>
      <c r="N47" s="1263"/>
      <c r="O47" s="1264"/>
    </row>
    <row r="48" spans="2:17" ht="13.5" x14ac:dyDescent="0.15">
      <c r="B48" s="250"/>
      <c r="C48" s="246"/>
      <c r="D48" s="246"/>
      <c r="E48" s="246"/>
      <c r="F48" s="246"/>
      <c r="G48" s="246"/>
      <c r="H48" s="365"/>
      <c r="I48" s="365"/>
      <c r="J48" s="365"/>
    </row>
    <row r="49" spans="1:17" ht="13.5" x14ac:dyDescent="0.15">
      <c r="B49" s="250"/>
      <c r="C49" s="246"/>
      <c r="D49" s="246"/>
      <c r="E49" s="246"/>
      <c r="F49" s="246"/>
      <c r="G49" s="245" t="s">
        <v>566</v>
      </c>
    </row>
    <row r="50" spans="1:17" ht="13.5" x14ac:dyDescent="0.15">
      <c r="B50" s="250"/>
      <c r="C50" s="246"/>
      <c r="D50" s="246"/>
      <c r="E50" s="246"/>
      <c r="F50" s="246"/>
      <c r="G50" s="1244"/>
      <c r="H50" s="1245"/>
      <c r="I50" s="1245"/>
      <c r="J50" s="1246"/>
      <c r="K50" s="347" t="s">
        <v>525</v>
      </c>
      <c r="L50" s="347" t="s">
        <v>526</v>
      </c>
      <c r="M50" s="347" t="s">
        <v>527</v>
      </c>
      <c r="N50" s="347" t="s">
        <v>528</v>
      </c>
      <c r="O50" s="347" t="s">
        <v>529</v>
      </c>
    </row>
    <row r="51" spans="1:17" ht="13.5" x14ac:dyDescent="0.15">
      <c r="B51" s="250"/>
      <c r="C51" s="246"/>
      <c r="D51" s="246"/>
      <c r="E51" s="246"/>
      <c r="F51" s="246"/>
      <c r="G51" s="1247" t="s">
        <v>562</v>
      </c>
      <c r="H51" s="1248"/>
      <c r="I51" s="1253" t="s">
        <v>560</v>
      </c>
      <c r="J51" s="1253"/>
      <c r="K51" s="1256"/>
      <c r="L51" s="1256"/>
      <c r="M51" s="1256"/>
      <c r="N51" s="1256"/>
      <c r="O51" s="1256"/>
    </row>
    <row r="52" spans="1:17" ht="13.5" x14ac:dyDescent="0.15">
      <c r="B52" s="250"/>
      <c r="C52" s="246"/>
      <c r="D52" s="246"/>
      <c r="E52" s="246"/>
      <c r="F52" s="246"/>
      <c r="G52" s="1249"/>
      <c r="H52" s="1250"/>
      <c r="I52" s="1254"/>
      <c r="J52" s="1254"/>
      <c r="K52" s="1223"/>
      <c r="L52" s="1223"/>
      <c r="M52" s="1223"/>
      <c r="N52" s="1223"/>
      <c r="O52" s="1223"/>
    </row>
    <row r="53" spans="1:17" ht="13.5" x14ac:dyDescent="0.15">
      <c r="A53" s="357"/>
      <c r="B53" s="250"/>
      <c r="C53" s="246"/>
      <c r="D53" s="246"/>
      <c r="E53" s="246"/>
      <c r="F53" s="246"/>
      <c r="G53" s="1249"/>
      <c r="H53" s="1250"/>
      <c r="I53" s="1233" t="s">
        <v>570</v>
      </c>
      <c r="J53" s="1233"/>
      <c r="K53" s="1255"/>
      <c r="L53" s="1255"/>
      <c r="M53" s="1255"/>
      <c r="N53" s="1255"/>
      <c r="O53" s="1255"/>
    </row>
    <row r="54" spans="1:17" ht="13.5" x14ac:dyDescent="0.15">
      <c r="A54" s="357"/>
      <c r="B54" s="250"/>
      <c r="C54" s="246"/>
      <c r="D54" s="246"/>
      <c r="E54" s="246"/>
      <c r="F54" s="246"/>
      <c r="G54" s="1251"/>
      <c r="H54" s="1252"/>
      <c r="I54" s="1233"/>
      <c r="J54" s="1233"/>
      <c r="K54" s="1222"/>
      <c r="L54" s="1222"/>
      <c r="M54" s="1222"/>
      <c r="N54" s="1222"/>
      <c r="O54" s="1222"/>
    </row>
    <row r="55" spans="1:17" ht="13.5" x14ac:dyDescent="0.15">
      <c r="A55" s="357"/>
      <c r="B55" s="250"/>
      <c r="C55" s="246"/>
      <c r="D55" s="246"/>
      <c r="E55" s="246"/>
      <c r="F55" s="246"/>
      <c r="G55" s="1227" t="s">
        <v>561</v>
      </c>
      <c r="H55" s="1228"/>
      <c r="I55" s="1233" t="s">
        <v>560</v>
      </c>
      <c r="J55" s="1233"/>
      <c r="K55" s="1256"/>
      <c r="L55" s="1256"/>
      <c r="M55" s="1256"/>
      <c r="N55" s="1256"/>
      <c r="O55" s="1256"/>
    </row>
    <row r="56" spans="1:17" ht="13.5" x14ac:dyDescent="0.15">
      <c r="A56" s="357"/>
      <c r="B56" s="250"/>
      <c r="C56" s="246"/>
      <c r="D56" s="246"/>
      <c r="E56" s="246"/>
      <c r="F56" s="246"/>
      <c r="G56" s="1229"/>
      <c r="H56" s="1230"/>
      <c r="I56" s="1233"/>
      <c r="J56" s="1233"/>
      <c r="K56" s="1223"/>
      <c r="L56" s="1223"/>
      <c r="M56" s="1223"/>
      <c r="N56" s="1223"/>
      <c r="O56" s="1223"/>
    </row>
    <row r="57" spans="1:17" s="357" customFormat="1" ht="13.5" x14ac:dyDescent="0.15">
      <c r="B57" s="358"/>
      <c r="C57" s="354"/>
      <c r="D57" s="354"/>
      <c r="E57" s="354"/>
      <c r="F57" s="354"/>
      <c r="G57" s="1229"/>
      <c r="H57" s="1230"/>
      <c r="I57" s="1225" t="s">
        <v>570</v>
      </c>
      <c r="J57" s="1225"/>
      <c r="K57" s="1255"/>
      <c r="L57" s="1255"/>
      <c r="M57" s="1255"/>
      <c r="N57" s="1255"/>
      <c r="O57" s="1255"/>
      <c r="P57" s="363"/>
      <c r="Q57" s="358"/>
    </row>
    <row r="58" spans="1:17" s="357" customFormat="1" ht="13.5" x14ac:dyDescent="0.15">
      <c r="A58" s="245"/>
      <c r="B58" s="358"/>
      <c r="C58" s="354"/>
      <c r="D58" s="354"/>
      <c r="E58" s="354"/>
      <c r="F58" s="354"/>
      <c r="G58" s="1231"/>
      <c r="H58" s="1232"/>
      <c r="I58" s="1225"/>
      <c r="J58" s="1225"/>
      <c r="K58" s="1222"/>
      <c r="L58" s="1222"/>
      <c r="M58" s="1222"/>
      <c r="N58" s="1222"/>
      <c r="O58" s="1222"/>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565</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564</v>
      </c>
      <c r="I64" s="354"/>
      <c r="J64" s="354"/>
      <c r="K64" s="354"/>
      <c r="L64" s="246"/>
      <c r="M64" s="246"/>
      <c r="N64" s="246"/>
      <c r="O64" s="246"/>
    </row>
    <row r="65" spans="2:30" ht="13.5" x14ac:dyDescent="0.15">
      <c r="B65" s="250"/>
      <c r="C65" s="246"/>
      <c r="D65" s="246"/>
      <c r="E65" s="246"/>
      <c r="F65" s="246"/>
      <c r="G65" s="1235" t="s">
        <v>569</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563</v>
      </c>
      <c r="I71" s="351"/>
      <c r="J71" s="350"/>
      <c r="K71" s="350"/>
      <c r="L71" s="349"/>
      <c r="M71" s="350"/>
      <c r="N71" s="349"/>
      <c r="O71" s="348"/>
    </row>
    <row r="72" spans="2:30" ht="13.5" x14ac:dyDescent="0.15">
      <c r="B72" s="250"/>
      <c r="C72" s="246"/>
      <c r="D72" s="246"/>
      <c r="E72" s="246"/>
      <c r="F72" s="246"/>
      <c r="G72" s="1244"/>
      <c r="H72" s="1245"/>
      <c r="I72" s="1245"/>
      <c r="J72" s="1246"/>
      <c r="K72" s="347" t="s">
        <v>525</v>
      </c>
      <c r="L72" s="347" t="s">
        <v>526</v>
      </c>
      <c r="M72" s="347" t="s">
        <v>527</v>
      </c>
      <c r="N72" s="347" t="s">
        <v>528</v>
      </c>
      <c r="O72" s="347" t="s">
        <v>529</v>
      </c>
    </row>
    <row r="73" spans="2:30" ht="13.5" x14ac:dyDescent="0.15">
      <c r="B73" s="250"/>
      <c r="C73" s="246"/>
      <c r="D73" s="246"/>
      <c r="E73" s="246"/>
      <c r="F73" s="246"/>
      <c r="G73" s="1247" t="s">
        <v>562</v>
      </c>
      <c r="H73" s="1248"/>
      <c r="I73" s="1253" t="s">
        <v>560</v>
      </c>
      <c r="J73" s="1253"/>
      <c r="K73" s="1234">
        <v>151.69999999999999</v>
      </c>
      <c r="L73" s="1234">
        <v>141.9</v>
      </c>
      <c r="M73" s="1223">
        <v>134.69999999999999</v>
      </c>
      <c r="N73" s="1223">
        <v>115.5</v>
      </c>
      <c r="O73" s="1223">
        <v>99.8</v>
      </c>
      <c r="S73" s="245">
        <v>9.9</v>
      </c>
    </row>
    <row r="74" spans="2:30" ht="13.5" x14ac:dyDescent="0.15">
      <c r="B74" s="250"/>
      <c r="C74" s="246"/>
      <c r="D74" s="246"/>
      <c r="E74" s="246"/>
      <c r="F74" s="246"/>
      <c r="G74" s="1249"/>
      <c r="H74" s="1250"/>
      <c r="I74" s="1254"/>
      <c r="J74" s="1254"/>
      <c r="K74" s="1234"/>
      <c r="L74" s="1234"/>
      <c r="M74" s="1223"/>
      <c r="N74" s="1223"/>
      <c r="O74" s="1223"/>
    </row>
    <row r="75" spans="2:30" ht="13.5" x14ac:dyDescent="0.15">
      <c r="B75" s="250"/>
      <c r="C75" s="246"/>
      <c r="D75" s="246"/>
      <c r="E75" s="246"/>
      <c r="F75" s="246"/>
      <c r="G75" s="1249"/>
      <c r="H75" s="1250"/>
      <c r="I75" s="1233" t="s">
        <v>559</v>
      </c>
      <c r="J75" s="1233"/>
      <c r="K75" s="1221">
        <v>15.2</v>
      </c>
      <c r="L75" s="1221">
        <v>15.1</v>
      </c>
      <c r="M75" s="1221">
        <v>14.9</v>
      </c>
      <c r="N75" s="1221">
        <v>14.3</v>
      </c>
      <c r="O75" s="1221">
        <v>13</v>
      </c>
      <c r="U75" s="245">
        <v>81.2</v>
      </c>
      <c r="W75" s="245">
        <v>87.2</v>
      </c>
      <c r="Y75" s="245">
        <v>99.8</v>
      </c>
      <c r="AA75" s="245">
        <v>109.5</v>
      </c>
      <c r="AC75" s="245">
        <v>115.2</v>
      </c>
    </row>
    <row r="76" spans="2:30" ht="13.5" x14ac:dyDescent="0.15">
      <c r="B76" s="250"/>
      <c r="C76" s="246"/>
      <c r="D76" s="246"/>
      <c r="E76" s="246"/>
      <c r="F76" s="246"/>
      <c r="G76" s="1251"/>
      <c r="H76" s="1252"/>
      <c r="I76" s="1233"/>
      <c r="J76" s="1233"/>
      <c r="K76" s="1222"/>
      <c r="L76" s="1222"/>
      <c r="M76" s="1222"/>
      <c r="N76" s="1222"/>
      <c r="O76" s="1222"/>
    </row>
    <row r="77" spans="2:30" ht="13.5" x14ac:dyDescent="0.15">
      <c r="B77" s="250"/>
      <c r="C77" s="246"/>
      <c r="D77" s="246"/>
      <c r="E77" s="246"/>
      <c r="F77" s="246"/>
      <c r="G77" s="1227" t="s">
        <v>561</v>
      </c>
      <c r="H77" s="1228"/>
      <c r="I77" s="1233" t="s">
        <v>560</v>
      </c>
      <c r="J77" s="1233"/>
      <c r="K77" s="1234">
        <v>76.2</v>
      </c>
      <c r="L77" s="1234">
        <v>65.3</v>
      </c>
      <c r="M77" s="1223">
        <v>60.8</v>
      </c>
      <c r="N77" s="1223">
        <v>58.5</v>
      </c>
      <c r="O77" s="1223">
        <v>54.6</v>
      </c>
      <c r="R77" s="245">
        <v>12.3</v>
      </c>
      <c r="T77" s="245">
        <v>11.1</v>
      </c>
    </row>
    <row r="78" spans="2:30" ht="13.5" x14ac:dyDescent="0.15">
      <c r="B78" s="250"/>
      <c r="C78" s="246"/>
      <c r="D78" s="246"/>
      <c r="E78" s="246"/>
      <c r="F78" s="246"/>
      <c r="G78" s="1229"/>
      <c r="H78" s="1230"/>
      <c r="I78" s="1233"/>
      <c r="J78" s="1233"/>
      <c r="K78" s="1234"/>
      <c r="L78" s="1234"/>
      <c r="M78" s="1223"/>
      <c r="N78" s="1223"/>
      <c r="O78" s="1223"/>
    </row>
    <row r="79" spans="2:30" ht="13.5" x14ac:dyDescent="0.15">
      <c r="B79" s="250"/>
      <c r="C79" s="246"/>
      <c r="D79" s="246"/>
      <c r="E79" s="246"/>
      <c r="F79" s="246"/>
      <c r="G79" s="1229"/>
      <c r="H79" s="1230"/>
      <c r="I79" s="1224" t="s">
        <v>559</v>
      </c>
      <c r="J79" s="1225"/>
      <c r="K79" s="1226">
        <v>12.8</v>
      </c>
      <c r="L79" s="1226">
        <v>12</v>
      </c>
      <c r="M79" s="1226">
        <v>11.1</v>
      </c>
      <c r="N79" s="1226">
        <v>10.7</v>
      </c>
      <c r="O79" s="1226">
        <v>10</v>
      </c>
      <c r="V79" s="245">
        <v>53.5</v>
      </c>
      <c r="X79" s="245">
        <v>48.2</v>
      </c>
      <c r="Z79" s="245">
        <v>34.200000000000003</v>
      </c>
      <c r="AB79" s="245">
        <v>30.3</v>
      </c>
      <c r="AD79" s="245">
        <v>28.9</v>
      </c>
    </row>
    <row r="80" spans="2:30" ht="13.5" x14ac:dyDescent="0.15">
      <c r="B80" s="250"/>
      <c r="C80" s="246"/>
      <c r="D80" s="246"/>
      <c r="E80" s="246"/>
      <c r="F80" s="246"/>
      <c r="G80" s="1231"/>
      <c r="H80" s="1232"/>
      <c r="I80" s="1225"/>
      <c r="J80" s="1225"/>
      <c r="K80" s="1226"/>
      <c r="L80" s="1226"/>
      <c r="M80" s="1226"/>
      <c r="N80" s="1226"/>
      <c r="O80" s="122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2629140</v>
      </c>
      <c r="S5" s="671"/>
      <c r="T5" s="671"/>
      <c r="U5" s="671"/>
      <c r="V5" s="671"/>
      <c r="W5" s="671"/>
      <c r="X5" s="671"/>
      <c r="Y5" s="718"/>
      <c r="Z5" s="731">
        <v>11.9</v>
      </c>
      <c r="AA5" s="731"/>
      <c r="AB5" s="731"/>
      <c r="AC5" s="731"/>
      <c r="AD5" s="732">
        <v>2507689</v>
      </c>
      <c r="AE5" s="732"/>
      <c r="AF5" s="732"/>
      <c r="AG5" s="732"/>
      <c r="AH5" s="732"/>
      <c r="AI5" s="732"/>
      <c r="AJ5" s="732"/>
      <c r="AK5" s="732"/>
      <c r="AL5" s="719">
        <v>20.9</v>
      </c>
      <c r="AM5" s="688"/>
      <c r="AN5" s="688"/>
      <c r="AO5" s="720"/>
      <c r="AP5" s="707" t="s">
        <v>210</v>
      </c>
      <c r="AQ5" s="708"/>
      <c r="AR5" s="708"/>
      <c r="AS5" s="708"/>
      <c r="AT5" s="708"/>
      <c r="AU5" s="708"/>
      <c r="AV5" s="708"/>
      <c r="AW5" s="708"/>
      <c r="AX5" s="708"/>
      <c r="AY5" s="708"/>
      <c r="AZ5" s="708"/>
      <c r="BA5" s="708"/>
      <c r="BB5" s="708"/>
      <c r="BC5" s="708"/>
      <c r="BD5" s="708"/>
      <c r="BE5" s="708"/>
      <c r="BF5" s="709"/>
      <c r="BG5" s="620">
        <v>2481982</v>
      </c>
      <c r="BH5" s="621"/>
      <c r="BI5" s="621"/>
      <c r="BJ5" s="621"/>
      <c r="BK5" s="621"/>
      <c r="BL5" s="621"/>
      <c r="BM5" s="621"/>
      <c r="BN5" s="622"/>
      <c r="BO5" s="673">
        <v>94.4</v>
      </c>
      <c r="BP5" s="673"/>
      <c r="BQ5" s="673"/>
      <c r="BR5" s="673"/>
      <c r="BS5" s="674">
        <v>130472</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167640</v>
      </c>
      <c r="S6" s="621"/>
      <c r="T6" s="621"/>
      <c r="U6" s="621"/>
      <c r="V6" s="621"/>
      <c r="W6" s="621"/>
      <c r="X6" s="621"/>
      <c r="Y6" s="622"/>
      <c r="Z6" s="673">
        <v>0.8</v>
      </c>
      <c r="AA6" s="673"/>
      <c r="AB6" s="673"/>
      <c r="AC6" s="673"/>
      <c r="AD6" s="674">
        <v>167640</v>
      </c>
      <c r="AE6" s="674"/>
      <c r="AF6" s="674"/>
      <c r="AG6" s="674"/>
      <c r="AH6" s="674"/>
      <c r="AI6" s="674"/>
      <c r="AJ6" s="674"/>
      <c r="AK6" s="674"/>
      <c r="AL6" s="643">
        <v>1.4</v>
      </c>
      <c r="AM6" s="675"/>
      <c r="AN6" s="675"/>
      <c r="AO6" s="676"/>
      <c r="AP6" s="617" t="s">
        <v>215</v>
      </c>
      <c r="AQ6" s="618"/>
      <c r="AR6" s="618"/>
      <c r="AS6" s="618"/>
      <c r="AT6" s="618"/>
      <c r="AU6" s="618"/>
      <c r="AV6" s="618"/>
      <c r="AW6" s="618"/>
      <c r="AX6" s="618"/>
      <c r="AY6" s="618"/>
      <c r="AZ6" s="618"/>
      <c r="BA6" s="618"/>
      <c r="BB6" s="618"/>
      <c r="BC6" s="618"/>
      <c r="BD6" s="618"/>
      <c r="BE6" s="618"/>
      <c r="BF6" s="619"/>
      <c r="BG6" s="620">
        <v>2481982</v>
      </c>
      <c r="BH6" s="621"/>
      <c r="BI6" s="621"/>
      <c r="BJ6" s="621"/>
      <c r="BK6" s="621"/>
      <c r="BL6" s="621"/>
      <c r="BM6" s="621"/>
      <c r="BN6" s="622"/>
      <c r="BO6" s="673">
        <v>94.4</v>
      </c>
      <c r="BP6" s="673"/>
      <c r="BQ6" s="673"/>
      <c r="BR6" s="673"/>
      <c r="BS6" s="674">
        <v>130472</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199506</v>
      </c>
      <c r="CS6" s="621"/>
      <c r="CT6" s="621"/>
      <c r="CU6" s="621"/>
      <c r="CV6" s="621"/>
      <c r="CW6" s="621"/>
      <c r="CX6" s="621"/>
      <c r="CY6" s="622"/>
      <c r="CZ6" s="673">
        <v>0.9</v>
      </c>
      <c r="DA6" s="673"/>
      <c r="DB6" s="673"/>
      <c r="DC6" s="673"/>
      <c r="DD6" s="626" t="s">
        <v>217</v>
      </c>
      <c r="DE6" s="621"/>
      <c r="DF6" s="621"/>
      <c r="DG6" s="621"/>
      <c r="DH6" s="621"/>
      <c r="DI6" s="621"/>
      <c r="DJ6" s="621"/>
      <c r="DK6" s="621"/>
      <c r="DL6" s="621"/>
      <c r="DM6" s="621"/>
      <c r="DN6" s="621"/>
      <c r="DO6" s="621"/>
      <c r="DP6" s="622"/>
      <c r="DQ6" s="626">
        <v>199506</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2190</v>
      </c>
      <c r="S7" s="621"/>
      <c r="T7" s="621"/>
      <c r="U7" s="621"/>
      <c r="V7" s="621"/>
      <c r="W7" s="621"/>
      <c r="X7" s="621"/>
      <c r="Y7" s="622"/>
      <c r="Z7" s="673">
        <v>0</v>
      </c>
      <c r="AA7" s="673"/>
      <c r="AB7" s="673"/>
      <c r="AC7" s="673"/>
      <c r="AD7" s="674">
        <v>2190</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1004314</v>
      </c>
      <c r="BH7" s="621"/>
      <c r="BI7" s="621"/>
      <c r="BJ7" s="621"/>
      <c r="BK7" s="621"/>
      <c r="BL7" s="621"/>
      <c r="BM7" s="621"/>
      <c r="BN7" s="622"/>
      <c r="BO7" s="673">
        <v>38.200000000000003</v>
      </c>
      <c r="BP7" s="673"/>
      <c r="BQ7" s="673"/>
      <c r="BR7" s="673"/>
      <c r="BS7" s="674">
        <v>28825</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2706817</v>
      </c>
      <c r="CS7" s="621"/>
      <c r="CT7" s="621"/>
      <c r="CU7" s="621"/>
      <c r="CV7" s="621"/>
      <c r="CW7" s="621"/>
      <c r="CX7" s="621"/>
      <c r="CY7" s="622"/>
      <c r="CZ7" s="673">
        <v>12.4</v>
      </c>
      <c r="DA7" s="673"/>
      <c r="DB7" s="673"/>
      <c r="DC7" s="673"/>
      <c r="DD7" s="626">
        <v>268016</v>
      </c>
      <c r="DE7" s="621"/>
      <c r="DF7" s="621"/>
      <c r="DG7" s="621"/>
      <c r="DH7" s="621"/>
      <c r="DI7" s="621"/>
      <c r="DJ7" s="621"/>
      <c r="DK7" s="621"/>
      <c r="DL7" s="621"/>
      <c r="DM7" s="621"/>
      <c r="DN7" s="621"/>
      <c r="DO7" s="621"/>
      <c r="DP7" s="622"/>
      <c r="DQ7" s="626">
        <v>1810081</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7028</v>
      </c>
      <c r="S8" s="621"/>
      <c r="T8" s="621"/>
      <c r="U8" s="621"/>
      <c r="V8" s="621"/>
      <c r="W8" s="621"/>
      <c r="X8" s="621"/>
      <c r="Y8" s="622"/>
      <c r="Z8" s="673">
        <v>0</v>
      </c>
      <c r="AA8" s="673"/>
      <c r="AB8" s="673"/>
      <c r="AC8" s="673"/>
      <c r="AD8" s="674">
        <v>7028</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43818</v>
      </c>
      <c r="BH8" s="621"/>
      <c r="BI8" s="621"/>
      <c r="BJ8" s="621"/>
      <c r="BK8" s="621"/>
      <c r="BL8" s="621"/>
      <c r="BM8" s="621"/>
      <c r="BN8" s="622"/>
      <c r="BO8" s="673">
        <v>1.7</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4858700</v>
      </c>
      <c r="CS8" s="621"/>
      <c r="CT8" s="621"/>
      <c r="CU8" s="621"/>
      <c r="CV8" s="621"/>
      <c r="CW8" s="621"/>
      <c r="CX8" s="621"/>
      <c r="CY8" s="622"/>
      <c r="CZ8" s="673">
        <v>22.3</v>
      </c>
      <c r="DA8" s="673"/>
      <c r="DB8" s="673"/>
      <c r="DC8" s="673"/>
      <c r="DD8" s="626">
        <v>72828</v>
      </c>
      <c r="DE8" s="621"/>
      <c r="DF8" s="621"/>
      <c r="DG8" s="621"/>
      <c r="DH8" s="621"/>
      <c r="DI8" s="621"/>
      <c r="DJ8" s="621"/>
      <c r="DK8" s="621"/>
      <c r="DL8" s="621"/>
      <c r="DM8" s="621"/>
      <c r="DN8" s="621"/>
      <c r="DO8" s="621"/>
      <c r="DP8" s="622"/>
      <c r="DQ8" s="626">
        <v>2596518</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4361</v>
      </c>
      <c r="S9" s="621"/>
      <c r="T9" s="621"/>
      <c r="U9" s="621"/>
      <c r="V9" s="621"/>
      <c r="W9" s="621"/>
      <c r="X9" s="621"/>
      <c r="Y9" s="622"/>
      <c r="Z9" s="673">
        <v>0</v>
      </c>
      <c r="AA9" s="673"/>
      <c r="AB9" s="673"/>
      <c r="AC9" s="673"/>
      <c r="AD9" s="674">
        <v>4361</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810590</v>
      </c>
      <c r="BH9" s="621"/>
      <c r="BI9" s="621"/>
      <c r="BJ9" s="621"/>
      <c r="BK9" s="621"/>
      <c r="BL9" s="621"/>
      <c r="BM9" s="621"/>
      <c r="BN9" s="622"/>
      <c r="BO9" s="673">
        <v>30.8</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2046015</v>
      </c>
      <c r="CS9" s="621"/>
      <c r="CT9" s="621"/>
      <c r="CU9" s="621"/>
      <c r="CV9" s="621"/>
      <c r="CW9" s="621"/>
      <c r="CX9" s="621"/>
      <c r="CY9" s="622"/>
      <c r="CZ9" s="673">
        <v>9.4</v>
      </c>
      <c r="DA9" s="673"/>
      <c r="DB9" s="673"/>
      <c r="DC9" s="673"/>
      <c r="DD9" s="626">
        <v>141159</v>
      </c>
      <c r="DE9" s="621"/>
      <c r="DF9" s="621"/>
      <c r="DG9" s="621"/>
      <c r="DH9" s="621"/>
      <c r="DI9" s="621"/>
      <c r="DJ9" s="621"/>
      <c r="DK9" s="621"/>
      <c r="DL9" s="621"/>
      <c r="DM9" s="621"/>
      <c r="DN9" s="621"/>
      <c r="DO9" s="621"/>
      <c r="DP9" s="622"/>
      <c r="DQ9" s="626">
        <v>1746584</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495620</v>
      </c>
      <c r="S10" s="621"/>
      <c r="T10" s="621"/>
      <c r="U10" s="621"/>
      <c r="V10" s="621"/>
      <c r="W10" s="621"/>
      <c r="X10" s="621"/>
      <c r="Y10" s="622"/>
      <c r="Z10" s="673">
        <v>2.2000000000000002</v>
      </c>
      <c r="AA10" s="673"/>
      <c r="AB10" s="673"/>
      <c r="AC10" s="673"/>
      <c r="AD10" s="674">
        <v>495620</v>
      </c>
      <c r="AE10" s="674"/>
      <c r="AF10" s="674"/>
      <c r="AG10" s="674"/>
      <c r="AH10" s="674"/>
      <c r="AI10" s="674"/>
      <c r="AJ10" s="674"/>
      <c r="AK10" s="674"/>
      <c r="AL10" s="643">
        <v>4.0999999999999996</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66214</v>
      </c>
      <c r="BH10" s="621"/>
      <c r="BI10" s="621"/>
      <c r="BJ10" s="621"/>
      <c r="BK10" s="621"/>
      <c r="BL10" s="621"/>
      <c r="BM10" s="621"/>
      <c r="BN10" s="622"/>
      <c r="BO10" s="673">
        <v>2.5</v>
      </c>
      <c r="BP10" s="673"/>
      <c r="BQ10" s="673"/>
      <c r="BR10" s="673"/>
      <c r="BS10" s="626">
        <v>12225</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19173</v>
      </c>
      <c r="CS10" s="621"/>
      <c r="CT10" s="621"/>
      <c r="CU10" s="621"/>
      <c r="CV10" s="621"/>
      <c r="CW10" s="621"/>
      <c r="CX10" s="621"/>
      <c r="CY10" s="622"/>
      <c r="CZ10" s="673">
        <v>0.1</v>
      </c>
      <c r="DA10" s="673"/>
      <c r="DB10" s="673"/>
      <c r="DC10" s="673"/>
      <c r="DD10" s="626" t="s">
        <v>113</v>
      </c>
      <c r="DE10" s="621"/>
      <c r="DF10" s="621"/>
      <c r="DG10" s="621"/>
      <c r="DH10" s="621"/>
      <c r="DI10" s="621"/>
      <c r="DJ10" s="621"/>
      <c r="DK10" s="621"/>
      <c r="DL10" s="621"/>
      <c r="DM10" s="621"/>
      <c r="DN10" s="621"/>
      <c r="DO10" s="621"/>
      <c r="DP10" s="622"/>
      <c r="DQ10" s="626">
        <v>19129</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83692</v>
      </c>
      <c r="BH11" s="621"/>
      <c r="BI11" s="621"/>
      <c r="BJ11" s="621"/>
      <c r="BK11" s="621"/>
      <c r="BL11" s="621"/>
      <c r="BM11" s="621"/>
      <c r="BN11" s="622"/>
      <c r="BO11" s="673">
        <v>3.2</v>
      </c>
      <c r="BP11" s="673"/>
      <c r="BQ11" s="673"/>
      <c r="BR11" s="673"/>
      <c r="BS11" s="626">
        <v>16600</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1036214</v>
      </c>
      <c r="CS11" s="621"/>
      <c r="CT11" s="621"/>
      <c r="CU11" s="621"/>
      <c r="CV11" s="621"/>
      <c r="CW11" s="621"/>
      <c r="CX11" s="621"/>
      <c r="CY11" s="622"/>
      <c r="CZ11" s="673">
        <v>4.8</v>
      </c>
      <c r="DA11" s="673"/>
      <c r="DB11" s="673"/>
      <c r="DC11" s="673"/>
      <c r="DD11" s="626">
        <v>481252</v>
      </c>
      <c r="DE11" s="621"/>
      <c r="DF11" s="621"/>
      <c r="DG11" s="621"/>
      <c r="DH11" s="621"/>
      <c r="DI11" s="621"/>
      <c r="DJ11" s="621"/>
      <c r="DK11" s="621"/>
      <c r="DL11" s="621"/>
      <c r="DM11" s="621"/>
      <c r="DN11" s="621"/>
      <c r="DO11" s="621"/>
      <c r="DP11" s="622"/>
      <c r="DQ11" s="626">
        <v>387663</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1205830</v>
      </c>
      <c r="BH12" s="621"/>
      <c r="BI12" s="621"/>
      <c r="BJ12" s="621"/>
      <c r="BK12" s="621"/>
      <c r="BL12" s="621"/>
      <c r="BM12" s="621"/>
      <c r="BN12" s="622"/>
      <c r="BO12" s="673">
        <v>45.9</v>
      </c>
      <c r="BP12" s="673"/>
      <c r="BQ12" s="673"/>
      <c r="BR12" s="673"/>
      <c r="BS12" s="626">
        <v>101647</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936287</v>
      </c>
      <c r="CS12" s="621"/>
      <c r="CT12" s="621"/>
      <c r="CU12" s="621"/>
      <c r="CV12" s="621"/>
      <c r="CW12" s="621"/>
      <c r="CX12" s="621"/>
      <c r="CY12" s="622"/>
      <c r="CZ12" s="673">
        <v>4.3</v>
      </c>
      <c r="DA12" s="673"/>
      <c r="DB12" s="673"/>
      <c r="DC12" s="673"/>
      <c r="DD12" s="626">
        <v>69990</v>
      </c>
      <c r="DE12" s="621"/>
      <c r="DF12" s="621"/>
      <c r="DG12" s="621"/>
      <c r="DH12" s="621"/>
      <c r="DI12" s="621"/>
      <c r="DJ12" s="621"/>
      <c r="DK12" s="621"/>
      <c r="DL12" s="621"/>
      <c r="DM12" s="621"/>
      <c r="DN12" s="621"/>
      <c r="DO12" s="621"/>
      <c r="DP12" s="622"/>
      <c r="DQ12" s="626">
        <v>264499</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38970</v>
      </c>
      <c r="S13" s="621"/>
      <c r="T13" s="621"/>
      <c r="U13" s="621"/>
      <c r="V13" s="621"/>
      <c r="W13" s="621"/>
      <c r="X13" s="621"/>
      <c r="Y13" s="622"/>
      <c r="Z13" s="673">
        <v>0.2</v>
      </c>
      <c r="AA13" s="673"/>
      <c r="AB13" s="673"/>
      <c r="AC13" s="673"/>
      <c r="AD13" s="674">
        <v>38970</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1191561</v>
      </c>
      <c r="BH13" s="621"/>
      <c r="BI13" s="621"/>
      <c r="BJ13" s="621"/>
      <c r="BK13" s="621"/>
      <c r="BL13" s="621"/>
      <c r="BM13" s="621"/>
      <c r="BN13" s="622"/>
      <c r="BO13" s="673">
        <v>45.3</v>
      </c>
      <c r="BP13" s="673"/>
      <c r="BQ13" s="673"/>
      <c r="BR13" s="673"/>
      <c r="BS13" s="626">
        <v>101647</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2128729</v>
      </c>
      <c r="CS13" s="621"/>
      <c r="CT13" s="621"/>
      <c r="CU13" s="621"/>
      <c r="CV13" s="621"/>
      <c r="CW13" s="621"/>
      <c r="CX13" s="621"/>
      <c r="CY13" s="622"/>
      <c r="CZ13" s="673">
        <v>9.8000000000000007</v>
      </c>
      <c r="DA13" s="673"/>
      <c r="DB13" s="673"/>
      <c r="DC13" s="673"/>
      <c r="DD13" s="626">
        <v>1089751</v>
      </c>
      <c r="DE13" s="621"/>
      <c r="DF13" s="621"/>
      <c r="DG13" s="621"/>
      <c r="DH13" s="621"/>
      <c r="DI13" s="621"/>
      <c r="DJ13" s="621"/>
      <c r="DK13" s="621"/>
      <c r="DL13" s="621"/>
      <c r="DM13" s="621"/>
      <c r="DN13" s="621"/>
      <c r="DO13" s="621"/>
      <c r="DP13" s="622"/>
      <c r="DQ13" s="626">
        <v>1066789</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74018</v>
      </c>
      <c r="BH14" s="621"/>
      <c r="BI14" s="621"/>
      <c r="BJ14" s="621"/>
      <c r="BK14" s="621"/>
      <c r="BL14" s="621"/>
      <c r="BM14" s="621"/>
      <c r="BN14" s="622"/>
      <c r="BO14" s="673">
        <v>2.8</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791830</v>
      </c>
      <c r="CS14" s="621"/>
      <c r="CT14" s="621"/>
      <c r="CU14" s="621"/>
      <c r="CV14" s="621"/>
      <c r="CW14" s="621"/>
      <c r="CX14" s="621"/>
      <c r="CY14" s="622"/>
      <c r="CZ14" s="673">
        <v>3.6</v>
      </c>
      <c r="DA14" s="673"/>
      <c r="DB14" s="673"/>
      <c r="DC14" s="673"/>
      <c r="DD14" s="626">
        <v>66380</v>
      </c>
      <c r="DE14" s="621"/>
      <c r="DF14" s="621"/>
      <c r="DG14" s="621"/>
      <c r="DH14" s="621"/>
      <c r="DI14" s="621"/>
      <c r="DJ14" s="621"/>
      <c r="DK14" s="621"/>
      <c r="DL14" s="621"/>
      <c r="DM14" s="621"/>
      <c r="DN14" s="621"/>
      <c r="DO14" s="621"/>
      <c r="DP14" s="622"/>
      <c r="DQ14" s="626">
        <v>666223</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4139</v>
      </c>
      <c r="S15" s="621"/>
      <c r="T15" s="621"/>
      <c r="U15" s="621"/>
      <c r="V15" s="621"/>
      <c r="W15" s="621"/>
      <c r="X15" s="621"/>
      <c r="Y15" s="622"/>
      <c r="Z15" s="673">
        <v>0</v>
      </c>
      <c r="AA15" s="673"/>
      <c r="AB15" s="673"/>
      <c r="AC15" s="673"/>
      <c r="AD15" s="674">
        <v>4139</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197820</v>
      </c>
      <c r="BH15" s="621"/>
      <c r="BI15" s="621"/>
      <c r="BJ15" s="621"/>
      <c r="BK15" s="621"/>
      <c r="BL15" s="621"/>
      <c r="BM15" s="621"/>
      <c r="BN15" s="622"/>
      <c r="BO15" s="673">
        <v>7.5</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2730466</v>
      </c>
      <c r="CS15" s="621"/>
      <c r="CT15" s="621"/>
      <c r="CU15" s="621"/>
      <c r="CV15" s="621"/>
      <c r="CW15" s="621"/>
      <c r="CX15" s="621"/>
      <c r="CY15" s="622"/>
      <c r="CZ15" s="673">
        <v>12.6</v>
      </c>
      <c r="DA15" s="673"/>
      <c r="DB15" s="673"/>
      <c r="DC15" s="673"/>
      <c r="DD15" s="626">
        <v>1412415</v>
      </c>
      <c r="DE15" s="621"/>
      <c r="DF15" s="621"/>
      <c r="DG15" s="621"/>
      <c r="DH15" s="621"/>
      <c r="DI15" s="621"/>
      <c r="DJ15" s="621"/>
      <c r="DK15" s="621"/>
      <c r="DL15" s="621"/>
      <c r="DM15" s="621"/>
      <c r="DN15" s="621"/>
      <c r="DO15" s="621"/>
      <c r="DP15" s="622"/>
      <c r="DQ15" s="626">
        <v>1132654</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10029812</v>
      </c>
      <c r="S16" s="621"/>
      <c r="T16" s="621"/>
      <c r="U16" s="621"/>
      <c r="V16" s="621"/>
      <c r="W16" s="621"/>
      <c r="X16" s="621"/>
      <c r="Y16" s="622"/>
      <c r="Z16" s="673">
        <v>45.2</v>
      </c>
      <c r="AA16" s="673"/>
      <c r="AB16" s="673"/>
      <c r="AC16" s="673"/>
      <c r="AD16" s="674">
        <v>8708237</v>
      </c>
      <c r="AE16" s="674"/>
      <c r="AF16" s="674"/>
      <c r="AG16" s="674"/>
      <c r="AH16" s="674"/>
      <c r="AI16" s="674"/>
      <c r="AJ16" s="674"/>
      <c r="AK16" s="674"/>
      <c r="AL16" s="643">
        <v>72.5</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53615</v>
      </c>
      <c r="CS16" s="621"/>
      <c r="CT16" s="621"/>
      <c r="CU16" s="621"/>
      <c r="CV16" s="621"/>
      <c r="CW16" s="621"/>
      <c r="CX16" s="621"/>
      <c r="CY16" s="622"/>
      <c r="CZ16" s="673">
        <v>0.2</v>
      </c>
      <c r="DA16" s="673"/>
      <c r="DB16" s="673"/>
      <c r="DC16" s="673"/>
      <c r="DD16" s="626" t="s">
        <v>113</v>
      </c>
      <c r="DE16" s="621"/>
      <c r="DF16" s="621"/>
      <c r="DG16" s="621"/>
      <c r="DH16" s="621"/>
      <c r="DI16" s="621"/>
      <c r="DJ16" s="621"/>
      <c r="DK16" s="621"/>
      <c r="DL16" s="621"/>
      <c r="DM16" s="621"/>
      <c r="DN16" s="621"/>
      <c r="DO16" s="621"/>
      <c r="DP16" s="622"/>
      <c r="DQ16" s="626">
        <v>9822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8708237</v>
      </c>
      <c r="S17" s="621"/>
      <c r="T17" s="621"/>
      <c r="U17" s="621"/>
      <c r="V17" s="621"/>
      <c r="W17" s="621"/>
      <c r="X17" s="621"/>
      <c r="Y17" s="622"/>
      <c r="Z17" s="673">
        <v>39.299999999999997</v>
      </c>
      <c r="AA17" s="673"/>
      <c r="AB17" s="673"/>
      <c r="AC17" s="673"/>
      <c r="AD17" s="674">
        <v>8708237</v>
      </c>
      <c r="AE17" s="674"/>
      <c r="AF17" s="674"/>
      <c r="AG17" s="674"/>
      <c r="AH17" s="674"/>
      <c r="AI17" s="674"/>
      <c r="AJ17" s="674"/>
      <c r="AK17" s="674"/>
      <c r="AL17" s="643">
        <v>72.5</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4244862</v>
      </c>
      <c r="CS17" s="621"/>
      <c r="CT17" s="621"/>
      <c r="CU17" s="621"/>
      <c r="CV17" s="621"/>
      <c r="CW17" s="621"/>
      <c r="CX17" s="621"/>
      <c r="CY17" s="622"/>
      <c r="CZ17" s="673">
        <v>19.5</v>
      </c>
      <c r="DA17" s="673"/>
      <c r="DB17" s="673"/>
      <c r="DC17" s="673"/>
      <c r="DD17" s="626" t="s">
        <v>113</v>
      </c>
      <c r="DE17" s="621"/>
      <c r="DF17" s="621"/>
      <c r="DG17" s="621"/>
      <c r="DH17" s="621"/>
      <c r="DI17" s="621"/>
      <c r="DJ17" s="621"/>
      <c r="DK17" s="621"/>
      <c r="DL17" s="621"/>
      <c r="DM17" s="621"/>
      <c r="DN17" s="621"/>
      <c r="DO17" s="621"/>
      <c r="DP17" s="622"/>
      <c r="DQ17" s="626">
        <v>3882533</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1321575</v>
      </c>
      <c r="S18" s="621"/>
      <c r="T18" s="621"/>
      <c r="U18" s="621"/>
      <c r="V18" s="621"/>
      <c r="W18" s="621"/>
      <c r="X18" s="621"/>
      <c r="Y18" s="622"/>
      <c r="Z18" s="673">
        <v>6</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147158</v>
      </c>
      <c r="BH19" s="621"/>
      <c r="BI19" s="621"/>
      <c r="BJ19" s="621"/>
      <c r="BK19" s="621"/>
      <c r="BL19" s="621"/>
      <c r="BM19" s="621"/>
      <c r="BN19" s="622"/>
      <c r="BO19" s="673">
        <v>5.6</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13378900</v>
      </c>
      <c r="S20" s="621"/>
      <c r="T20" s="621"/>
      <c r="U20" s="621"/>
      <c r="V20" s="621"/>
      <c r="W20" s="621"/>
      <c r="X20" s="621"/>
      <c r="Y20" s="622"/>
      <c r="Z20" s="673">
        <v>60.3</v>
      </c>
      <c r="AA20" s="673"/>
      <c r="AB20" s="673"/>
      <c r="AC20" s="673"/>
      <c r="AD20" s="674">
        <v>11935874</v>
      </c>
      <c r="AE20" s="674"/>
      <c r="AF20" s="674"/>
      <c r="AG20" s="674"/>
      <c r="AH20" s="674"/>
      <c r="AI20" s="674"/>
      <c r="AJ20" s="674"/>
      <c r="AK20" s="674"/>
      <c r="AL20" s="643">
        <v>99.4</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147158</v>
      </c>
      <c r="BH20" s="621"/>
      <c r="BI20" s="621"/>
      <c r="BJ20" s="621"/>
      <c r="BK20" s="621"/>
      <c r="BL20" s="621"/>
      <c r="BM20" s="621"/>
      <c r="BN20" s="622"/>
      <c r="BO20" s="673">
        <v>5.6</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21752214</v>
      </c>
      <c r="CS20" s="621"/>
      <c r="CT20" s="621"/>
      <c r="CU20" s="621"/>
      <c r="CV20" s="621"/>
      <c r="CW20" s="621"/>
      <c r="CX20" s="621"/>
      <c r="CY20" s="622"/>
      <c r="CZ20" s="673">
        <v>100</v>
      </c>
      <c r="DA20" s="673"/>
      <c r="DB20" s="673"/>
      <c r="DC20" s="673"/>
      <c r="DD20" s="626">
        <v>3601791</v>
      </c>
      <c r="DE20" s="621"/>
      <c r="DF20" s="621"/>
      <c r="DG20" s="621"/>
      <c r="DH20" s="621"/>
      <c r="DI20" s="621"/>
      <c r="DJ20" s="621"/>
      <c r="DK20" s="621"/>
      <c r="DL20" s="621"/>
      <c r="DM20" s="621"/>
      <c r="DN20" s="621"/>
      <c r="DO20" s="621"/>
      <c r="DP20" s="622"/>
      <c r="DQ20" s="626">
        <v>13782001</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3752</v>
      </c>
      <c r="S21" s="621"/>
      <c r="T21" s="621"/>
      <c r="U21" s="621"/>
      <c r="V21" s="621"/>
      <c r="W21" s="621"/>
      <c r="X21" s="621"/>
      <c r="Y21" s="622"/>
      <c r="Z21" s="673">
        <v>0</v>
      </c>
      <c r="AA21" s="673"/>
      <c r="AB21" s="673"/>
      <c r="AC21" s="673"/>
      <c r="AD21" s="674">
        <v>3752</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25707</v>
      </c>
      <c r="BH21" s="621"/>
      <c r="BI21" s="621"/>
      <c r="BJ21" s="621"/>
      <c r="BK21" s="621"/>
      <c r="BL21" s="621"/>
      <c r="BM21" s="621"/>
      <c r="BN21" s="622"/>
      <c r="BO21" s="673">
        <v>1</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198623</v>
      </c>
      <c r="S22" s="621"/>
      <c r="T22" s="621"/>
      <c r="U22" s="621"/>
      <c r="V22" s="621"/>
      <c r="W22" s="621"/>
      <c r="X22" s="621"/>
      <c r="Y22" s="622"/>
      <c r="Z22" s="673">
        <v>0.9</v>
      </c>
      <c r="AA22" s="673"/>
      <c r="AB22" s="673"/>
      <c r="AC22" s="673"/>
      <c r="AD22" s="674" t="s">
        <v>113</v>
      </c>
      <c r="AE22" s="674"/>
      <c r="AF22" s="674"/>
      <c r="AG22" s="674"/>
      <c r="AH22" s="674"/>
      <c r="AI22" s="674"/>
      <c r="AJ22" s="674"/>
      <c r="AK22" s="674"/>
      <c r="AL22" s="643" t="s">
        <v>113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463383</v>
      </c>
      <c r="S23" s="621"/>
      <c r="T23" s="621"/>
      <c r="U23" s="621"/>
      <c r="V23" s="621"/>
      <c r="W23" s="621"/>
      <c r="X23" s="621"/>
      <c r="Y23" s="622"/>
      <c r="Z23" s="673">
        <v>2.1</v>
      </c>
      <c r="AA23" s="673"/>
      <c r="AB23" s="673"/>
      <c r="AC23" s="673"/>
      <c r="AD23" s="674">
        <v>13259</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121451</v>
      </c>
      <c r="BH23" s="621"/>
      <c r="BI23" s="621"/>
      <c r="BJ23" s="621"/>
      <c r="BK23" s="621"/>
      <c r="BL23" s="621"/>
      <c r="BM23" s="621"/>
      <c r="BN23" s="622"/>
      <c r="BO23" s="673">
        <v>4.5999999999999996</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83365</v>
      </c>
      <c r="S24" s="621"/>
      <c r="T24" s="621"/>
      <c r="U24" s="621"/>
      <c r="V24" s="621"/>
      <c r="W24" s="621"/>
      <c r="X24" s="621"/>
      <c r="Y24" s="622"/>
      <c r="Z24" s="673">
        <v>0.4</v>
      </c>
      <c r="AA24" s="673"/>
      <c r="AB24" s="673"/>
      <c r="AC24" s="673"/>
      <c r="AD24" s="674" t="s">
        <v>113</v>
      </c>
      <c r="AE24" s="674"/>
      <c r="AF24" s="674"/>
      <c r="AG24" s="674"/>
      <c r="AH24" s="674"/>
      <c r="AI24" s="674"/>
      <c r="AJ24" s="674"/>
      <c r="AK24" s="674"/>
      <c r="AL24" s="643" t="s">
        <v>113</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9563557</v>
      </c>
      <c r="CS24" s="671"/>
      <c r="CT24" s="671"/>
      <c r="CU24" s="671"/>
      <c r="CV24" s="671"/>
      <c r="CW24" s="671"/>
      <c r="CX24" s="671"/>
      <c r="CY24" s="718"/>
      <c r="CZ24" s="722">
        <v>44</v>
      </c>
      <c r="DA24" s="723"/>
      <c r="DB24" s="723"/>
      <c r="DC24" s="724"/>
      <c r="DD24" s="717">
        <v>7124230</v>
      </c>
      <c r="DE24" s="671"/>
      <c r="DF24" s="671"/>
      <c r="DG24" s="671"/>
      <c r="DH24" s="671"/>
      <c r="DI24" s="671"/>
      <c r="DJ24" s="671"/>
      <c r="DK24" s="718"/>
      <c r="DL24" s="717">
        <v>6508580</v>
      </c>
      <c r="DM24" s="671"/>
      <c r="DN24" s="671"/>
      <c r="DO24" s="671"/>
      <c r="DP24" s="671"/>
      <c r="DQ24" s="671"/>
      <c r="DR24" s="671"/>
      <c r="DS24" s="671"/>
      <c r="DT24" s="671"/>
      <c r="DU24" s="671"/>
      <c r="DV24" s="718"/>
      <c r="DW24" s="719">
        <v>52</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2663140</v>
      </c>
      <c r="S25" s="621"/>
      <c r="T25" s="621"/>
      <c r="U25" s="621"/>
      <c r="V25" s="621"/>
      <c r="W25" s="621"/>
      <c r="X25" s="621"/>
      <c r="Y25" s="622"/>
      <c r="Z25" s="673">
        <v>12</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2594039</v>
      </c>
      <c r="CS25" s="639"/>
      <c r="CT25" s="639"/>
      <c r="CU25" s="639"/>
      <c r="CV25" s="639"/>
      <c r="CW25" s="639"/>
      <c r="CX25" s="639"/>
      <c r="CY25" s="640"/>
      <c r="CZ25" s="623">
        <v>11.9</v>
      </c>
      <c r="DA25" s="641"/>
      <c r="DB25" s="641"/>
      <c r="DC25" s="642"/>
      <c r="DD25" s="626">
        <v>2361239</v>
      </c>
      <c r="DE25" s="639"/>
      <c r="DF25" s="639"/>
      <c r="DG25" s="639"/>
      <c r="DH25" s="639"/>
      <c r="DI25" s="639"/>
      <c r="DJ25" s="639"/>
      <c r="DK25" s="640"/>
      <c r="DL25" s="626">
        <v>2202743</v>
      </c>
      <c r="DM25" s="639"/>
      <c r="DN25" s="639"/>
      <c r="DO25" s="639"/>
      <c r="DP25" s="639"/>
      <c r="DQ25" s="639"/>
      <c r="DR25" s="639"/>
      <c r="DS25" s="639"/>
      <c r="DT25" s="639"/>
      <c r="DU25" s="639"/>
      <c r="DV25" s="640"/>
      <c r="DW25" s="643">
        <v>17.600000000000001</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v>17767</v>
      </c>
      <c r="S26" s="621"/>
      <c r="T26" s="621"/>
      <c r="U26" s="621"/>
      <c r="V26" s="621"/>
      <c r="W26" s="621"/>
      <c r="X26" s="621"/>
      <c r="Y26" s="622"/>
      <c r="Z26" s="673">
        <v>0.1</v>
      </c>
      <c r="AA26" s="673"/>
      <c r="AB26" s="673"/>
      <c r="AC26" s="673"/>
      <c r="AD26" s="674">
        <v>17767</v>
      </c>
      <c r="AE26" s="674"/>
      <c r="AF26" s="674"/>
      <c r="AG26" s="674"/>
      <c r="AH26" s="674"/>
      <c r="AI26" s="674"/>
      <c r="AJ26" s="674"/>
      <c r="AK26" s="674"/>
      <c r="AL26" s="643">
        <v>0.1</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1767621</v>
      </c>
      <c r="CS26" s="621"/>
      <c r="CT26" s="621"/>
      <c r="CU26" s="621"/>
      <c r="CV26" s="621"/>
      <c r="CW26" s="621"/>
      <c r="CX26" s="621"/>
      <c r="CY26" s="622"/>
      <c r="CZ26" s="623">
        <v>8.1</v>
      </c>
      <c r="DA26" s="641"/>
      <c r="DB26" s="641"/>
      <c r="DC26" s="642"/>
      <c r="DD26" s="626">
        <v>1559625</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1282804</v>
      </c>
      <c r="S27" s="621"/>
      <c r="T27" s="621"/>
      <c r="U27" s="621"/>
      <c r="V27" s="621"/>
      <c r="W27" s="621"/>
      <c r="X27" s="621"/>
      <c r="Y27" s="622"/>
      <c r="Z27" s="673">
        <v>5.8</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2629140</v>
      </c>
      <c r="BH27" s="621"/>
      <c r="BI27" s="621"/>
      <c r="BJ27" s="621"/>
      <c r="BK27" s="621"/>
      <c r="BL27" s="621"/>
      <c r="BM27" s="621"/>
      <c r="BN27" s="622"/>
      <c r="BO27" s="673">
        <v>100</v>
      </c>
      <c r="BP27" s="673"/>
      <c r="BQ27" s="673"/>
      <c r="BR27" s="673"/>
      <c r="BS27" s="626">
        <v>130472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2724656</v>
      </c>
      <c r="CS27" s="639"/>
      <c r="CT27" s="639"/>
      <c r="CU27" s="639"/>
      <c r="CV27" s="639"/>
      <c r="CW27" s="639"/>
      <c r="CX27" s="639"/>
      <c r="CY27" s="640"/>
      <c r="CZ27" s="623">
        <v>12.5</v>
      </c>
      <c r="DA27" s="641"/>
      <c r="DB27" s="641"/>
      <c r="DC27" s="642"/>
      <c r="DD27" s="626">
        <v>880458</v>
      </c>
      <c r="DE27" s="639"/>
      <c r="DF27" s="639"/>
      <c r="DG27" s="639"/>
      <c r="DH27" s="639"/>
      <c r="DI27" s="639"/>
      <c r="DJ27" s="639"/>
      <c r="DK27" s="640"/>
      <c r="DL27" s="626">
        <v>876318</v>
      </c>
      <c r="DM27" s="639"/>
      <c r="DN27" s="639"/>
      <c r="DO27" s="639"/>
      <c r="DP27" s="639"/>
      <c r="DQ27" s="639"/>
      <c r="DR27" s="639"/>
      <c r="DS27" s="639"/>
      <c r="DT27" s="639"/>
      <c r="DU27" s="639"/>
      <c r="DV27" s="640"/>
      <c r="DW27" s="643">
        <v>7</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70100</v>
      </c>
      <c r="S28" s="621"/>
      <c r="T28" s="621"/>
      <c r="U28" s="621"/>
      <c r="V28" s="621"/>
      <c r="W28" s="621"/>
      <c r="X28" s="621"/>
      <c r="Y28" s="622"/>
      <c r="Z28" s="673">
        <v>0.3</v>
      </c>
      <c r="AA28" s="673"/>
      <c r="AB28" s="673"/>
      <c r="AC28" s="673"/>
      <c r="AD28" s="674">
        <v>41071</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4244862</v>
      </c>
      <c r="CS28" s="621"/>
      <c r="CT28" s="621"/>
      <c r="CU28" s="621"/>
      <c r="CV28" s="621"/>
      <c r="CW28" s="621"/>
      <c r="CX28" s="621"/>
      <c r="CY28" s="622"/>
      <c r="CZ28" s="623">
        <v>19.5</v>
      </c>
      <c r="DA28" s="641"/>
      <c r="DB28" s="641"/>
      <c r="DC28" s="642"/>
      <c r="DD28" s="626">
        <v>3882533</v>
      </c>
      <c r="DE28" s="621"/>
      <c r="DF28" s="621"/>
      <c r="DG28" s="621"/>
      <c r="DH28" s="621"/>
      <c r="DI28" s="621"/>
      <c r="DJ28" s="621"/>
      <c r="DK28" s="622"/>
      <c r="DL28" s="626">
        <v>3429519</v>
      </c>
      <c r="DM28" s="621"/>
      <c r="DN28" s="621"/>
      <c r="DO28" s="621"/>
      <c r="DP28" s="621"/>
      <c r="DQ28" s="621"/>
      <c r="DR28" s="621"/>
      <c r="DS28" s="621"/>
      <c r="DT28" s="621"/>
      <c r="DU28" s="621"/>
      <c r="DV28" s="622"/>
      <c r="DW28" s="643">
        <v>27.4</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396119</v>
      </c>
      <c r="S29" s="621"/>
      <c r="T29" s="621"/>
      <c r="U29" s="621"/>
      <c r="V29" s="621"/>
      <c r="W29" s="621"/>
      <c r="X29" s="621"/>
      <c r="Y29" s="622"/>
      <c r="Z29" s="673">
        <v>1.8</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4244862</v>
      </c>
      <c r="CS29" s="639"/>
      <c r="CT29" s="639"/>
      <c r="CU29" s="639"/>
      <c r="CV29" s="639"/>
      <c r="CW29" s="639"/>
      <c r="CX29" s="639"/>
      <c r="CY29" s="640"/>
      <c r="CZ29" s="623">
        <v>19.5</v>
      </c>
      <c r="DA29" s="641"/>
      <c r="DB29" s="641"/>
      <c r="DC29" s="642"/>
      <c r="DD29" s="626">
        <v>3882533</v>
      </c>
      <c r="DE29" s="639"/>
      <c r="DF29" s="639"/>
      <c r="DG29" s="639"/>
      <c r="DH29" s="639"/>
      <c r="DI29" s="639"/>
      <c r="DJ29" s="639"/>
      <c r="DK29" s="640"/>
      <c r="DL29" s="626">
        <v>3429519</v>
      </c>
      <c r="DM29" s="639"/>
      <c r="DN29" s="639"/>
      <c r="DO29" s="639"/>
      <c r="DP29" s="639"/>
      <c r="DQ29" s="639"/>
      <c r="DR29" s="639"/>
      <c r="DS29" s="639"/>
      <c r="DT29" s="639"/>
      <c r="DU29" s="639"/>
      <c r="DV29" s="640"/>
      <c r="DW29" s="643">
        <v>27.4</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22896</v>
      </c>
      <c r="S30" s="621"/>
      <c r="T30" s="621"/>
      <c r="U30" s="621"/>
      <c r="V30" s="621"/>
      <c r="W30" s="621"/>
      <c r="X30" s="621"/>
      <c r="Y30" s="622"/>
      <c r="Z30" s="673">
        <v>0.1</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96.9</v>
      </c>
      <c r="BH30" s="687"/>
      <c r="BI30" s="687"/>
      <c r="BJ30" s="687"/>
      <c r="BK30" s="687"/>
      <c r="BL30" s="687"/>
      <c r="BM30" s="688">
        <v>81.599999999999994</v>
      </c>
      <c r="BN30" s="687"/>
      <c r="BO30" s="687"/>
      <c r="BP30" s="687"/>
      <c r="BQ30" s="689"/>
      <c r="BR30" s="686">
        <v>97.1</v>
      </c>
      <c r="BS30" s="687"/>
      <c r="BT30" s="687"/>
      <c r="BU30" s="687"/>
      <c r="BV30" s="687"/>
      <c r="BW30" s="687"/>
      <c r="BX30" s="688">
        <v>80.2</v>
      </c>
      <c r="BY30" s="687"/>
      <c r="BZ30" s="687"/>
      <c r="CA30" s="687"/>
      <c r="CB30" s="689"/>
      <c r="CD30" s="692"/>
      <c r="CE30" s="693"/>
      <c r="CF30" s="657" t="s">
        <v>293</v>
      </c>
      <c r="CG30" s="654"/>
      <c r="CH30" s="654"/>
      <c r="CI30" s="654"/>
      <c r="CJ30" s="654"/>
      <c r="CK30" s="654"/>
      <c r="CL30" s="654"/>
      <c r="CM30" s="654"/>
      <c r="CN30" s="654"/>
      <c r="CO30" s="654"/>
      <c r="CP30" s="654"/>
      <c r="CQ30" s="655"/>
      <c r="CR30" s="620">
        <v>3950971</v>
      </c>
      <c r="CS30" s="621"/>
      <c r="CT30" s="621"/>
      <c r="CU30" s="621"/>
      <c r="CV30" s="621"/>
      <c r="CW30" s="621"/>
      <c r="CX30" s="621"/>
      <c r="CY30" s="622"/>
      <c r="CZ30" s="623">
        <v>18.2</v>
      </c>
      <c r="DA30" s="641"/>
      <c r="DB30" s="641"/>
      <c r="DC30" s="642"/>
      <c r="DD30" s="626">
        <v>3588868</v>
      </c>
      <c r="DE30" s="621"/>
      <c r="DF30" s="621"/>
      <c r="DG30" s="621"/>
      <c r="DH30" s="621"/>
      <c r="DI30" s="621"/>
      <c r="DJ30" s="621"/>
      <c r="DK30" s="622"/>
      <c r="DL30" s="626">
        <v>3136446</v>
      </c>
      <c r="DM30" s="621"/>
      <c r="DN30" s="621"/>
      <c r="DO30" s="621"/>
      <c r="DP30" s="621"/>
      <c r="DQ30" s="621"/>
      <c r="DR30" s="621"/>
      <c r="DS30" s="621"/>
      <c r="DT30" s="621"/>
      <c r="DU30" s="621"/>
      <c r="DV30" s="622"/>
      <c r="DW30" s="643">
        <v>25.1</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437223</v>
      </c>
      <c r="S31" s="621"/>
      <c r="T31" s="621"/>
      <c r="U31" s="621"/>
      <c r="V31" s="621"/>
      <c r="W31" s="621"/>
      <c r="X31" s="621"/>
      <c r="Y31" s="622"/>
      <c r="Z31" s="673">
        <v>2</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97.8</v>
      </c>
      <c r="BH31" s="639"/>
      <c r="BI31" s="639"/>
      <c r="BJ31" s="639"/>
      <c r="BK31" s="639"/>
      <c r="BL31" s="639"/>
      <c r="BM31" s="675">
        <v>90.6</v>
      </c>
      <c r="BN31" s="685"/>
      <c r="BO31" s="685"/>
      <c r="BP31" s="685"/>
      <c r="BQ31" s="649"/>
      <c r="BR31" s="684">
        <v>98.1</v>
      </c>
      <c r="BS31" s="639"/>
      <c r="BT31" s="639"/>
      <c r="BU31" s="639"/>
      <c r="BV31" s="639"/>
      <c r="BW31" s="639"/>
      <c r="BX31" s="675">
        <v>90.6</v>
      </c>
      <c r="BY31" s="685"/>
      <c r="BZ31" s="685"/>
      <c r="CA31" s="685"/>
      <c r="CB31" s="649"/>
      <c r="CD31" s="692"/>
      <c r="CE31" s="693"/>
      <c r="CF31" s="657" t="s">
        <v>297</v>
      </c>
      <c r="CG31" s="654"/>
      <c r="CH31" s="654"/>
      <c r="CI31" s="654"/>
      <c r="CJ31" s="654"/>
      <c r="CK31" s="654"/>
      <c r="CL31" s="654"/>
      <c r="CM31" s="654"/>
      <c r="CN31" s="654"/>
      <c r="CO31" s="654"/>
      <c r="CP31" s="654"/>
      <c r="CQ31" s="655"/>
      <c r="CR31" s="620">
        <v>293891</v>
      </c>
      <c r="CS31" s="639"/>
      <c r="CT31" s="639"/>
      <c r="CU31" s="639"/>
      <c r="CV31" s="639"/>
      <c r="CW31" s="639"/>
      <c r="CX31" s="639"/>
      <c r="CY31" s="640"/>
      <c r="CZ31" s="623">
        <v>1.4</v>
      </c>
      <c r="DA31" s="641"/>
      <c r="DB31" s="641"/>
      <c r="DC31" s="642"/>
      <c r="DD31" s="626">
        <v>293665</v>
      </c>
      <c r="DE31" s="639"/>
      <c r="DF31" s="639"/>
      <c r="DG31" s="639"/>
      <c r="DH31" s="639"/>
      <c r="DI31" s="639"/>
      <c r="DJ31" s="639"/>
      <c r="DK31" s="640"/>
      <c r="DL31" s="626">
        <v>293073</v>
      </c>
      <c r="DM31" s="639"/>
      <c r="DN31" s="639"/>
      <c r="DO31" s="639"/>
      <c r="DP31" s="639"/>
      <c r="DQ31" s="639"/>
      <c r="DR31" s="639"/>
      <c r="DS31" s="639"/>
      <c r="DT31" s="639"/>
      <c r="DU31" s="639"/>
      <c r="DV31" s="640"/>
      <c r="DW31" s="643">
        <v>2.2999999999999998</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378660</v>
      </c>
      <c r="S32" s="621"/>
      <c r="T32" s="621"/>
      <c r="U32" s="621"/>
      <c r="V32" s="621"/>
      <c r="W32" s="621"/>
      <c r="X32" s="621"/>
      <c r="Y32" s="622"/>
      <c r="Z32" s="673">
        <v>1.7</v>
      </c>
      <c r="AA32" s="673"/>
      <c r="AB32" s="673"/>
      <c r="AC32" s="673"/>
      <c r="AD32" s="674">
        <v>2161</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95.6</v>
      </c>
      <c r="BH32" s="605"/>
      <c r="BI32" s="605"/>
      <c r="BJ32" s="605"/>
      <c r="BK32" s="605"/>
      <c r="BL32" s="605"/>
      <c r="BM32" s="668">
        <v>74.7</v>
      </c>
      <c r="BN32" s="605"/>
      <c r="BO32" s="605"/>
      <c r="BP32" s="605"/>
      <c r="BQ32" s="662"/>
      <c r="BR32" s="683">
        <v>95.8</v>
      </c>
      <c r="BS32" s="605"/>
      <c r="BT32" s="605"/>
      <c r="BU32" s="605"/>
      <c r="BV32" s="605"/>
      <c r="BW32" s="605"/>
      <c r="BX32" s="668">
        <v>72.5</v>
      </c>
      <c r="BY32" s="605"/>
      <c r="BZ32" s="605"/>
      <c r="CA32" s="605"/>
      <c r="CB32" s="662"/>
      <c r="CD32" s="694"/>
      <c r="CE32" s="695"/>
      <c r="CF32" s="657" t="s">
        <v>300</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2780200</v>
      </c>
      <c r="S33" s="621"/>
      <c r="T33" s="621"/>
      <c r="U33" s="621"/>
      <c r="V33" s="621"/>
      <c r="W33" s="621"/>
      <c r="X33" s="621"/>
      <c r="Y33" s="622"/>
      <c r="Z33" s="673">
        <v>12.5</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8533251</v>
      </c>
      <c r="CS33" s="639"/>
      <c r="CT33" s="639"/>
      <c r="CU33" s="639"/>
      <c r="CV33" s="639"/>
      <c r="CW33" s="639"/>
      <c r="CX33" s="639"/>
      <c r="CY33" s="640"/>
      <c r="CZ33" s="623">
        <v>39.200000000000003</v>
      </c>
      <c r="DA33" s="641"/>
      <c r="DB33" s="641"/>
      <c r="DC33" s="642"/>
      <c r="DD33" s="626">
        <v>6170898</v>
      </c>
      <c r="DE33" s="639"/>
      <c r="DF33" s="639"/>
      <c r="DG33" s="639"/>
      <c r="DH33" s="639"/>
      <c r="DI33" s="639"/>
      <c r="DJ33" s="639"/>
      <c r="DK33" s="640"/>
      <c r="DL33" s="626">
        <v>5216202</v>
      </c>
      <c r="DM33" s="639"/>
      <c r="DN33" s="639"/>
      <c r="DO33" s="639"/>
      <c r="DP33" s="639"/>
      <c r="DQ33" s="639"/>
      <c r="DR33" s="639"/>
      <c r="DS33" s="639"/>
      <c r="DT33" s="639"/>
      <c r="DU33" s="639"/>
      <c r="DV33" s="640"/>
      <c r="DW33" s="643">
        <v>41.7</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2593498</v>
      </c>
      <c r="CS34" s="621"/>
      <c r="CT34" s="621"/>
      <c r="CU34" s="621"/>
      <c r="CV34" s="621"/>
      <c r="CW34" s="621"/>
      <c r="CX34" s="621"/>
      <c r="CY34" s="622"/>
      <c r="CZ34" s="623">
        <v>11.9</v>
      </c>
      <c r="DA34" s="641"/>
      <c r="DB34" s="641"/>
      <c r="DC34" s="642"/>
      <c r="DD34" s="626">
        <v>1658990</v>
      </c>
      <c r="DE34" s="621"/>
      <c r="DF34" s="621"/>
      <c r="DG34" s="621"/>
      <c r="DH34" s="621"/>
      <c r="DI34" s="621"/>
      <c r="DJ34" s="621"/>
      <c r="DK34" s="622"/>
      <c r="DL34" s="626">
        <v>1306858</v>
      </c>
      <c r="DM34" s="621"/>
      <c r="DN34" s="621"/>
      <c r="DO34" s="621"/>
      <c r="DP34" s="621"/>
      <c r="DQ34" s="621"/>
      <c r="DR34" s="621"/>
      <c r="DS34" s="621"/>
      <c r="DT34" s="621"/>
      <c r="DU34" s="621"/>
      <c r="DV34" s="622"/>
      <c r="DW34" s="643">
        <v>10.4</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493000</v>
      </c>
      <c r="S35" s="621"/>
      <c r="T35" s="621"/>
      <c r="U35" s="621"/>
      <c r="V35" s="621"/>
      <c r="W35" s="621"/>
      <c r="X35" s="621"/>
      <c r="Y35" s="622"/>
      <c r="Z35" s="673">
        <v>2.2000000000000002</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3043856</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9590</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206440</v>
      </c>
      <c r="CS35" s="639"/>
      <c r="CT35" s="639"/>
      <c r="CU35" s="639"/>
      <c r="CV35" s="639"/>
      <c r="CW35" s="639"/>
      <c r="CX35" s="639"/>
      <c r="CY35" s="640"/>
      <c r="CZ35" s="623">
        <v>0.9</v>
      </c>
      <c r="DA35" s="641"/>
      <c r="DB35" s="641"/>
      <c r="DC35" s="642"/>
      <c r="DD35" s="626">
        <v>176131</v>
      </c>
      <c r="DE35" s="639"/>
      <c r="DF35" s="639"/>
      <c r="DG35" s="639"/>
      <c r="DH35" s="639"/>
      <c r="DI35" s="639"/>
      <c r="DJ35" s="639"/>
      <c r="DK35" s="640"/>
      <c r="DL35" s="626">
        <v>162661</v>
      </c>
      <c r="DM35" s="639"/>
      <c r="DN35" s="639"/>
      <c r="DO35" s="639"/>
      <c r="DP35" s="639"/>
      <c r="DQ35" s="639"/>
      <c r="DR35" s="639"/>
      <c r="DS35" s="639"/>
      <c r="DT35" s="639"/>
      <c r="DU35" s="639"/>
      <c r="DV35" s="640"/>
      <c r="DW35" s="643">
        <v>1.3</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22176932</v>
      </c>
      <c r="S36" s="661"/>
      <c r="T36" s="661"/>
      <c r="U36" s="661"/>
      <c r="V36" s="661"/>
      <c r="W36" s="661"/>
      <c r="X36" s="661"/>
      <c r="Y36" s="664"/>
      <c r="Z36" s="665">
        <v>100</v>
      </c>
      <c r="AA36" s="665"/>
      <c r="AB36" s="665"/>
      <c r="AC36" s="665"/>
      <c r="AD36" s="666">
        <v>12013884</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673160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-81147</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2878540</v>
      </c>
      <c r="CS36" s="621"/>
      <c r="CT36" s="621"/>
      <c r="CU36" s="621"/>
      <c r="CV36" s="621"/>
      <c r="CW36" s="621"/>
      <c r="CX36" s="621"/>
      <c r="CY36" s="622"/>
      <c r="CZ36" s="623">
        <v>13.2</v>
      </c>
      <c r="DA36" s="641"/>
      <c r="DB36" s="641"/>
      <c r="DC36" s="642"/>
      <c r="DD36" s="626">
        <v>2246261</v>
      </c>
      <c r="DE36" s="621"/>
      <c r="DF36" s="621"/>
      <c r="DG36" s="621"/>
      <c r="DH36" s="621"/>
      <c r="DI36" s="621"/>
      <c r="DJ36" s="621"/>
      <c r="DK36" s="622"/>
      <c r="DL36" s="626">
        <v>1923136</v>
      </c>
      <c r="DM36" s="621"/>
      <c r="DN36" s="621"/>
      <c r="DO36" s="621"/>
      <c r="DP36" s="621"/>
      <c r="DQ36" s="621"/>
      <c r="DR36" s="621"/>
      <c r="DS36" s="621"/>
      <c r="DT36" s="621"/>
      <c r="DU36" s="621"/>
      <c r="DV36" s="622"/>
      <c r="DW36" s="643">
        <v>15.4</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564077</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4986</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989977</v>
      </c>
      <c r="CS37" s="639"/>
      <c r="CT37" s="639"/>
      <c r="CU37" s="639"/>
      <c r="CV37" s="639"/>
      <c r="CW37" s="639"/>
      <c r="CX37" s="639"/>
      <c r="CY37" s="640"/>
      <c r="CZ37" s="623">
        <v>4.5999999999999996</v>
      </c>
      <c r="DA37" s="641"/>
      <c r="DB37" s="641"/>
      <c r="DC37" s="642"/>
      <c r="DD37" s="626">
        <v>925703</v>
      </c>
      <c r="DE37" s="639"/>
      <c r="DF37" s="639"/>
      <c r="DG37" s="639"/>
      <c r="DH37" s="639"/>
      <c r="DI37" s="639"/>
      <c r="DJ37" s="639"/>
      <c r="DK37" s="640"/>
      <c r="DL37" s="626">
        <v>895083</v>
      </c>
      <c r="DM37" s="639"/>
      <c r="DN37" s="639"/>
      <c r="DO37" s="639"/>
      <c r="DP37" s="639"/>
      <c r="DQ37" s="639"/>
      <c r="DR37" s="639"/>
      <c r="DS37" s="639"/>
      <c r="DT37" s="639"/>
      <c r="DU37" s="639"/>
      <c r="DV37" s="640"/>
      <c r="DW37" s="643">
        <v>7.2</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272536</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8211</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2207243</v>
      </c>
      <c r="CS38" s="621"/>
      <c r="CT38" s="621"/>
      <c r="CU38" s="621"/>
      <c r="CV38" s="621"/>
      <c r="CW38" s="621"/>
      <c r="CX38" s="621"/>
      <c r="CY38" s="622"/>
      <c r="CZ38" s="623">
        <v>10.1</v>
      </c>
      <c r="DA38" s="641"/>
      <c r="DB38" s="641"/>
      <c r="DC38" s="642"/>
      <c r="DD38" s="626">
        <v>1906278</v>
      </c>
      <c r="DE38" s="621"/>
      <c r="DF38" s="621"/>
      <c r="DG38" s="621"/>
      <c r="DH38" s="621"/>
      <c r="DI38" s="621"/>
      <c r="DJ38" s="621"/>
      <c r="DK38" s="622"/>
      <c r="DL38" s="626">
        <v>1740309</v>
      </c>
      <c r="DM38" s="621"/>
      <c r="DN38" s="621"/>
      <c r="DO38" s="621"/>
      <c r="DP38" s="621"/>
      <c r="DQ38" s="621"/>
      <c r="DR38" s="621"/>
      <c r="DS38" s="621"/>
      <c r="DT38" s="621"/>
      <c r="DU38" s="621"/>
      <c r="DV38" s="622"/>
      <c r="DW38" s="643">
        <v>13.9</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94</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252872</v>
      </c>
      <c r="CS39" s="639"/>
      <c r="CT39" s="639"/>
      <c r="CU39" s="639"/>
      <c r="CV39" s="639"/>
      <c r="CW39" s="639"/>
      <c r="CX39" s="639"/>
      <c r="CY39" s="640"/>
      <c r="CZ39" s="623">
        <v>1.2</v>
      </c>
      <c r="DA39" s="641"/>
      <c r="DB39" s="641"/>
      <c r="DC39" s="642"/>
      <c r="DD39" s="626">
        <v>100000</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334789</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126</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394658</v>
      </c>
      <c r="CS40" s="621"/>
      <c r="CT40" s="621"/>
      <c r="CU40" s="621"/>
      <c r="CV40" s="621"/>
      <c r="CW40" s="621"/>
      <c r="CX40" s="621"/>
      <c r="CY40" s="622"/>
      <c r="CZ40" s="623">
        <v>1.8</v>
      </c>
      <c r="DA40" s="641"/>
      <c r="DB40" s="641"/>
      <c r="DC40" s="642"/>
      <c r="DD40" s="626">
        <v>83238</v>
      </c>
      <c r="DE40" s="621"/>
      <c r="DF40" s="621"/>
      <c r="DG40" s="621"/>
      <c r="DH40" s="621"/>
      <c r="DI40" s="621"/>
      <c r="DJ40" s="621"/>
      <c r="DK40" s="622"/>
      <c r="DL40" s="626">
        <v>83238</v>
      </c>
      <c r="DM40" s="621"/>
      <c r="DN40" s="621"/>
      <c r="DO40" s="621"/>
      <c r="DP40" s="621"/>
      <c r="DQ40" s="621"/>
      <c r="DR40" s="621"/>
      <c r="DS40" s="621"/>
      <c r="DT40" s="621"/>
      <c r="DU40" s="621"/>
      <c r="DV40" s="622"/>
      <c r="DW40" s="643">
        <v>0.7</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1199294</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333</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3655406</v>
      </c>
      <c r="CS42" s="621"/>
      <c r="CT42" s="621"/>
      <c r="CU42" s="621"/>
      <c r="CV42" s="621"/>
      <c r="CW42" s="621"/>
      <c r="CX42" s="621"/>
      <c r="CY42" s="622"/>
      <c r="CZ42" s="623">
        <v>16.8</v>
      </c>
      <c r="DA42" s="624"/>
      <c r="DB42" s="624"/>
      <c r="DC42" s="625"/>
      <c r="DD42" s="626">
        <v>486873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79703</v>
      </c>
      <c r="CS43" s="639"/>
      <c r="CT43" s="639"/>
      <c r="CU43" s="639"/>
      <c r="CV43" s="639"/>
      <c r="CW43" s="639"/>
      <c r="CX43" s="639"/>
      <c r="CY43" s="640"/>
      <c r="CZ43" s="623">
        <v>0.4</v>
      </c>
      <c r="DA43" s="641"/>
      <c r="DB43" s="641"/>
      <c r="DC43" s="642"/>
      <c r="DD43" s="626">
        <v>37259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3601791</v>
      </c>
      <c r="CS44" s="621"/>
      <c r="CT44" s="621"/>
      <c r="CU44" s="621"/>
      <c r="CV44" s="621"/>
      <c r="CW44" s="621"/>
      <c r="CX44" s="621"/>
      <c r="CY44" s="622"/>
      <c r="CZ44" s="623">
        <v>16.600000000000001</v>
      </c>
      <c r="DA44" s="624"/>
      <c r="DB44" s="624"/>
      <c r="DC44" s="625"/>
      <c r="DD44" s="626">
        <v>477051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2625610</v>
      </c>
      <c r="CS45" s="639"/>
      <c r="CT45" s="639"/>
      <c r="CU45" s="639"/>
      <c r="CV45" s="639"/>
      <c r="CW45" s="639"/>
      <c r="CX45" s="639"/>
      <c r="CY45" s="640"/>
      <c r="CZ45" s="623">
        <v>12.1</v>
      </c>
      <c r="DA45" s="641"/>
      <c r="DB45" s="641"/>
      <c r="DC45" s="642"/>
      <c r="DD45" s="626">
        <v>46895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656632</v>
      </c>
      <c r="CS46" s="621"/>
      <c r="CT46" s="621"/>
      <c r="CU46" s="621"/>
      <c r="CV46" s="621"/>
      <c r="CW46" s="621"/>
      <c r="CX46" s="621"/>
      <c r="CY46" s="622"/>
      <c r="CZ46" s="623">
        <v>3</v>
      </c>
      <c r="DA46" s="624"/>
      <c r="DB46" s="624"/>
      <c r="DC46" s="625"/>
      <c r="DD46" s="626">
        <v>401454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53615</v>
      </c>
      <c r="CS47" s="639"/>
      <c r="CT47" s="639"/>
      <c r="CU47" s="639"/>
      <c r="CV47" s="639"/>
      <c r="CW47" s="639"/>
      <c r="CX47" s="639"/>
      <c r="CY47" s="640"/>
      <c r="CZ47" s="623">
        <v>0.2</v>
      </c>
      <c r="DA47" s="641"/>
      <c r="DB47" s="641"/>
      <c r="DC47" s="642"/>
      <c r="DD47" s="626">
        <v>9822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21752214</v>
      </c>
      <c r="CS49" s="605"/>
      <c r="CT49" s="605"/>
      <c r="CU49" s="605"/>
      <c r="CV49" s="605"/>
      <c r="CW49" s="605"/>
      <c r="CX49" s="605"/>
      <c r="CY49" s="606"/>
      <c r="CZ49" s="607">
        <v>100</v>
      </c>
      <c r="DA49" s="608"/>
      <c r="DB49" s="608"/>
      <c r="DC49" s="609"/>
      <c r="DD49" s="610">
        <v>13782001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22189</v>
      </c>
      <c r="R7" s="1134"/>
      <c r="S7" s="1134"/>
      <c r="T7" s="1134"/>
      <c r="U7" s="1134"/>
      <c r="V7" s="1134">
        <v>21772</v>
      </c>
      <c r="W7" s="1134"/>
      <c r="X7" s="1134"/>
      <c r="Y7" s="1134"/>
      <c r="Z7" s="1134"/>
      <c r="AA7" s="1134">
        <v>417</v>
      </c>
      <c r="AB7" s="1134"/>
      <c r="AC7" s="1134"/>
      <c r="AD7" s="1134"/>
      <c r="AE7" s="1135"/>
      <c r="AF7" s="1136">
        <v>366</v>
      </c>
      <c r="AG7" s="1137"/>
      <c r="AH7" s="1137"/>
      <c r="AI7" s="1137"/>
      <c r="AJ7" s="1138"/>
      <c r="AK7" s="1120">
        <v>23</v>
      </c>
      <c r="AL7" s="1121"/>
      <c r="AM7" s="1121"/>
      <c r="AN7" s="1121"/>
      <c r="AO7" s="1121"/>
      <c r="AP7" s="1121">
        <v>30620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549</v>
      </c>
      <c r="BT7" s="1125"/>
      <c r="BU7" s="1125"/>
      <c r="BV7" s="1125"/>
      <c r="BW7" s="1125"/>
      <c r="BX7" s="1125"/>
      <c r="BY7" s="1125"/>
      <c r="BZ7" s="1125"/>
      <c r="CA7" s="1125"/>
      <c r="CB7" s="1125"/>
      <c r="CC7" s="1125"/>
      <c r="CD7" s="1125"/>
      <c r="CE7" s="1125"/>
      <c r="CF7" s="1125"/>
      <c r="CG7" s="1126"/>
      <c r="CH7" s="1117">
        <v>0</v>
      </c>
      <c r="CI7" s="1118"/>
      <c r="CJ7" s="1118"/>
      <c r="CK7" s="1118"/>
      <c r="CL7" s="1119"/>
      <c r="CM7" s="1117">
        <v>20</v>
      </c>
      <c r="CN7" s="1118"/>
      <c r="CO7" s="1118"/>
      <c r="CP7" s="1118"/>
      <c r="CQ7" s="1119"/>
      <c r="CR7" s="1117">
        <v>10</v>
      </c>
      <c r="CS7" s="1118"/>
      <c r="CT7" s="1118"/>
      <c r="CU7" s="1118"/>
      <c r="CV7" s="1119"/>
      <c r="CW7" s="1117" t="s">
        <v>554</v>
      </c>
      <c r="CX7" s="1118"/>
      <c r="CY7" s="1118"/>
      <c r="CZ7" s="1118"/>
      <c r="DA7" s="1119"/>
      <c r="DB7" s="1117" t="s">
        <v>554</v>
      </c>
      <c r="DC7" s="1118"/>
      <c r="DD7" s="1118"/>
      <c r="DE7" s="1118"/>
      <c r="DF7" s="1119"/>
      <c r="DG7" s="1117" t="s">
        <v>554</v>
      </c>
      <c r="DH7" s="1118"/>
      <c r="DI7" s="1118"/>
      <c r="DJ7" s="1118"/>
      <c r="DK7" s="1119"/>
      <c r="DL7" s="1117" t="s">
        <v>554</v>
      </c>
      <c r="DM7" s="1118"/>
      <c r="DN7" s="1118"/>
      <c r="DO7" s="1118"/>
      <c r="DP7" s="1119"/>
      <c r="DQ7" s="1117" t="s">
        <v>554</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9</v>
      </c>
      <c r="R8" s="1073"/>
      <c r="S8" s="1073"/>
      <c r="T8" s="1073"/>
      <c r="U8" s="1073"/>
      <c r="V8" s="1073">
        <v>1</v>
      </c>
      <c r="W8" s="1073"/>
      <c r="X8" s="1073"/>
      <c r="Y8" s="1073"/>
      <c r="Z8" s="1073"/>
      <c r="AA8" s="1073">
        <v>8</v>
      </c>
      <c r="AB8" s="1073"/>
      <c r="AC8" s="1073"/>
      <c r="AD8" s="1073"/>
      <c r="AE8" s="1074"/>
      <c r="AF8" s="1048">
        <v>8</v>
      </c>
      <c r="AG8" s="1049"/>
      <c r="AH8" s="1049"/>
      <c r="AI8" s="1049"/>
      <c r="AJ8" s="1050"/>
      <c r="AK8" s="1115" t="s">
        <v>541</v>
      </c>
      <c r="AL8" s="1116"/>
      <c r="AM8" s="1116"/>
      <c r="AN8" s="1116"/>
      <c r="AO8" s="1116"/>
      <c r="AP8" s="1116" t="s">
        <v>541</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558</v>
      </c>
      <c r="BT8" s="1044"/>
      <c r="BU8" s="1044"/>
      <c r="BV8" s="1044"/>
      <c r="BW8" s="1044"/>
      <c r="BX8" s="1044"/>
      <c r="BY8" s="1044"/>
      <c r="BZ8" s="1044"/>
      <c r="CA8" s="1044"/>
      <c r="CB8" s="1044"/>
      <c r="CC8" s="1044"/>
      <c r="CD8" s="1044"/>
      <c r="CE8" s="1044"/>
      <c r="CF8" s="1044"/>
      <c r="CG8" s="1045"/>
      <c r="CH8" s="1018">
        <v>-1</v>
      </c>
      <c r="CI8" s="1019"/>
      <c r="CJ8" s="1019"/>
      <c r="CK8" s="1019"/>
      <c r="CL8" s="1020"/>
      <c r="CM8" s="1018">
        <v>48</v>
      </c>
      <c r="CN8" s="1019"/>
      <c r="CO8" s="1019"/>
      <c r="CP8" s="1019"/>
      <c r="CQ8" s="1020"/>
      <c r="CR8" s="1018">
        <v>40</v>
      </c>
      <c r="CS8" s="1019"/>
      <c r="CT8" s="1019"/>
      <c r="CU8" s="1019"/>
      <c r="CV8" s="1020"/>
      <c r="CW8" s="1018">
        <v>4</v>
      </c>
      <c r="CX8" s="1019"/>
      <c r="CY8" s="1019"/>
      <c r="CZ8" s="1019"/>
      <c r="DA8" s="1020"/>
      <c r="DB8" s="1018" t="s">
        <v>554</v>
      </c>
      <c r="DC8" s="1019"/>
      <c r="DD8" s="1019"/>
      <c r="DE8" s="1019"/>
      <c r="DF8" s="1020"/>
      <c r="DG8" s="1018" t="s">
        <v>554</v>
      </c>
      <c r="DH8" s="1019"/>
      <c r="DI8" s="1019"/>
      <c r="DJ8" s="1019"/>
      <c r="DK8" s="1020"/>
      <c r="DL8" s="1018" t="s">
        <v>554</v>
      </c>
      <c r="DM8" s="1019"/>
      <c r="DN8" s="1019"/>
      <c r="DO8" s="1019"/>
      <c r="DP8" s="1020"/>
      <c r="DQ8" s="1018" t="s">
        <v>554</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550</v>
      </c>
      <c r="BT9" s="1044"/>
      <c r="BU9" s="1044"/>
      <c r="BV9" s="1044"/>
      <c r="BW9" s="1044"/>
      <c r="BX9" s="1044"/>
      <c r="BY9" s="1044"/>
      <c r="BZ9" s="1044"/>
      <c r="CA9" s="1044"/>
      <c r="CB9" s="1044"/>
      <c r="CC9" s="1044"/>
      <c r="CD9" s="1044"/>
      <c r="CE9" s="1044"/>
      <c r="CF9" s="1044"/>
      <c r="CG9" s="1045"/>
      <c r="CH9" s="1018">
        <v>0</v>
      </c>
      <c r="CI9" s="1019"/>
      <c r="CJ9" s="1019"/>
      <c r="CK9" s="1019"/>
      <c r="CL9" s="1020"/>
      <c r="CM9" s="1018">
        <v>22</v>
      </c>
      <c r="CN9" s="1019"/>
      <c r="CO9" s="1019"/>
      <c r="CP9" s="1019"/>
      <c r="CQ9" s="1020"/>
      <c r="CR9" s="1018">
        <v>15</v>
      </c>
      <c r="CS9" s="1019"/>
      <c r="CT9" s="1019"/>
      <c r="CU9" s="1019"/>
      <c r="CV9" s="1020"/>
      <c r="CW9" s="1018" t="s">
        <v>554</v>
      </c>
      <c r="CX9" s="1019"/>
      <c r="CY9" s="1019"/>
      <c r="CZ9" s="1019"/>
      <c r="DA9" s="1020"/>
      <c r="DB9" s="1018" t="s">
        <v>554</v>
      </c>
      <c r="DC9" s="1019"/>
      <c r="DD9" s="1019"/>
      <c r="DE9" s="1019"/>
      <c r="DF9" s="1020"/>
      <c r="DG9" s="1018" t="s">
        <v>554</v>
      </c>
      <c r="DH9" s="1019"/>
      <c r="DI9" s="1019"/>
      <c r="DJ9" s="1019"/>
      <c r="DK9" s="1020"/>
      <c r="DL9" s="1018" t="s">
        <v>554</v>
      </c>
      <c r="DM9" s="1019"/>
      <c r="DN9" s="1019"/>
      <c r="DO9" s="1019"/>
      <c r="DP9" s="1020"/>
      <c r="DQ9" s="1018" t="s">
        <v>554</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551</v>
      </c>
      <c r="BT10" s="1044"/>
      <c r="BU10" s="1044"/>
      <c r="BV10" s="1044"/>
      <c r="BW10" s="1044"/>
      <c r="BX10" s="1044"/>
      <c r="BY10" s="1044"/>
      <c r="BZ10" s="1044"/>
      <c r="CA10" s="1044"/>
      <c r="CB10" s="1044"/>
      <c r="CC10" s="1044"/>
      <c r="CD10" s="1044"/>
      <c r="CE10" s="1044"/>
      <c r="CF10" s="1044"/>
      <c r="CG10" s="1045"/>
      <c r="CH10" s="1018">
        <v>-4</v>
      </c>
      <c r="CI10" s="1019"/>
      <c r="CJ10" s="1019"/>
      <c r="CK10" s="1019"/>
      <c r="CL10" s="1020"/>
      <c r="CM10" s="1018">
        <v>33</v>
      </c>
      <c r="CN10" s="1019"/>
      <c r="CO10" s="1019"/>
      <c r="CP10" s="1019"/>
      <c r="CQ10" s="1020"/>
      <c r="CR10" s="1018">
        <v>5</v>
      </c>
      <c r="CS10" s="1019"/>
      <c r="CT10" s="1019"/>
      <c r="CU10" s="1019"/>
      <c r="CV10" s="1020"/>
      <c r="CW10" s="1018">
        <v>2</v>
      </c>
      <c r="CX10" s="1019"/>
      <c r="CY10" s="1019"/>
      <c r="CZ10" s="1019"/>
      <c r="DA10" s="1020"/>
      <c r="DB10" s="1018" t="s">
        <v>554</v>
      </c>
      <c r="DC10" s="1019"/>
      <c r="DD10" s="1019"/>
      <c r="DE10" s="1019"/>
      <c r="DF10" s="1020"/>
      <c r="DG10" s="1018" t="s">
        <v>554</v>
      </c>
      <c r="DH10" s="1019"/>
      <c r="DI10" s="1019"/>
      <c r="DJ10" s="1019"/>
      <c r="DK10" s="1020"/>
      <c r="DL10" s="1018" t="s">
        <v>554</v>
      </c>
      <c r="DM10" s="1019"/>
      <c r="DN10" s="1019"/>
      <c r="DO10" s="1019"/>
      <c r="DP10" s="1020"/>
      <c r="DQ10" s="1018" t="s">
        <v>554</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552</v>
      </c>
      <c r="BT11" s="1044"/>
      <c r="BU11" s="1044"/>
      <c r="BV11" s="1044"/>
      <c r="BW11" s="1044"/>
      <c r="BX11" s="1044"/>
      <c r="BY11" s="1044"/>
      <c r="BZ11" s="1044"/>
      <c r="CA11" s="1044"/>
      <c r="CB11" s="1044"/>
      <c r="CC11" s="1044"/>
      <c r="CD11" s="1044"/>
      <c r="CE11" s="1044"/>
      <c r="CF11" s="1044"/>
      <c r="CG11" s="1045"/>
      <c r="CH11" s="1018">
        <v>6</v>
      </c>
      <c r="CI11" s="1019"/>
      <c r="CJ11" s="1019"/>
      <c r="CK11" s="1019"/>
      <c r="CL11" s="1020"/>
      <c r="CM11" s="1018">
        <v>36</v>
      </c>
      <c r="CN11" s="1019"/>
      <c r="CO11" s="1019"/>
      <c r="CP11" s="1019"/>
      <c r="CQ11" s="1020"/>
      <c r="CR11" s="1018">
        <v>157</v>
      </c>
      <c r="CS11" s="1019"/>
      <c r="CT11" s="1019"/>
      <c r="CU11" s="1019"/>
      <c r="CV11" s="1020"/>
      <c r="CW11" s="1018" t="s">
        <v>554</v>
      </c>
      <c r="CX11" s="1019"/>
      <c r="CY11" s="1019"/>
      <c r="CZ11" s="1019"/>
      <c r="DA11" s="1020"/>
      <c r="DB11" s="1018" t="s">
        <v>554</v>
      </c>
      <c r="DC11" s="1019"/>
      <c r="DD11" s="1019"/>
      <c r="DE11" s="1019"/>
      <c r="DF11" s="1020"/>
      <c r="DG11" s="1018" t="s">
        <v>554</v>
      </c>
      <c r="DH11" s="1019"/>
      <c r="DI11" s="1019"/>
      <c r="DJ11" s="1019"/>
      <c r="DK11" s="1020"/>
      <c r="DL11" s="1018" t="s">
        <v>554</v>
      </c>
      <c r="DM11" s="1019"/>
      <c r="DN11" s="1019"/>
      <c r="DO11" s="1019"/>
      <c r="DP11" s="1020"/>
      <c r="DQ11" s="1018" t="s">
        <v>554</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553</v>
      </c>
      <c r="BT12" s="1044"/>
      <c r="BU12" s="1044"/>
      <c r="BV12" s="1044"/>
      <c r="BW12" s="1044"/>
      <c r="BX12" s="1044"/>
      <c r="BY12" s="1044"/>
      <c r="BZ12" s="1044"/>
      <c r="CA12" s="1044"/>
      <c r="CB12" s="1044"/>
      <c r="CC12" s="1044"/>
      <c r="CD12" s="1044"/>
      <c r="CE12" s="1044"/>
      <c r="CF12" s="1044"/>
      <c r="CG12" s="1045"/>
      <c r="CH12" s="1018">
        <v>1</v>
      </c>
      <c r="CI12" s="1019"/>
      <c r="CJ12" s="1019"/>
      <c r="CK12" s="1019"/>
      <c r="CL12" s="1020"/>
      <c r="CM12" s="1018">
        <v>33</v>
      </c>
      <c r="CN12" s="1019"/>
      <c r="CO12" s="1019"/>
      <c r="CP12" s="1019"/>
      <c r="CQ12" s="1020"/>
      <c r="CR12" s="1018">
        <v>3</v>
      </c>
      <c r="CS12" s="1019"/>
      <c r="CT12" s="1019"/>
      <c r="CU12" s="1019"/>
      <c r="CV12" s="1020"/>
      <c r="CW12" s="1018" t="s">
        <v>554</v>
      </c>
      <c r="CX12" s="1019"/>
      <c r="CY12" s="1019"/>
      <c r="CZ12" s="1019"/>
      <c r="DA12" s="1020"/>
      <c r="DB12" s="1018" t="s">
        <v>554</v>
      </c>
      <c r="DC12" s="1019"/>
      <c r="DD12" s="1019"/>
      <c r="DE12" s="1019"/>
      <c r="DF12" s="1020"/>
      <c r="DG12" s="1018" t="s">
        <v>554</v>
      </c>
      <c r="DH12" s="1019"/>
      <c r="DI12" s="1019"/>
      <c r="DJ12" s="1019"/>
      <c r="DK12" s="1020"/>
      <c r="DL12" s="1018" t="s">
        <v>554</v>
      </c>
      <c r="DM12" s="1019"/>
      <c r="DN12" s="1019"/>
      <c r="DO12" s="1019"/>
      <c r="DP12" s="1020"/>
      <c r="DQ12" s="1018" t="s">
        <v>554</v>
      </c>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22177</v>
      </c>
      <c r="R23" s="1098"/>
      <c r="S23" s="1098"/>
      <c r="T23" s="1098"/>
      <c r="U23" s="1098"/>
      <c r="V23" s="1098">
        <v>21752</v>
      </c>
      <c r="W23" s="1098"/>
      <c r="X23" s="1098"/>
      <c r="Y23" s="1098"/>
      <c r="Z23" s="1098"/>
      <c r="AA23" s="1098">
        <v>425</v>
      </c>
      <c r="AB23" s="1098"/>
      <c r="AC23" s="1098"/>
      <c r="AD23" s="1098"/>
      <c r="AE23" s="1099"/>
      <c r="AF23" s="1100">
        <v>374</v>
      </c>
      <c r="AG23" s="1098"/>
      <c r="AH23" s="1098"/>
      <c r="AI23" s="1098"/>
      <c r="AJ23" s="1101"/>
      <c r="AK23" s="1102"/>
      <c r="AL23" s="1103"/>
      <c r="AM23" s="1103"/>
      <c r="AN23" s="1103"/>
      <c r="AO23" s="1103"/>
      <c r="AP23" s="1098">
        <v>30620</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4569</v>
      </c>
      <c r="R28" s="1083"/>
      <c r="S28" s="1083"/>
      <c r="T28" s="1083"/>
      <c r="U28" s="1083"/>
      <c r="V28" s="1083">
        <v>4559</v>
      </c>
      <c r="W28" s="1083"/>
      <c r="X28" s="1083"/>
      <c r="Y28" s="1083"/>
      <c r="Z28" s="1083"/>
      <c r="AA28" s="1083">
        <v>10</v>
      </c>
      <c r="AB28" s="1083"/>
      <c r="AC28" s="1083"/>
      <c r="AD28" s="1083"/>
      <c r="AE28" s="1084"/>
      <c r="AF28" s="1085">
        <v>10</v>
      </c>
      <c r="AG28" s="1083"/>
      <c r="AH28" s="1083"/>
      <c r="AI28" s="1083"/>
      <c r="AJ28" s="1086"/>
      <c r="AK28" s="1087">
        <v>391</v>
      </c>
      <c r="AL28" s="1075"/>
      <c r="AM28" s="1075"/>
      <c r="AN28" s="1075"/>
      <c r="AO28" s="1075"/>
      <c r="AP28" s="1075" t="s">
        <v>541</v>
      </c>
      <c r="AQ28" s="1075"/>
      <c r="AR28" s="1075"/>
      <c r="AS28" s="1075"/>
      <c r="AT28" s="1075"/>
      <c r="AU28" s="1075" t="s">
        <v>541</v>
      </c>
      <c r="AV28" s="1075"/>
      <c r="AW28" s="1075"/>
      <c r="AX28" s="1075"/>
      <c r="AY28" s="1075"/>
      <c r="AZ28" s="1076" t="s">
        <v>541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80</v>
      </c>
      <c r="R29" s="1073"/>
      <c r="S29" s="1073"/>
      <c r="T29" s="1073"/>
      <c r="U29" s="1073"/>
      <c r="V29" s="1073">
        <v>46</v>
      </c>
      <c r="W29" s="1073"/>
      <c r="X29" s="1073"/>
      <c r="Y29" s="1073"/>
      <c r="Z29" s="1073"/>
      <c r="AA29" s="1073">
        <v>34</v>
      </c>
      <c r="AB29" s="1073"/>
      <c r="AC29" s="1073"/>
      <c r="AD29" s="1073"/>
      <c r="AE29" s="1074"/>
      <c r="AF29" s="1048">
        <v>34</v>
      </c>
      <c r="AG29" s="1049"/>
      <c r="AH29" s="1049"/>
      <c r="AI29" s="1049"/>
      <c r="AJ29" s="1050"/>
      <c r="AK29" s="1009" t="s">
        <v>541</v>
      </c>
      <c r="AL29" s="1000"/>
      <c r="AM29" s="1000"/>
      <c r="AN29" s="1000"/>
      <c r="AO29" s="1000"/>
      <c r="AP29" s="1000" t="s">
        <v>541</v>
      </c>
      <c r="AQ29" s="1000"/>
      <c r="AR29" s="1000"/>
      <c r="AS29" s="1000"/>
      <c r="AT29" s="1000"/>
      <c r="AU29" s="1000" t="s">
        <v>541</v>
      </c>
      <c r="AV29" s="1000"/>
      <c r="AW29" s="1000"/>
      <c r="AX29" s="1000"/>
      <c r="AY29" s="1000"/>
      <c r="AZ29" s="1071" t="s">
        <v>541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4219</v>
      </c>
      <c r="R30" s="1073"/>
      <c r="S30" s="1073"/>
      <c r="T30" s="1073"/>
      <c r="U30" s="1073"/>
      <c r="V30" s="1073">
        <v>4154</v>
      </c>
      <c r="W30" s="1073"/>
      <c r="X30" s="1073"/>
      <c r="Y30" s="1073"/>
      <c r="Z30" s="1073"/>
      <c r="AA30" s="1073">
        <v>65</v>
      </c>
      <c r="AB30" s="1073"/>
      <c r="AC30" s="1073"/>
      <c r="AD30" s="1073"/>
      <c r="AE30" s="1074"/>
      <c r="AF30" s="1048">
        <v>65</v>
      </c>
      <c r="AG30" s="1049"/>
      <c r="AH30" s="1049"/>
      <c r="AI30" s="1049"/>
      <c r="AJ30" s="1050"/>
      <c r="AK30" s="1009">
        <v>574</v>
      </c>
      <c r="AL30" s="1000"/>
      <c r="AM30" s="1000"/>
      <c r="AN30" s="1000"/>
      <c r="AO30" s="1000"/>
      <c r="AP30" s="1000" t="s">
        <v>541</v>
      </c>
      <c r="AQ30" s="1000"/>
      <c r="AR30" s="1000"/>
      <c r="AS30" s="1000"/>
      <c r="AT30" s="1000"/>
      <c r="AU30" s="1000" t="s">
        <v>541</v>
      </c>
      <c r="AV30" s="1000"/>
      <c r="AW30" s="1000"/>
      <c r="AX30" s="1000"/>
      <c r="AY30" s="1000"/>
      <c r="AZ30" s="1071" t="s">
        <v>541</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456</v>
      </c>
      <c r="R31" s="1073"/>
      <c r="S31" s="1073"/>
      <c r="T31" s="1073"/>
      <c r="U31" s="1073"/>
      <c r="V31" s="1073">
        <v>454</v>
      </c>
      <c r="W31" s="1073"/>
      <c r="X31" s="1073"/>
      <c r="Y31" s="1073"/>
      <c r="Z31" s="1073"/>
      <c r="AA31" s="1073">
        <v>2</v>
      </c>
      <c r="AB31" s="1073"/>
      <c r="AC31" s="1073"/>
      <c r="AD31" s="1073"/>
      <c r="AE31" s="1074"/>
      <c r="AF31" s="1048">
        <v>2</v>
      </c>
      <c r="AG31" s="1049"/>
      <c r="AH31" s="1049"/>
      <c r="AI31" s="1049"/>
      <c r="AJ31" s="1050"/>
      <c r="AK31" s="1009">
        <v>165</v>
      </c>
      <c r="AL31" s="1000"/>
      <c r="AM31" s="1000"/>
      <c r="AN31" s="1000"/>
      <c r="AO31" s="1000"/>
      <c r="AP31" s="1000" t="s">
        <v>541</v>
      </c>
      <c r="AQ31" s="1000"/>
      <c r="AR31" s="1000"/>
      <c r="AS31" s="1000"/>
      <c r="AT31" s="1000"/>
      <c r="AU31" s="1000" t="s">
        <v>541</v>
      </c>
      <c r="AV31" s="1000"/>
      <c r="AW31" s="1000"/>
      <c r="AX31" s="1000"/>
      <c r="AY31" s="1000"/>
      <c r="AZ31" s="1071" t="s">
        <v>541</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1074</v>
      </c>
      <c r="R32" s="1073"/>
      <c r="S32" s="1073"/>
      <c r="T32" s="1073"/>
      <c r="U32" s="1073"/>
      <c r="V32" s="1073">
        <v>978</v>
      </c>
      <c r="W32" s="1073"/>
      <c r="X32" s="1073"/>
      <c r="Y32" s="1073"/>
      <c r="Z32" s="1073"/>
      <c r="AA32" s="1073">
        <v>96</v>
      </c>
      <c r="AB32" s="1073"/>
      <c r="AC32" s="1073"/>
      <c r="AD32" s="1073"/>
      <c r="AE32" s="1074"/>
      <c r="AF32" s="1048">
        <v>2257</v>
      </c>
      <c r="AG32" s="1049"/>
      <c r="AH32" s="1049"/>
      <c r="AI32" s="1049"/>
      <c r="AJ32" s="1050"/>
      <c r="AK32" s="1009">
        <v>273</v>
      </c>
      <c r="AL32" s="1000"/>
      <c r="AM32" s="1000"/>
      <c r="AN32" s="1000"/>
      <c r="AO32" s="1000"/>
      <c r="AP32" s="1000">
        <v>5425</v>
      </c>
      <c r="AQ32" s="1000"/>
      <c r="AR32" s="1000"/>
      <c r="AS32" s="1000"/>
      <c r="AT32" s="1000"/>
      <c r="AU32" s="1000">
        <v>2560</v>
      </c>
      <c r="AV32" s="1000"/>
      <c r="AW32" s="1000"/>
      <c r="AX32" s="1000"/>
      <c r="AY32" s="1000"/>
      <c r="AZ32" s="1071" t="s">
        <v>541</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3700</v>
      </c>
      <c r="R33" s="1073"/>
      <c r="S33" s="1073"/>
      <c r="T33" s="1073"/>
      <c r="U33" s="1073"/>
      <c r="V33" s="1073">
        <v>3548</v>
      </c>
      <c r="W33" s="1073"/>
      <c r="X33" s="1073"/>
      <c r="Y33" s="1073"/>
      <c r="Z33" s="1073"/>
      <c r="AA33" s="1073">
        <v>152</v>
      </c>
      <c r="AB33" s="1073"/>
      <c r="AC33" s="1073"/>
      <c r="AD33" s="1073"/>
      <c r="AE33" s="1074"/>
      <c r="AF33" s="1048">
        <v>897</v>
      </c>
      <c r="AG33" s="1049"/>
      <c r="AH33" s="1049"/>
      <c r="AI33" s="1049"/>
      <c r="AJ33" s="1050"/>
      <c r="AK33" s="1009">
        <v>586</v>
      </c>
      <c r="AL33" s="1000"/>
      <c r="AM33" s="1000"/>
      <c r="AN33" s="1000"/>
      <c r="AO33" s="1000"/>
      <c r="AP33" s="1000">
        <v>3993</v>
      </c>
      <c r="AQ33" s="1000"/>
      <c r="AR33" s="1000"/>
      <c r="AS33" s="1000"/>
      <c r="AT33" s="1000"/>
      <c r="AU33" s="1000">
        <v>2608</v>
      </c>
      <c r="AV33" s="1000"/>
      <c r="AW33" s="1000"/>
      <c r="AX33" s="1000"/>
      <c r="AY33" s="1000"/>
      <c r="AZ33" s="1071" t="s">
        <v>541</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388</v>
      </c>
      <c r="C34" s="1067"/>
      <c r="D34" s="1067"/>
      <c r="E34" s="1067"/>
      <c r="F34" s="1067"/>
      <c r="G34" s="1067"/>
      <c r="H34" s="1067"/>
      <c r="I34" s="1067"/>
      <c r="J34" s="1067"/>
      <c r="K34" s="1067"/>
      <c r="L34" s="1067"/>
      <c r="M34" s="1067"/>
      <c r="N34" s="1067"/>
      <c r="O34" s="1067"/>
      <c r="P34" s="1068"/>
      <c r="Q34" s="1072">
        <v>831</v>
      </c>
      <c r="R34" s="1073"/>
      <c r="S34" s="1073"/>
      <c r="T34" s="1073"/>
      <c r="U34" s="1073"/>
      <c r="V34" s="1073">
        <v>831</v>
      </c>
      <c r="W34" s="1073"/>
      <c r="X34" s="1073"/>
      <c r="Y34" s="1073"/>
      <c r="Z34" s="1073"/>
      <c r="AA34" s="1073" t="s">
        <v>541</v>
      </c>
      <c r="AB34" s="1073"/>
      <c r="AC34" s="1073"/>
      <c r="AD34" s="1073"/>
      <c r="AE34" s="1074"/>
      <c r="AF34" s="1048" t="s">
        <v>113</v>
      </c>
      <c r="AG34" s="1049"/>
      <c r="AH34" s="1049"/>
      <c r="AI34" s="1049"/>
      <c r="AJ34" s="1050"/>
      <c r="AK34" s="1009">
        <v>375</v>
      </c>
      <c r="AL34" s="1000"/>
      <c r="AM34" s="1000"/>
      <c r="AN34" s="1000"/>
      <c r="AO34" s="1000"/>
      <c r="AP34" s="1000">
        <v>8199</v>
      </c>
      <c r="AQ34" s="1000"/>
      <c r="AR34" s="1000"/>
      <c r="AS34" s="1000"/>
      <c r="AT34" s="1000"/>
      <c r="AU34" s="1000">
        <v>5985</v>
      </c>
      <c r="AV34" s="1000"/>
      <c r="AW34" s="1000"/>
      <c r="AX34" s="1000"/>
      <c r="AY34" s="1000"/>
      <c r="AZ34" s="1071" t="s">
        <v>541</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390</v>
      </c>
      <c r="C35" s="1067"/>
      <c r="D35" s="1067"/>
      <c r="E35" s="1067"/>
      <c r="F35" s="1067"/>
      <c r="G35" s="1067"/>
      <c r="H35" s="1067"/>
      <c r="I35" s="1067"/>
      <c r="J35" s="1067"/>
      <c r="K35" s="1067"/>
      <c r="L35" s="1067"/>
      <c r="M35" s="1067"/>
      <c r="N35" s="1067"/>
      <c r="O35" s="1067"/>
      <c r="P35" s="1068"/>
      <c r="Q35" s="1072">
        <v>454</v>
      </c>
      <c r="R35" s="1073"/>
      <c r="S35" s="1073"/>
      <c r="T35" s="1073"/>
      <c r="U35" s="1073"/>
      <c r="V35" s="1073">
        <v>454</v>
      </c>
      <c r="W35" s="1073"/>
      <c r="X35" s="1073"/>
      <c r="Y35" s="1073"/>
      <c r="Z35" s="1073"/>
      <c r="AA35" s="1073" t="s">
        <v>541</v>
      </c>
      <c r="AB35" s="1073"/>
      <c r="AC35" s="1073"/>
      <c r="AD35" s="1073"/>
      <c r="AE35" s="1074"/>
      <c r="AF35" s="1048" t="s">
        <v>113</v>
      </c>
      <c r="AG35" s="1049"/>
      <c r="AH35" s="1049"/>
      <c r="AI35" s="1049"/>
      <c r="AJ35" s="1050"/>
      <c r="AK35" s="1009">
        <v>226</v>
      </c>
      <c r="AL35" s="1000"/>
      <c r="AM35" s="1000"/>
      <c r="AN35" s="1000"/>
      <c r="AO35" s="1000"/>
      <c r="AP35" s="1000">
        <v>3702</v>
      </c>
      <c r="AQ35" s="1000"/>
      <c r="AR35" s="1000"/>
      <c r="AS35" s="1000"/>
      <c r="AT35" s="1000"/>
      <c r="AU35" s="1000">
        <v>3284</v>
      </c>
      <c r="AV35" s="1000"/>
      <c r="AW35" s="1000"/>
      <c r="AX35" s="1000"/>
      <c r="AY35" s="1000"/>
      <c r="AZ35" s="1071" t="s">
        <v>541</v>
      </c>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391</v>
      </c>
      <c r="C36" s="1067"/>
      <c r="D36" s="1067"/>
      <c r="E36" s="1067"/>
      <c r="F36" s="1067"/>
      <c r="G36" s="1067"/>
      <c r="H36" s="1067"/>
      <c r="I36" s="1067"/>
      <c r="J36" s="1067"/>
      <c r="K36" s="1067"/>
      <c r="L36" s="1067"/>
      <c r="M36" s="1067"/>
      <c r="N36" s="1067"/>
      <c r="O36" s="1067"/>
      <c r="P36" s="1068"/>
      <c r="Q36" s="1072">
        <v>82</v>
      </c>
      <c r="R36" s="1073"/>
      <c r="S36" s="1073"/>
      <c r="T36" s="1073"/>
      <c r="U36" s="1073"/>
      <c r="V36" s="1073">
        <v>82</v>
      </c>
      <c r="W36" s="1073"/>
      <c r="X36" s="1073"/>
      <c r="Y36" s="1073"/>
      <c r="Z36" s="1073"/>
      <c r="AA36" s="1073" t="s">
        <v>541</v>
      </c>
      <c r="AB36" s="1073"/>
      <c r="AC36" s="1073"/>
      <c r="AD36" s="1073"/>
      <c r="AE36" s="1074"/>
      <c r="AF36" s="1048" t="s">
        <v>113</v>
      </c>
      <c r="AG36" s="1049"/>
      <c r="AH36" s="1049"/>
      <c r="AI36" s="1049"/>
      <c r="AJ36" s="1050"/>
      <c r="AK36" s="1009">
        <v>48</v>
      </c>
      <c r="AL36" s="1000"/>
      <c r="AM36" s="1000"/>
      <c r="AN36" s="1000"/>
      <c r="AO36" s="1000"/>
      <c r="AP36" s="1000">
        <v>686</v>
      </c>
      <c r="AQ36" s="1000"/>
      <c r="AR36" s="1000"/>
      <c r="AS36" s="1000"/>
      <c r="AT36" s="1000"/>
      <c r="AU36" s="1000">
        <v>631</v>
      </c>
      <c r="AV36" s="1000"/>
      <c r="AW36" s="1000"/>
      <c r="AX36" s="1000"/>
      <c r="AY36" s="1000"/>
      <c r="AZ36" s="1071" t="s">
        <v>541</v>
      </c>
      <c r="BA36" s="1071"/>
      <c r="BB36" s="1071"/>
      <c r="BC36" s="1071"/>
      <c r="BD36" s="1071"/>
      <c r="BE36" s="1061" t="s">
        <v>389</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392</v>
      </c>
      <c r="C37" s="1067"/>
      <c r="D37" s="1067"/>
      <c r="E37" s="1067"/>
      <c r="F37" s="1067"/>
      <c r="G37" s="1067"/>
      <c r="H37" s="1067"/>
      <c r="I37" s="1067"/>
      <c r="J37" s="1067"/>
      <c r="K37" s="1067"/>
      <c r="L37" s="1067"/>
      <c r="M37" s="1067"/>
      <c r="N37" s="1067"/>
      <c r="O37" s="1067"/>
      <c r="P37" s="1068"/>
      <c r="Q37" s="1072">
        <v>46</v>
      </c>
      <c r="R37" s="1073"/>
      <c r="S37" s="1073"/>
      <c r="T37" s="1073"/>
      <c r="U37" s="1073"/>
      <c r="V37" s="1073">
        <v>46</v>
      </c>
      <c r="W37" s="1073"/>
      <c r="X37" s="1073"/>
      <c r="Y37" s="1073"/>
      <c r="Z37" s="1073"/>
      <c r="AA37" s="1073" t="s">
        <v>541</v>
      </c>
      <c r="AB37" s="1073"/>
      <c r="AC37" s="1073"/>
      <c r="AD37" s="1073"/>
      <c r="AE37" s="1074"/>
      <c r="AF37" s="1048" t="s">
        <v>113</v>
      </c>
      <c r="AG37" s="1049"/>
      <c r="AH37" s="1049"/>
      <c r="AI37" s="1049"/>
      <c r="AJ37" s="1050"/>
      <c r="AK37" s="1009">
        <v>27</v>
      </c>
      <c r="AL37" s="1000"/>
      <c r="AM37" s="1000"/>
      <c r="AN37" s="1000"/>
      <c r="AO37" s="1000"/>
      <c r="AP37" s="1000">
        <v>371</v>
      </c>
      <c r="AQ37" s="1000"/>
      <c r="AR37" s="1000"/>
      <c r="AS37" s="1000"/>
      <c r="AT37" s="1000"/>
      <c r="AU37" s="1000">
        <v>335</v>
      </c>
      <c r="AV37" s="1000"/>
      <c r="AW37" s="1000"/>
      <c r="AX37" s="1000"/>
      <c r="AY37" s="1000"/>
      <c r="AZ37" s="1071" t="s">
        <v>541</v>
      </c>
      <c r="BA37" s="1071"/>
      <c r="BB37" s="1071"/>
      <c r="BC37" s="1071"/>
      <c r="BD37" s="1071"/>
      <c r="BE37" s="1061" t="s">
        <v>389</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t="s">
        <v>393</v>
      </c>
      <c r="C38" s="1067"/>
      <c r="D38" s="1067"/>
      <c r="E38" s="1067"/>
      <c r="F38" s="1067"/>
      <c r="G38" s="1067"/>
      <c r="H38" s="1067"/>
      <c r="I38" s="1067"/>
      <c r="J38" s="1067"/>
      <c r="K38" s="1067"/>
      <c r="L38" s="1067"/>
      <c r="M38" s="1067"/>
      <c r="N38" s="1067"/>
      <c r="O38" s="1067"/>
      <c r="P38" s="1068"/>
      <c r="Q38" s="1072">
        <v>94</v>
      </c>
      <c r="R38" s="1073"/>
      <c r="S38" s="1073"/>
      <c r="T38" s="1073"/>
      <c r="U38" s="1073"/>
      <c r="V38" s="1073">
        <v>94</v>
      </c>
      <c r="W38" s="1073"/>
      <c r="X38" s="1073"/>
      <c r="Y38" s="1073"/>
      <c r="Z38" s="1073"/>
      <c r="AA38" s="1073" t="s">
        <v>541</v>
      </c>
      <c r="AB38" s="1073"/>
      <c r="AC38" s="1073"/>
      <c r="AD38" s="1073"/>
      <c r="AE38" s="1074"/>
      <c r="AF38" s="1048" t="s">
        <v>542</v>
      </c>
      <c r="AG38" s="1049"/>
      <c r="AH38" s="1049"/>
      <c r="AI38" s="1049"/>
      <c r="AJ38" s="1050"/>
      <c r="AK38" s="1009">
        <v>17</v>
      </c>
      <c r="AL38" s="1000"/>
      <c r="AM38" s="1000"/>
      <c r="AN38" s="1000"/>
      <c r="AO38" s="1000"/>
      <c r="AP38" s="1000">
        <v>396</v>
      </c>
      <c r="AQ38" s="1000"/>
      <c r="AR38" s="1000"/>
      <c r="AS38" s="1000"/>
      <c r="AT38" s="1000"/>
      <c r="AU38" s="1000">
        <v>2</v>
      </c>
      <c r="AV38" s="1000"/>
      <c r="AW38" s="1000"/>
      <c r="AX38" s="1000"/>
      <c r="AY38" s="1000"/>
      <c r="AZ38" s="1071" t="s">
        <v>541</v>
      </c>
      <c r="BA38" s="1071"/>
      <c r="BB38" s="1071"/>
      <c r="BC38" s="1071"/>
      <c r="BD38" s="1071"/>
      <c r="BE38" s="1061" t="s">
        <v>389</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t="s">
        <v>394</v>
      </c>
      <c r="C39" s="1067"/>
      <c r="D39" s="1067"/>
      <c r="E39" s="1067"/>
      <c r="F39" s="1067"/>
      <c r="G39" s="1067"/>
      <c r="H39" s="1067"/>
      <c r="I39" s="1067"/>
      <c r="J39" s="1067"/>
      <c r="K39" s="1067"/>
      <c r="L39" s="1067"/>
      <c r="M39" s="1067"/>
      <c r="N39" s="1067"/>
      <c r="O39" s="1067"/>
      <c r="P39" s="1068"/>
      <c r="Q39" s="1072">
        <v>85</v>
      </c>
      <c r="R39" s="1073"/>
      <c r="S39" s="1073"/>
      <c r="T39" s="1073"/>
      <c r="U39" s="1073"/>
      <c r="V39" s="1073">
        <v>85</v>
      </c>
      <c r="W39" s="1073"/>
      <c r="X39" s="1073"/>
      <c r="Y39" s="1073"/>
      <c r="Z39" s="1073"/>
      <c r="AA39" s="1073" t="s">
        <v>541</v>
      </c>
      <c r="AB39" s="1073"/>
      <c r="AC39" s="1073"/>
      <c r="AD39" s="1073"/>
      <c r="AE39" s="1074"/>
      <c r="AF39" s="1048">
        <v>80</v>
      </c>
      <c r="AG39" s="1049"/>
      <c r="AH39" s="1049"/>
      <c r="AI39" s="1049"/>
      <c r="AJ39" s="1050"/>
      <c r="AK39" s="1009" t="s">
        <v>541</v>
      </c>
      <c r="AL39" s="1000"/>
      <c r="AM39" s="1000"/>
      <c r="AN39" s="1000"/>
      <c r="AO39" s="1000"/>
      <c r="AP39" s="1000" t="s">
        <v>541</v>
      </c>
      <c r="AQ39" s="1000"/>
      <c r="AR39" s="1000"/>
      <c r="AS39" s="1000"/>
      <c r="AT39" s="1000"/>
      <c r="AU39" s="1000" t="s">
        <v>541</v>
      </c>
      <c r="AV39" s="1000"/>
      <c r="AW39" s="1000"/>
      <c r="AX39" s="1000"/>
      <c r="AY39" s="1000"/>
      <c r="AZ39" s="1071" t="s">
        <v>541</v>
      </c>
      <c r="BA39" s="1071"/>
      <c r="BB39" s="1071"/>
      <c r="BC39" s="1071"/>
      <c r="BD39" s="1071"/>
      <c r="BE39" s="1061" t="s">
        <v>389</v>
      </c>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3344</v>
      </c>
      <c r="AG63" s="988"/>
      <c r="AH63" s="988"/>
      <c r="AI63" s="988"/>
      <c r="AJ63" s="1059"/>
      <c r="AK63" s="1060"/>
      <c r="AL63" s="992"/>
      <c r="AM63" s="992"/>
      <c r="AN63" s="992"/>
      <c r="AO63" s="992"/>
      <c r="AP63" s="988">
        <v>22772</v>
      </c>
      <c r="AQ63" s="988"/>
      <c r="AR63" s="988"/>
      <c r="AS63" s="988"/>
      <c r="AT63" s="988"/>
      <c r="AU63" s="988">
        <v>15405</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398</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399</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543</v>
      </c>
      <c r="C68" s="1015"/>
      <c r="D68" s="1015"/>
      <c r="E68" s="1015"/>
      <c r="F68" s="1015"/>
      <c r="G68" s="1015"/>
      <c r="H68" s="1015"/>
      <c r="I68" s="1015"/>
      <c r="J68" s="1015"/>
      <c r="K68" s="1015"/>
      <c r="L68" s="1015"/>
      <c r="M68" s="1015"/>
      <c r="N68" s="1015"/>
      <c r="O68" s="1015"/>
      <c r="P68" s="1016"/>
      <c r="Q68" s="1017">
        <v>1886</v>
      </c>
      <c r="R68" s="1011"/>
      <c r="S68" s="1011"/>
      <c r="T68" s="1011"/>
      <c r="U68" s="1011"/>
      <c r="V68" s="1011">
        <v>1840</v>
      </c>
      <c r="W68" s="1011"/>
      <c r="X68" s="1011"/>
      <c r="Y68" s="1011"/>
      <c r="Z68" s="1011"/>
      <c r="AA68" s="1011">
        <v>46</v>
      </c>
      <c r="AB68" s="1011"/>
      <c r="AC68" s="1011"/>
      <c r="AD68" s="1011"/>
      <c r="AE68" s="1011"/>
      <c r="AF68" s="1011">
        <v>31</v>
      </c>
      <c r="AG68" s="1011"/>
      <c r="AH68" s="1011"/>
      <c r="AI68" s="1011"/>
      <c r="AJ68" s="1011"/>
      <c r="AK68" s="1011" t="s">
        <v>557</v>
      </c>
      <c r="AL68" s="1011"/>
      <c r="AM68" s="1011"/>
      <c r="AN68" s="1011"/>
      <c r="AO68" s="1011"/>
      <c r="AP68" s="1011">
        <v>1680</v>
      </c>
      <c r="AQ68" s="1011"/>
      <c r="AR68" s="1011"/>
      <c r="AS68" s="1011"/>
      <c r="AT68" s="1011"/>
      <c r="AU68" s="1011">
        <v>543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544</v>
      </c>
      <c r="C69" s="1004"/>
      <c r="D69" s="1004"/>
      <c r="E69" s="1004"/>
      <c r="F69" s="1004"/>
      <c r="G69" s="1004"/>
      <c r="H69" s="1004"/>
      <c r="I69" s="1004"/>
      <c r="J69" s="1004"/>
      <c r="K69" s="1004"/>
      <c r="L69" s="1004"/>
      <c r="M69" s="1004"/>
      <c r="N69" s="1004"/>
      <c r="O69" s="1004"/>
      <c r="P69" s="1005"/>
      <c r="Q69" s="1006">
        <v>497</v>
      </c>
      <c r="R69" s="1000"/>
      <c r="S69" s="1000"/>
      <c r="T69" s="1000"/>
      <c r="U69" s="1000"/>
      <c r="V69" s="1000">
        <v>495</v>
      </c>
      <c r="W69" s="1000"/>
      <c r="X69" s="1000"/>
      <c r="Y69" s="1000"/>
      <c r="Z69" s="1000"/>
      <c r="AA69" s="1000">
        <v>2</v>
      </c>
      <c r="AB69" s="1000"/>
      <c r="AC69" s="1000"/>
      <c r="AD69" s="1000"/>
      <c r="AE69" s="1000"/>
      <c r="AF69" s="1000">
        <v>2</v>
      </c>
      <c r="AG69" s="1000"/>
      <c r="AH69" s="1000"/>
      <c r="AI69" s="1000"/>
      <c r="AJ69" s="1000"/>
      <c r="AK69" s="1000" t="s">
        <v>554</v>
      </c>
      <c r="AL69" s="1000"/>
      <c r="AM69" s="1000"/>
      <c r="AN69" s="1000"/>
      <c r="AO69" s="1000"/>
      <c r="AP69" s="1000">
        <v>370</v>
      </c>
      <c r="AQ69" s="1000"/>
      <c r="AR69" s="1000"/>
      <c r="AS69" s="1000"/>
      <c r="AT69" s="1000"/>
      <c r="AU69" s="1000">
        <v>10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545</v>
      </c>
      <c r="C70" s="1004"/>
      <c r="D70" s="1004"/>
      <c r="E70" s="1004"/>
      <c r="F70" s="1004"/>
      <c r="G70" s="1004"/>
      <c r="H70" s="1004"/>
      <c r="I70" s="1004"/>
      <c r="J70" s="1004"/>
      <c r="K70" s="1004"/>
      <c r="L70" s="1004"/>
      <c r="M70" s="1004"/>
      <c r="N70" s="1004"/>
      <c r="O70" s="1004"/>
      <c r="P70" s="1005"/>
      <c r="Q70" s="1006">
        <v>185</v>
      </c>
      <c r="R70" s="1000"/>
      <c r="S70" s="1000"/>
      <c r="T70" s="1000"/>
      <c r="U70" s="1000"/>
      <c r="V70" s="1000">
        <v>181</v>
      </c>
      <c r="W70" s="1000"/>
      <c r="X70" s="1000"/>
      <c r="Y70" s="1000"/>
      <c r="Z70" s="1000"/>
      <c r="AA70" s="1000">
        <v>4</v>
      </c>
      <c r="AB70" s="1000"/>
      <c r="AC70" s="1000"/>
      <c r="AD70" s="1000"/>
      <c r="AE70" s="1000"/>
      <c r="AF70" s="1000">
        <v>4</v>
      </c>
      <c r="AG70" s="1000"/>
      <c r="AH70" s="1000"/>
      <c r="AI70" s="1000"/>
      <c r="AJ70" s="1000"/>
      <c r="AK70" s="1000" t="s">
        <v>541</v>
      </c>
      <c r="AL70" s="1000"/>
      <c r="AM70" s="1000"/>
      <c r="AN70" s="1000"/>
      <c r="AO70" s="1000"/>
      <c r="AP70" s="1000" t="s">
        <v>541</v>
      </c>
      <c r="AQ70" s="1000"/>
      <c r="AR70" s="1000"/>
      <c r="AS70" s="1000"/>
      <c r="AT70" s="1000"/>
      <c r="AU70" s="1000" t="s">
        <v>541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555</v>
      </c>
      <c r="C71" s="1004"/>
      <c r="D71" s="1004"/>
      <c r="E71" s="1004"/>
      <c r="F71" s="1004"/>
      <c r="G71" s="1004"/>
      <c r="H71" s="1004"/>
      <c r="I71" s="1004"/>
      <c r="J71" s="1004"/>
      <c r="K71" s="1004"/>
      <c r="L71" s="1004"/>
      <c r="M71" s="1004"/>
      <c r="N71" s="1004"/>
      <c r="O71" s="1004"/>
      <c r="P71" s="1005"/>
      <c r="Q71" s="1006">
        <v>7</v>
      </c>
      <c r="R71" s="1000"/>
      <c r="S71" s="1000"/>
      <c r="T71" s="1000"/>
      <c r="U71" s="1000"/>
      <c r="V71" s="1000">
        <v>2</v>
      </c>
      <c r="W71" s="1000"/>
      <c r="X71" s="1000"/>
      <c r="Y71" s="1000"/>
      <c r="Z71" s="1000"/>
      <c r="AA71" s="1000">
        <v>5</v>
      </c>
      <c r="AB71" s="1000"/>
      <c r="AC71" s="1000"/>
      <c r="AD71" s="1000"/>
      <c r="AE71" s="1000"/>
      <c r="AF71" s="1000">
        <v>5</v>
      </c>
      <c r="AG71" s="1000"/>
      <c r="AH71" s="1000"/>
      <c r="AI71" s="1000"/>
      <c r="AJ71" s="1000"/>
      <c r="AK71" s="1000" t="s">
        <v>557</v>
      </c>
      <c r="AL71" s="1000"/>
      <c r="AM71" s="1000"/>
      <c r="AN71" s="1000"/>
      <c r="AO71" s="1000"/>
      <c r="AP71" s="1000" t="s">
        <v>557</v>
      </c>
      <c r="AQ71" s="1000"/>
      <c r="AR71" s="1000"/>
      <c r="AS71" s="1000"/>
      <c r="AT71" s="1000"/>
      <c r="AU71" s="1000" t="s">
        <v>557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546</v>
      </c>
      <c r="C72" s="1004"/>
      <c r="D72" s="1004"/>
      <c r="E72" s="1004"/>
      <c r="F72" s="1004"/>
      <c r="G72" s="1004"/>
      <c r="H72" s="1004"/>
      <c r="I72" s="1004"/>
      <c r="J72" s="1004"/>
      <c r="K72" s="1004"/>
      <c r="L72" s="1004"/>
      <c r="M72" s="1004"/>
      <c r="N72" s="1004"/>
      <c r="O72" s="1004"/>
      <c r="P72" s="1005"/>
      <c r="Q72" s="1006">
        <v>91</v>
      </c>
      <c r="R72" s="1000"/>
      <c r="S72" s="1000"/>
      <c r="T72" s="1000"/>
      <c r="U72" s="1000"/>
      <c r="V72" s="1000">
        <v>91</v>
      </c>
      <c r="W72" s="1000"/>
      <c r="X72" s="1000"/>
      <c r="Y72" s="1000"/>
      <c r="Z72" s="1000"/>
      <c r="AA72" s="1000" t="s">
        <v>554</v>
      </c>
      <c r="AB72" s="1000"/>
      <c r="AC72" s="1000"/>
      <c r="AD72" s="1000"/>
      <c r="AE72" s="1000"/>
      <c r="AF72" s="1000" t="s">
        <v>554</v>
      </c>
      <c r="AG72" s="1000"/>
      <c r="AH72" s="1000"/>
      <c r="AI72" s="1000"/>
      <c r="AJ72" s="1000"/>
      <c r="AK72" s="1000" t="s">
        <v>556</v>
      </c>
      <c r="AL72" s="1000"/>
      <c r="AM72" s="1000"/>
      <c r="AN72" s="1000"/>
      <c r="AO72" s="1000"/>
      <c r="AP72" s="1000" t="s">
        <v>556</v>
      </c>
      <c r="AQ72" s="1000"/>
      <c r="AR72" s="1000"/>
      <c r="AS72" s="1000"/>
      <c r="AT72" s="1000"/>
      <c r="AU72" s="1000" t="s">
        <v>556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547</v>
      </c>
      <c r="C73" s="1004"/>
      <c r="D73" s="1004"/>
      <c r="E73" s="1004"/>
      <c r="F73" s="1004"/>
      <c r="G73" s="1004"/>
      <c r="H73" s="1004"/>
      <c r="I73" s="1004"/>
      <c r="J73" s="1004"/>
      <c r="K73" s="1004"/>
      <c r="L73" s="1004"/>
      <c r="M73" s="1004"/>
      <c r="N73" s="1004"/>
      <c r="O73" s="1004"/>
      <c r="P73" s="1005"/>
      <c r="Q73" s="1006">
        <v>452</v>
      </c>
      <c r="R73" s="1000"/>
      <c r="S73" s="1000"/>
      <c r="T73" s="1000"/>
      <c r="U73" s="1000"/>
      <c r="V73" s="1000">
        <v>448</v>
      </c>
      <c r="W73" s="1000"/>
      <c r="X73" s="1000"/>
      <c r="Y73" s="1000"/>
      <c r="Z73" s="1000"/>
      <c r="AA73" s="1000">
        <v>4</v>
      </c>
      <c r="AB73" s="1000"/>
      <c r="AC73" s="1000"/>
      <c r="AD73" s="1000"/>
      <c r="AE73" s="1000"/>
      <c r="AF73" s="1000">
        <v>4</v>
      </c>
      <c r="AG73" s="1000"/>
      <c r="AH73" s="1000"/>
      <c r="AI73" s="1000"/>
      <c r="AJ73" s="1000"/>
      <c r="AK73" s="1000" t="s">
        <v>554</v>
      </c>
      <c r="AL73" s="1000"/>
      <c r="AM73" s="1000"/>
      <c r="AN73" s="1000"/>
      <c r="AO73" s="1000"/>
      <c r="AP73" s="1000" t="s">
        <v>554</v>
      </c>
      <c r="AQ73" s="1000"/>
      <c r="AR73" s="1000"/>
      <c r="AS73" s="1000"/>
      <c r="AT73" s="1000"/>
      <c r="AU73" s="1000" t="s">
        <v>554</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548</v>
      </c>
      <c r="C74" s="1004"/>
      <c r="D74" s="1004"/>
      <c r="E74" s="1004"/>
      <c r="F74" s="1004"/>
      <c r="G74" s="1004"/>
      <c r="H74" s="1004"/>
      <c r="I74" s="1004"/>
      <c r="J74" s="1004"/>
      <c r="K74" s="1004"/>
      <c r="L74" s="1004"/>
      <c r="M74" s="1004"/>
      <c r="N74" s="1004"/>
      <c r="O74" s="1004"/>
      <c r="P74" s="1005"/>
      <c r="Q74" s="1006">
        <v>150502</v>
      </c>
      <c r="R74" s="1000"/>
      <c r="S74" s="1000"/>
      <c r="T74" s="1000"/>
      <c r="U74" s="1000"/>
      <c r="V74" s="1000">
        <v>147713</v>
      </c>
      <c r="W74" s="1000"/>
      <c r="X74" s="1000"/>
      <c r="Y74" s="1000"/>
      <c r="Z74" s="1000"/>
      <c r="AA74" s="1000">
        <v>2789</v>
      </c>
      <c r="AB74" s="1000"/>
      <c r="AC74" s="1000"/>
      <c r="AD74" s="1000"/>
      <c r="AE74" s="1000"/>
      <c r="AF74" s="1000">
        <v>2789</v>
      </c>
      <c r="AG74" s="1000"/>
      <c r="AH74" s="1000"/>
      <c r="AI74" s="1000"/>
      <c r="AJ74" s="1000"/>
      <c r="AK74" s="1000">
        <v>286</v>
      </c>
      <c r="AL74" s="1000"/>
      <c r="AM74" s="1000"/>
      <c r="AN74" s="1000"/>
      <c r="AO74" s="1000"/>
      <c r="AP74" s="1000" t="s">
        <v>554</v>
      </c>
      <c r="AQ74" s="1000"/>
      <c r="AR74" s="1000"/>
      <c r="AS74" s="1000"/>
      <c r="AT74" s="1000"/>
      <c r="AU74" s="1000" t="s">
        <v>554</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400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401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230</v>
      </c>
      <c r="CS102" s="980"/>
      <c r="CT102" s="980"/>
      <c r="CU102" s="980"/>
      <c r="CV102" s="981"/>
      <c r="CW102" s="979">
        <v>6</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409</v>
      </c>
      <c r="AB109" s="923"/>
      <c r="AC109" s="923"/>
      <c r="AD109" s="923"/>
      <c r="AE109" s="924"/>
      <c r="AF109" s="925" t="s">
        <v>288</v>
      </c>
      <c r="AG109" s="923"/>
      <c r="AH109" s="923"/>
      <c r="AI109" s="923"/>
      <c r="AJ109" s="924"/>
      <c r="AK109" s="925" t="s">
        <v>287</v>
      </c>
      <c r="AL109" s="923"/>
      <c r="AM109" s="923"/>
      <c r="AN109" s="923"/>
      <c r="AO109" s="924"/>
      <c r="AP109" s="925" t="s">
        <v>410</v>
      </c>
      <c r="AQ109" s="923"/>
      <c r="AR109" s="923"/>
      <c r="AS109" s="923"/>
      <c r="AT109" s="954"/>
      <c r="AU109" s="922" t="s">
        <v>408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409</v>
      </c>
      <c r="BR109" s="923"/>
      <c r="BS109" s="923"/>
      <c r="BT109" s="923"/>
      <c r="BU109" s="924"/>
      <c r="BV109" s="925" t="s">
        <v>288</v>
      </c>
      <c r="BW109" s="923"/>
      <c r="BX109" s="923"/>
      <c r="BY109" s="923"/>
      <c r="BZ109" s="924"/>
      <c r="CA109" s="925" t="s">
        <v>287</v>
      </c>
      <c r="CB109" s="923"/>
      <c r="CC109" s="923"/>
      <c r="CD109" s="923"/>
      <c r="CE109" s="924"/>
      <c r="CF109" s="961" t="s">
        <v>410</v>
      </c>
      <c r="CG109" s="961"/>
      <c r="CH109" s="961"/>
      <c r="CI109" s="961"/>
      <c r="CJ109" s="961"/>
      <c r="CK109" s="925" t="s">
        <v>411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409</v>
      </c>
      <c r="DH109" s="923"/>
      <c r="DI109" s="923"/>
      <c r="DJ109" s="923"/>
      <c r="DK109" s="924"/>
      <c r="DL109" s="925" t="s">
        <v>288</v>
      </c>
      <c r="DM109" s="923"/>
      <c r="DN109" s="923"/>
      <c r="DO109" s="923"/>
      <c r="DP109" s="924"/>
      <c r="DQ109" s="925" t="s">
        <v>287</v>
      </c>
      <c r="DR109" s="923"/>
      <c r="DS109" s="923"/>
      <c r="DT109" s="923"/>
      <c r="DU109" s="924"/>
      <c r="DV109" s="925" t="s">
        <v>410</v>
      </c>
      <c r="DW109" s="923"/>
      <c r="DX109" s="923"/>
      <c r="DY109" s="923"/>
      <c r="DZ109" s="954"/>
    </row>
    <row r="110" spans="1:131" s="199" customFormat="1" ht="26.25" customHeight="1" x14ac:dyDescent="0.15">
      <c r="A110" s="825" t="s">
        <v>412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4368068</v>
      </c>
      <c r="AB110" s="916"/>
      <c r="AC110" s="916"/>
      <c r="AD110" s="916"/>
      <c r="AE110" s="917"/>
      <c r="AF110" s="918">
        <v>4063461</v>
      </c>
      <c r="AG110" s="916"/>
      <c r="AH110" s="916"/>
      <c r="AI110" s="916"/>
      <c r="AJ110" s="917"/>
      <c r="AK110" s="918">
        <v>3791848</v>
      </c>
      <c r="AL110" s="916"/>
      <c r="AM110" s="916"/>
      <c r="AN110" s="916"/>
      <c r="AO110" s="917"/>
      <c r="AP110" s="919">
        <v>43.5</v>
      </c>
      <c r="AQ110" s="920"/>
      <c r="AR110" s="920"/>
      <c r="AS110" s="920"/>
      <c r="AT110" s="921"/>
      <c r="AU110" s="955" t="s">
        <v>62</v>
      </c>
      <c r="AV110" s="956"/>
      <c r="AW110" s="956"/>
      <c r="AX110" s="956"/>
      <c r="AY110" s="956"/>
      <c r="AZ110" s="881" t="s">
        <v>413</v>
      </c>
      <c r="BA110" s="826"/>
      <c r="BB110" s="826"/>
      <c r="BC110" s="826"/>
      <c r="BD110" s="826"/>
      <c r="BE110" s="826"/>
      <c r="BF110" s="826"/>
      <c r="BG110" s="826"/>
      <c r="BH110" s="826"/>
      <c r="BI110" s="826"/>
      <c r="BJ110" s="826"/>
      <c r="BK110" s="826"/>
      <c r="BL110" s="826"/>
      <c r="BM110" s="826"/>
      <c r="BN110" s="826"/>
      <c r="BO110" s="826"/>
      <c r="BP110" s="827"/>
      <c r="BQ110" s="882">
        <v>33796315</v>
      </c>
      <c r="BR110" s="863"/>
      <c r="BS110" s="863"/>
      <c r="BT110" s="863"/>
      <c r="BU110" s="863"/>
      <c r="BV110" s="863">
        <v>31790615</v>
      </c>
      <c r="BW110" s="863"/>
      <c r="BX110" s="863"/>
      <c r="BY110" s="863"/>
      <c r="BZ110" s="863"/>
      <c r="CA110" s="863">
        <v>30619844</v>
      </c>
      <c r="CB110" s="863"/>
      <c r="CC110" s="863"/>
      <c r="CD110" s="863"/>
      <c r="CE110" s="863"/>
      <c r="CF110" s="887">
        <v>351.4</v>
      </c>
      <c r="CG110" s="888"/>
      <c r="CH110" s="888"/>
      <c r="CI110" s="888"/>
      <c r="CJ110" s="888"/>
      <c r="CK110" s="951" t="s">
        <v>414</v>
      </c>
      <c r="CL110" s="837"/>
      <c r="CM110" s="912" t="s">
        <v>415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417</v>
      </c>
      <c r="BA111" s="768"/>
      <c r="BB111" s="768"/>
      <c r="BC111" s="768"/>
      <c r="BD111" s="768"/>
      <c r="BE111" s="768"/>
      <c r="BF111" s="768"/>
      <c r="BG111" s="768"/>
      <c r="BH111" s="768"/>
      <c r="BI111" s="768"/>
      <c r="BJ111" s="768"/>
      <c r="BK111" s="768"/>
      <c r="BL111" s="768"/>
      <c r="BM111" s="768"/>
      <c r="BN111" s="768"/>
      <c r="BO111" s="768"/>
      <c r="BP111" s="769"/>
      <c r="BQ111" s="834">
        <v>2746</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418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419</v>
      </c>
      <c r="B112" s="938"/>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421</v>
      </c>
      <c r="BA112" s="768"/>
      <c r="BB112" s="768"/>
      <c r="BC112" s="768"/>
      <c r="BD112" s="768"/>
      <c r="BE112" s="768"/>
      <c r="BF112" s="768"/>
      <c r="BG112" s="768"/>
      <c r="BH112" s="768"/>
      <c r="BI112" s="768"/>
      <c r="BJ112" s="768"/>
      <c r="BK112" s="768"/>
      <c r="BL112" s="768"/>
      <c r="BM112" s="768"/>
      <c r="BN112" s="768"/>
      <c r="BO112" s="768"/>
      <c r="BP112" s="769"/>
      <c r="BQ112" s="834">
        <v>17223307</v>
      </c>
      <c r="BR112" s="835"/>
      <c r="BS112" s="835"/>
      <c r="BT112" s="835"/>
      <c r="BU112" s="835"/>
      <c r="BV112" s="835">
        <v>16539252</v>
      </c>
      <c r="BW112" s="835"/>
      <c r="BX112" s="835"/>
      <c r="BY112" s="835"/>
      <c r="BZ112" s="835"/>
      <c r="CA112" s="835">
        <v>15405645</v>
      </c>
      <c r="CB112" s="835"/>
      <c r="CC112" s="835"/>
      <c r="CD112" s="835"/>
      <c r="CE112" s="835"/>
      <c r="CF112" s="896">
        <v>176.8</v>
      </c>
      <c r="CG112" s="897"/>
      <c r="CH112" s="897"/>
      <c r="CI112" s="897"/>
      <c r="CJ112" s="897"/>
      <c r="CK112" s="952"/>
      <c r="CL112" s="839"/>
      <c r="CM112" s="842" t="s">
        <v>422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1241925</v>
      </c>
      <c r="AB113" s="944"/>
      <c r="AC113" s="944"/>
      <c r="AD113" s="944"/>
      <c r="AE113" s="945"/>
      <c r="AF113" s="946">
        <v>1223236</v>
      </c>
      <c r="AG113" s="944"/>
      <c r="AH113" s="944"/>
      <c r="AI113" s="944"/>
      <c r="AJ113" s="945"/>
      <c r="AK113" s="946">
        <v>1142775</v>
      </c>
      <c r="AL113" s="944"/>
      <c r="AM113" s="944"/>
      <c r="AN113" s="944"/>
      <c r="AO113" s="945"/>
      <c r="AP113" s="947">
        <v>13.1</v>
      </c>
      <c r="AQ113" s="948"/>
      <c r="AR113" s="948"/>
      <c r="AS113" s="948"/>
      <c r="AT113" s="949"/>
      <c r="AU113" s="957"/>
      <c r="AV113" s="958"/>
      <c r="AW113" s="958"/>
      <c r="AX113" s="958"/>
      <c r="AY113" s="958"/>
      <c r="AZ113" s="833" t="s">
        <v>424</v>
      </c>
      <c r="BA113" s="768"/>
      <c r="BB113" s="768"/>
      <c r="BC113" s="768"/>
      <c r="BD113" s="768"/>
      <c r="BE113" s="768"/>
      <c r="BF113" s="768"/>
      <c r="BG113" s="768"/>
      <c r="BH113" s="768"/>
      <c r="BI113" s="768"/>
      <c r="BJ113" s="768"/>
      <c r="BK113" s="768"/>
      <c r="BL113" s="768"/>
      <c r="BM113" s="768"/>
      <c r="BN113" s="768"/>
      <c r="BO113" s="768"/>
      <c r="BP113" s="769"/>
      <c r="BQ113" s="834">
        <v>504778</v>
      </c>
      <c r="BR113" s="835"/>
      <c r="BS113" s="835"/>
      <c r="BT113" s="835"/>
      <c r="BU113" s="835"/>
      <c r="BV113" s="835">
        <v>630428</v>
      </c>
      <c r="BW113" s="835"/>
      <c r="BX113" s="835"/>
      <c r="BY113" s="835"/>
      <c r="BZ113" s="835"/>
      <c r="CA113" s="835">
        <v>565417</v>
      </c>
      <c r="CB113" s="835"/>
      <c r="CC113" s="835"/>
      <c r="CD113" s="835"/>
      <c r="CE113" s="835"/>
      <c r="CF113" s="896">
        <v>6.5</v>
      </c>
      <c r="CG113" s="897"/>
      <c r="CH113" s="897"/>
      <c r="CI113" s="897"/>
      <c r="CJ113" s="897"/>
      <c r="CK113" s="952"/>
      <c r="CL113" s="839"/>
      <c r="CM113" s="842" t="s">
        <v>425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45099</v>
      </c>
      <c r="AB114" s="798"/>
      <c r="AC114" s="798"/>
      <c r="AD114" s="798"/>
      <c r="AE114" s="799"/>
      <c r="AF114" s="800">
        <v>64877</v>
      </c>
      <c r="AG114" s="798"/>
      <c r="AH114" s="798"/>
      <c r="AI114" s="798"/>
      <c r="AJ114" s="799"/>
      <c r="AK114" s="800">
        <v>67442</v>
      </c>
      <c r="AL114" s="798"/>
      <c r="AM114" s="798"/>
      <c r="AN114" s="798"/>
      <c r="AO114" s="799"/>
      <c r="AP114" s="845">
        <v>0.8</v>
      </c>
      <c r="AQ114" s="846"/>
      <c r="AR114" s="846"/>
      <c r="AS114" s="846"/>
      <c r="AT114" s="847"/>
      <c r="AU114" s="957"/>
      <c r="AV114" s="958"/>
      <c r="AW114" s="958"/>
      <c r="AX114" s="958"/>
      <c r="AY114" s="958"/>
      <c r="AZ114" s="833" t="s">
        <v>427</v>
      </c>
      <c r="BA114" s="768"/>
      <c r="BB114" s="768"/>
      <c r="BC114" s="768"/>
      <c r="BD114" s="768"/>
      <c r="BE114" s="768"/>
      <c r="BF114" s="768"/>
      <c r="BG114" s="768"/>
      <c r="BH114" s="768"/>
      <c r="BI114" s="768"/>
      <c r="BJ114" s="768"/>
      <c r="BK114" s="768"/>
      <c r="BL114" s="768"/>
      <c r="BM114" s="768"/>
      <c r="BN114" s="768"/>
      <c r="BO114" s="768"/>
      <c r="BP114" s="769"/>
      <c r="BQ114" s="834">
        <v>2105062</v>
      </c>
      <c r="BR114" s="835"/>
      <c r="BS114" s="835"/>
      <c r="BT114" s="835"/>
      <c r="BU114" s="835"/>
      <c r="BV114" s="835">
        <v>2049595</v>
      </c>
      <c r="BW114" s="835"/>
      <c r="BX114" s="835"/>
      <c r="BY114" s="835"/>
      <c r="BZ114" s="835"/>
      <c r="CA114" s="835">
        <v>1978781</v>
      </c>
      <c r="CB114" s="835"/>
      <c r="CC114" s="835"/>
      <c r="CD114" s="835"/>
      <c r="CE114" s="835"/>
      <c r="CF114" s="896">
        <v>22.7</v>
      </c>
      <c r="CG114" s="897"/>
      <c r="CH114" s="897"/>
      <c r="CI114" s="897"/>
      <c r="CJ114" s="897"/>
      <c r="CK114" s="952"/>
      <c r="CL114" s="839"/>
      <c r="CM114" s="842" t="s">
        <v>428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2965</v>
      </c>
      <c r="AB115" s="944"/>
      <c r="AC115" s="944"/>
      <c r="AD115" s="944"/>
      <c r="AE115" s="945"/>
      <c r="AF115" s="946">
        <v>2819</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430</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431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432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433</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2746</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435</v>
      </c>
      <c r="Z117" s="924"/>
      <c r="AA117" s="929">
        <v>5658057</v>
      </c>
      <c r="AB117" s="930"/>
      <c r="AC117" s="930"/>
      <c r="AD117" s="930"/>
      <c r="AE117" s="931"/>
      <c r="AF117" s="932">
        <v>5354393</v>
      </c>
      <c r="AG117" s="930"/>
      <c r="AH117" s="930"/>
      <c r="AI117" s="930"/>
      <c r="AJ117" s="931"/>
      <c r="AK117" s="932">
        <v>5002065</v>
      </c>
      <c r="AL117" s="930"/>
      <c r="AM117" s="930"/>
      <c r="AN117" s="930"/>
      <c r="AO117" s="931"/>
      <c r="AP117" s="933"/>
      <c r="AQ117" s="934"/>
      <c r="AR117" s="934"/>
      <c r="AS117" s="934"/>
      <c r="AT117" s="935"/>
      <c r="AU117" s="957"/>
      <c r="AV117" s="958"/>
      <c r="AW117" s="958"/>
      <c r="AX117" s="958"/>
      <c r="AY117" s="958"/>
      <c r="AZ117" s="884" t="s">
        <v>436</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411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409</v>
      </c>
      <c r="AB118" s="923"/>
      <c r="AC118" s="923"/>
      <c r="AD118" s="923"/>
      <c r="AE118" s="924"/>
      <c r="AF118" s="925" t="s">
        <v>288</v>
      </c>
      <c r="AG118" s="923"/>
      <c r="AH118" s="923"/>
      <c r="AI118" s="923"/>
      <c r="AJ118" s="924"/>
      <c r="AK118" s="925" t="s">
        <v>287</v>
      </c>
      <c r="AL118" s="923"/>
      <c r="AM118" s="923"/>
      <c r="AN118" s="923"/>
      <c r="AO118" s="924"/>
      <c r="AP118" s="926" t="s">
        <v>410</v>
      </c>
      <c r="AQ118" s="927"/>
      <c r="AR118" s="927"/>
      <c r="AS118" s="927"/>
      <c r="AT118" s="928"/>
      <c r="AU118" s="957"/>
      <c r="AV118" s="958"/>
      <c r="AW118" s="958"/>
      <c r="AX118" s="958"/>
      <c r="AY118" s="958"/>
      <c r="AZ118" s="900" t="s">
        <v>438</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414</v>
      </c>
      <c r="B119" s="837"/>
      <c r="C119" s="912" t="s">
        <v>415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440</v>
      </c>
      <c r="BP119" s="899"/>
      <c r="BQ119" s="903">
        <v>53632208</v>
      </c>
      <c r="BR119" s="866"/>
      <c r="BS119" s="866"/>
      <c r="BT119" s="866"/>
      <c r="BU119" s="866"/>
      <c r="BV119" s="866">
        <v>51009890</v>
      </c>
      <c r="BW119" s="866"/>
      <c r="BX119" s="866"/>
      <c r="BY119" s="866"/>
      <c r="BZ119" s="866"/>
      <c r="CA119" s="866">
        <v>48569687</v>
      </c>
      <c r="CB119" s="866"/>
      <c r="CC119" s="866"/>
      <c r="CD119" s="866"/>
      <c r="CE119" s="866"/>
      <c r="CF119" s="764"/>
      <c r="CG119" s="765"/>
      <c r="CH119" s="765"/>
      <c r="CI119" s="765"/>
      <c r="CJ119" s="855"/>
      <c r="CK119" s="953"/>
      <c r="CL119" s="841"/>
      <c r="CM119" s="859" t="s">
        <v>441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442</v>
      </c>
      <c r="AV120" s="905"/>
      <c r="AW120" s="905"/>
      <c r="AX120" s="905"/>
      <c r="AY120" s="906"/>
      <c r="AZ120" s="881" t="s">
        <v>443</v>
      </c>
      <c r="BA120" s="826"/>
      <c r="BB120" s="826"/>
      <c r="BC120" s="826"/>
      <c r="BD120" s="826"/>
      <c r="BE120" s="826"/>
      <c r="BF120" s="826"/>
      <c r="BG120" s="826"/>
      <c r="BH120" s="826"/>
      <c r="BI120" s="826"/>
      <c r="BJ120" s="826"/>
      <c r="BK120" s="826"/>
      <c r="BL120" s="826"/>
      <c r="BM120" s="826"/>
      <c r="BN120" s="826"/>
      <c r="BO120" s="826"/>
      <c r="BP120" s="827"/>
      <c r="BQ120" s="882">
        <v>4990709</v>
      </c>
      <c r="BR120" s="863"/>
      <c r="BS120" s="863"/>
      <c r="BT120" s="863"/>
      <c r="BU120" s="863"/>
      <c r="BV120" s="863">
        <v>5153412</v>
      </c>
      <c r="BW120" s="863"/>
      <c r="BX120" s="863"/>
      <c r="BY120" s="863"/>
      <c r="BZ120" s="863"/>
      <c r="CA120" s="863">
        <v>5393789</v>
      </c>
      <c r="CB120" s="863"/>
      <c r="CC120" s="863"/>
      <c r="CD120" s="863"/>
      <c r="CE120" s="863"/>
      <c r="CF120" s="887">
        <v>61.9</v>
      </c>
      <c r="CG120" s="888"/>
      <c r="CH120" s="888"/>
      <c r="CI120" s="888"/>
      <c r="CJ120" s="888"/>
      <c r="CK120" s="889" t="s">
        <v>444</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6310424</v>
      </c>
      <c r="DH120" s="863"/>
      <c r="DI120" s="863"/>
      <c r="DJ120" s="863"/>
      <c r="DK120" s="863"/>
      <c r="DL120" s="863">
        <v>6172923</v>
      </c>
      <c r="DM120" s="863"/>
      <c r="DN120" s="863"/>
      <c r="DO120" s="863"/>
      <c r="DP120" s="863"/>
      <c r="DQ120" s="863">
        <v>5985310</v>
      </c>
      <c r="DR120" s="863"/>
      <c r="DS120" s="863"/>
      <c r="DT120" s="863"/>
      <c r="DU120" s="863"/>
      <c r="DV120" s="864">
        <v>68.7</v>
      </c>
      <c r="DW120" s="864"/>
      <c r="DX120" s="864"/>
      <c r="DY120" s="864"/>
      <c r="DZ120" s="865"/>
    </row>
    <row r="121" spans="1:130" s="199" customFormat="1" ht="26.25" customHeight="1" x14ac:dyDescent="0.15">
      <c r="A121" s="838"/>
      <c r="B121" s="839"/>
      <c r="C121" s="884" t="s">
        <v>445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446</v>
      </c>
      <c r="BA121" s="768"/>
      <c r="BB121" s="768"/>
      <c r="BC121" s="768"/>
      <c r="BD121" s="768"/>
      <c r="BE121" s="768"/>
      <c r="BF121" s="768"/>
      <c r="BG121" s="768"/>
      <c r="BH121" s="768"/>
      <c r="BI121" s="768"/>
      <c r="BJ121" s="768"/>
      <c r="BK121" s="768"/>
      <c r="BL121" s="768"/>
      <c r="BM121" s="768"/>
      <c r="BN121" s="768"/>
      <c r="BO121" s="768"/>
      <c r="BP121" s="769"/>
      <c r="BQ121" s="834">
        <v>2811057</v>
      </c>
      <c r="BR121" s="835"/>
      <c r="BS121" s="835"/>
      <c r="BT121" s="835"/>
      <c r="BU121" s="835"/>
      <c r="BV121" s="835">
        <v>2568561</v>
      </c>
      <c r="BW121" s="835"/>
      <c r="BX121" s="835"/>
      <c r="BY121" s="835"/>
      <c r="BZ121" s="835"/>
      <c r="CA121" s="835">
        <v>2603845</v>
      </c>
      <c r="CB121" s="835"/>
      <c r="CC121" s="835"/>
      <c r="CD121" s="835"/>
      <c r="CE121" s="835"/>
      <c r="CF121" s="896">
        <v>29.9</v>
      </c>
      <c r="CG121" s="897"/>
      <c r="CH121" s="897"/>
      <c r="CI121" s="897"/>
      <c r="CJ121" s="897"/>
      <c r="CK121" s="890"/>
      <c r="CL121" s="876"/>
      <c r="CM121" s="876"/>
      <c r="CN121" s="876"/>
      <c r="CO121" s="877"/>
      <c r="CP121" s="856" t="s">
        <v>390</v>
      </c>
      <c r="CQ121" s="857"/>
      <c r="CR121" s="857"/>
      <c r="CS121" s="857"/>
      <c r="CT121" s="857"/>
      <c r="CU121" s="857"/>
      <c r="CV121" s="857"/>
      <c r="CW121" s="857"/>
      <c r="CX121" s="857"/>
      <c r="CY121" s="857"/>
      <c r="CZ121" s="857"/>
      <c r="DA121" s="857"/>
      <c r="DB121" s="857"/>
      <c r="DC121" s="857"/>
      <c r="DD121" s="857"/>
      <c r="DE121" s="857"/>
      <c r="DF121" s="858"/>
      <c r="DG121" s="834">
        <v>3440255</v>
      </c>
      <c r="DH121" s="835"/>
      <c r="DI121" s="835"/>
      <c r="DJ121" s="835"/>
      <c r="DK121" s="835"/>
      <c r="DL121" s="835">
        <v>3337849</v>
      </c>
      <c r="DM121" s="835"/>
      <c r="DN121" s="835"/>
      <c r="DO121" s="835"/>
      <c r="DP121" s="835"/>
      <c r="DQ121" s="835">
        <v>3283969</v>
      </c>
      <c r="DR121" s="835"/>
      <c r="DS121" s="835"/>
      <c r="DT121" s="835"/>
      <c r="DU121" s="835"/>
      <c r="DV121" s="812">
        <v>37.700000000000003</v>
      </c>
      <c r="DW121" s="812"/>
      <c r="DX121" s="812"/>
      <c r="DY121" s="812"/>
      <c r="DZ121" s="813"/>
    </row>
    <row r="122" spans="1:130" s="199" customFormat="1" ht="26.25" customHeight="1" x14ac:dyDescent="0.15">
      <c r="A122" s="838"/>
      <c r="B122" s="839"/>
      <c r="C122" s="842" t="s">
        <v>428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447</v>
      </c>
      <c r="BA122" s="901"/>
      <c r="BB122" s="901"/>
      <c r="BC122" s="901"/>
      <c r="BD122" s="901"/>
      <c r="BE122" s="901"/>
      <c r="BF122" s="901"/>
      <c r="BG122" s="901"/>
      <c r="BH122" s="901"/>
      <c r="BI122" s="901"/>
      <c r="BJ122" s="901"/>
      <c r="BK122" s="901"/>
      <c r="BL122" s="901"/>
      <c r="BM122" s="901"/>
      <c r="BN122" s="901"/>
      <c r="BO122" s="901"/>
      <c r="BP122" s="902"/>
      <c r="BQ122" s="903">
        <v>34083876</v>
      </c>
      <c r="BR122" s="866"/>
      <c r="BS122" s="866"/>
      <c r="BT122" s="866"/>
      <c r="BU122" s="866"/>
      <c r="BV122" s="866">
        <v>32927794</v>
      </c>
      <c r="BW122" s="866"/>
      <c r="BX122" s="866"/>
      <c r="BY122" s="866"/>
      <c r="BZ122" s="866"/>
      <c r="CA122" s="866">
        <v>31873441</v>
      </c>
      <c r="CB122" s="866"/>
      <c r="CC122" s="866"/>
      <c r="CD122" s="866"/>
      <c r="CE122" s="866"/>
      <c r="CF122" s="867">
        <v>365.8</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v>3049002</v>
      </c>
      <c r="DH122" s="835"/>
      <c r="DI122" s="835"/>
      <c r="DJ122" s="835"/>
      <c r="DK122" s="835"/>
      <c r="DL122" s="835">
        <v>2880320</v>
      </c>
      <c r="DM122" s="835"/>
      <c r="DN122" s="835"/>
      <c r="DO122" s="835"/>
      <c r="DP122" s="835"/>
      <c r="DQ122" s="835">
        <v>2607628</v>
      </c>
      <c r="DR122" s="835"/>
      <c r="DS122" s="835"/>
      <c r="DT122" s="835"/>
      <c r="DU122" s="835"/>
      <c r="DV122" s="812">
        <v>29.9</v>
      </c>
      <c r="DW122" s="812"/>
      <c r="DX122" s="812"/>
      <c r="DY122" s="812"/>
      <c r="DZ122" s="813"/>
    </row>
    <row r="123" spans="1:130" s="199" customFormat="1" ht="26.25" customHeight="1" x14ac:dyDescent="0.15">
      <c r="A123" s="838"/>
      <c r="B123" s="839"/>
      <c r="C123" s="842" t="s">
        <v>434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2965</v>
      </c>
      <c r="AB123" s="798"/>
      <c r="AC123" s="798"/>
      <c r="AD123" s="798"/>
      <c r="AE123" s="799"/>
      <c r="AF123" s="800">
        <v>2819</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448</v>
      </c>
      <c r="BP123" s="899"/>
      <c r="BQ123" s="853">
        <v>41885642</v>
      </c>
      <c r="BR123" s="854"/>
      <c r="BS123" s="854"/>
      <c r="BT123" s="854"/>
      <c r="BU123" s="854"/>
      <c r="BV123" s="854">
        <v>40649767</v>
      </c>
      <c r="BW123" s="854"/>
      <c r="BX123" s="854"/>
      <c r="BY123" s="854"/>
      <c r="BZ123" s="854"/>
      <c r="CA123" s="854">
        <v>39871075</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v>3429213</v>
      </c>
      <c r="DH123" s="798"/>
      <c r="DI123" s="798"/>
      <c r="DJ123" s="798"/>
      <c r="DK123" s="799"/>
      <c r="DL123" s="800">
        <v>3171053</v>
      </c>
      <c r="DM123" s="798"/>
      <c r="DN123" s="798"/>
      <c r="DO123" s="798"/>
      <c r="DP123" s="799"/>
      <c r="DQ123" s="800">
        <v>2560458</v>
      </c>
      <c r="DR123" s="798"/>
      <c r="DS123" s="798"/>
      <c r="DT123" s="798"/>
      <c r="DU123" s="799"/>
      <c r="DV123" s="845">
        <v>29.4</v>
      </c>
      <c r="DW123" s="846"/>
      <c r="DX123" s="846"/>
      <c r="DY123" s="846"/>
      <c r="DZ123" s="847"/>
    </row>
    <row r="124" spans="1:130" s="199" customFormat="1" ht="26.25" customHeight="1" thickBot="1" x14ac:dyDescent="0.2">
      <c r="A124" s="838"/>
      <c r="B124" s="839"/>
      <c r="C124" s="842" t="s">
        <v>437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134.69999999999999</v>
      </c>
      <c r="BR124" s="852"/>
      <c r="BS124" s="852"/>
      <c r="BT124" s="852"/>
      <c r="BU124" s="852"/>
      <c r="BV124" s="852">
        <v>115.5</v>
      </c>
      <c r="BW124" s="852"/>
      <c r="BX124" s="852"/>
      <c r="BY124" s="852"/>
      <c r="BZ124" s="852"/>
      <c r="CA124" s="852">
        <v>99.8</v>
      </c>
      <c r="CB124" s="852"/>
      <c r="CC124" s="852"/>
      <c r="CD124" s="852"/>
      <c r="CE124" s="852"/>
      <c r="CF124" s="742"/>
      <c r="CG124" s="743"/>
      <c r="CH124" s="743"/>
      <c r="CI124" s="743"/>
      <c r="CJ124" s="883"/>
      <c r="CK124" s="891"/>
      <c r="CL124" s="891"/>
      <c r="CM124" s="891"/>
      <c r="CN124" s="891"/>
      <c r="CO124" s="892"/>
      <c r="CP124" s="856" t="s">
        <v>450</v>
      </c>
      <c r="CQ124" s="857"/>
      <c r="CR124" s="857"/>
      <c r="CS124" s="857"/>
      <c r="CT124" s="857"/>
      <c r="CU124" s="857"/>
      <c r="CV124" s="857"/>
      <c r="CW124" s="857"/>
      <c r="CX124" s="857"/>
      <c r="CY124" s="857"/>
      <c r="CZ124" s="857"/>
      <c r="DA124" s="857"/>
      <c r="DB124" s="857"/>
      <c r="DC124" s="857"/>
      <c r="DD124" s="857"/>
      <c r="DE124" s="857"/>
      <c r="DF124" s="858"/>
      <c r="DG124" s="780">
        <v>994413</v>
      </c>
      <c r="DH124" s="781"/>
      <c r="DI124" s="781"/>
      <c r="DJ124" s="781"/>
      <c r="DK124" s="782"/>
      <c r="DL124" s="783">
        <v>977107</v>
      </c>
      <c r="DM124" s="781"/>
      <c r="DN124" s="781"/>
      <c r="DO124" s="781"/>
      <c r="DP124" s="782"/>
      <c r="DQ124" s="783">
        <v>968280</v>
      </c>
      <c r="DR124" s="781"/>
      <c r="DS124" s="781"/>
      <c r="DT124" s="781"/>
      <c r="DU124" s="782"/>
      <c r="DV124" s="869">
        <v>11.1</v>
      </c>
      <c r="DW124" s="870"/>
      <c r="DX124" s="870"/>
      <c r="DY124" s="870"/>
      <c r="DZ124" s="871"/>
    </row>
    <row r="125" spans="1:130" s="199" customFormat="1" ht="26.25" customHeight="1" x14ac:dyDescent="0.15">
      <c r="A125" s="838"/>
      <c r="B125" s="839"/>
      <c r="C125" s="842" t="s">
        <v>439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451</v>
      </c>
      <c r="CL125" s="873"/>
      <c r="CM125" s="873"/>
      <c r="CN125" s="873"/>
      <c r="CO125" s="874"/>
      <c r="CP125" s="881" t="s">
        <v>452</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441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453</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454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455</v>
      </c>
      <c r="AY127" s="830"/>
      <c r="AZ127" s="830"/>
      <c r="BA127" s="830"/>
      <c r="BB127" s="830"/>
      <c r="BC127" s="830"/>
      <c r="BD127" s="830"/>
      <c r="BE127" s="831"/>
      <c r="BF127" s="829" t="s">
        <v>456</v>
      </c>
      <c r="BG127" s="830"/>
      <c r="BH127" s="830"/>
      <c r="BI127" s="830"/>
      <c r="BJ127" s="830"/>
      <c r="BK127" s="830"/>
      <c r="BL127" s="831"/>
      <c r="BM127" s="829" t="s">
        <v>457</v>
      </c>
      <c r="BN127" s="830"/>
      <c r="BO127" s="830"/>
      <c r="BP127" s="830"/>
      <c r="BQ127" s="830"/>
      <c r="BR127" s="830"/>
      <c r="BS127" s="831"/>
      <c r="BT127" s="829" t="s">
        <v>458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459</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460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461</v>
      </c>
      <c r="X128" s="816"/>
      <c r="Y128" s="816"/>
      <c r="Z128" s="817"/>
      <c r="AA128" s="818">
        <v>389607</v>
      </c>
      <c r="AB128" s="819"/>
      <c r="AC128" s="819"/>
      <c r="AD128" s="819"/>
      <c r="AE128" s="820"/>
      <c r="AF128" s="821">
        <v>360636</v>
      </c>
      <c r="AG128" s="819"/>
      <c r="AH128" s="819"/>
      <c r="AI128" s="819"/>
      <c r="AJ128" s="820"/>
      <c r="AK128" s="821">
        <v>476714</v>
      </c>
      <c r="AL128" s="819"/>
      <c r="AM128" s="819"/>
      <c r="AN128" s="819"/>
      <c r="AO128" s="820"/>
      <c r="AP128" s="822"/>
      <c r="AQ128" s="823"/>
      <c r="AR128" s="823"/>
      <c r="AS128" s="823"/>
      <c r="AT128" s="824"/>
      <c r="AU128" s="235"/>
      <c r="AV128" s="235"/>
      <c r="AW128" s="235"/>
      <c r="AX128" s="825" t="s">
        <v>462</v>
      </c>
      <c r="AY128" s="826"/>
      <c r="AZ128" s="826"/>
      <c r="BA128" s="826"/>
      <c r="BB128" s="826"/>
      <c r="BC128" s="826"/>
      <c r="BD128" s="826"/>
      <c r="BE128" s="827"/>
      <c r="BF128" s="804" t="s">
        <v>113</v>
      </c>
      <c r="BG128" s="805"/>
      <c r="BH128" s="805"/>
      <c r="BI128" s="805"/>
      <c r="BJ128" s="805"/>
      <c r="BK128" s="805"/>
      <c r="BL128" s="828"/>
      <c r="BM128" s="804">
        <v>13.02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463</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464</v>
      </c>
      <c r="X129" s="795"/>
      <c r="Y129" s="795"/>
      <c r="Z129" s="796"/>
      <c r="AA129" s="797">
        <v>12737542</v>
      </c>
      <c r="AB129" s="798"/>
      <c r="AC129" s="798"/>
      <c r="AD129" s="798"/>
      <c r="AE129" s="799"/>
      <c r="AF129" s="800">
        <v>12706438</v>
      </c>
      <c r="AG129" s="798"/>
      <c r="AH129" s="798"/>
      <c r="AI129" s="798"/>
      <c r="AJ129" s="799"/>
      <c r="AK129" s="800">
        <v>12307947</v>
      </c>
      <c r="AL129" s="798"/>
      <c r="AM129" s="798"/>
      <c r="AN129" s="798"/>
      <c r="AO129" s="799"/>
      <c r="AP129" s="801"/>
      <c r="AQ129" s="802"/>
      <c r="AR129" s="802"/>
      <c r="AS129" s="802"/>
      <c r="AT129" s="803"/>
      <c r="AU129" s="237"/>
      <c r="AV129" s="237"/>
      <c r="AW129" s="237"/>
      <c r="AX129" s="767" t="s">
        <v>465</v>
      </c>
      <c r="AY129" s="768"/>
      <c r="AZ129" s="768"/>
      <c r="BA129" s="768"/>
      <c r="BB129" s="768"/>
      <c r="BC129" s="768"/>
      <c r="BD129" s="768"/>
      <c r="BE129" s="769"/>
      <c r="BF129" s="787" t="s">
        <v>113</v>
      </c>
      <c r="BG129" s="788"/>
      <c r="BH129" s="788"/>
      <c r="BI129" s="788"/>
      <c r="BJ129" s="788"/>
      <c r="BK129" s="788"/>
      <c r="BL129" s="789"/>
      <c r="BM129" s="787">
        <v>18.02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467</v>
      </c>
      <c r="X130" s="795"/>
      <c r="Y130" s="795"/>
      <c r="Z130" s="796"/>
      <c r="AA130" s="797">
        <v>4019313</v>
      </c>
      <c r="AB130" s="798"/>
      <c r="AC130" s="798"/>
      <c r="AD130" s="798"/>
      <c r="AE130" s="799"/>
      <c r="AF130" s="800">
        <v>3737112</v>
      </c>
      <c r="AG130" s="798"/>
      <c r="AH130" s="798"/>
      <c r="AI130" s="798"/>
      <c r="AJ130" s="799"/>
      <c r="AK130" s="800">
        <v>3594910</v>
      </c>
      <c r="AL130" s="798"/>
      <c r="AM130" s="798"/>
      <c r="AN130" s="798"/>
      <c r="AO130" s="799"/>
      <c r="AP130" s="801"/>
      <c r="AQ130" s="802"/>
      <c r="AR130" s="802"/>
      <c r="AS130" s="802"/>
      <c r="AT130" s="803"/>
      <c r="AU130" s="237"/>
      <c r="AV130" s="237"/>
      <c r="AW130" s="237"/>
      <c r="AX130" s="767" t="s">
        <v>468</v>
      </c>
      <c r="AY130" s="768"/>
      <c r="AZ130" s="768"/>
      <c r="BA130" s="768"/>
      <c r="BB130" s="768"/>
      <c r="BC130" s="768"/>
      <c r="BD130" s="768"/>
      <c r="BE130" s="769"/>
      <c r="BF130" s="770">
        <v>13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469</v>
      </c>
      <c r="X131" s="778"/>
      <c r="Y131" s="778"/>
      <c r="Z131" s="779"/>
      <c r="AA131" s="780">
        <v>8718229</v>
      </c>
      <c r="AB131" s="781"/>
      <c r="AC131" s="781"/>
      <c r="AD131" s="781"/>
      <c r="AE131" s="782"/>
      <c r="AF131" s="783">
        <v>8969326</v>
      </c>
      <c r="AG131" s="781"/>
      <c r="AH131" s="781"/>
      <c r="AI131" s="781"/>
      <c r="AJ131" s="782"/>
      <c r="AK131" s="783">
        <v>8713037</v>
      </c>
      <c r="AL131" s="781"/>
      <c r="AM131" s="781"/>
      <c r="AN131" s="781"/>
      <c r="AO131" s="782"/>
      <c r="AP131" s="784"/>
      <c r="AQ131" s="785"/>
      <c r="AR131" s="785"/>
      <c r="AS131" s="785"/>
      <c r="AT131" s="786"/>
      <c r="AU131" s="237"/>
      <c r="AV131" s="237"/>
      <c r="AW131" s="237"/>
      <c r="AX131" s="745" t="s">
        <v>470</v>
      </c>
      <c r="AY131" s="746"/>
      <c r="AZ131" s="746"/>
      <c r="BA131" s="746"/>
      <c r="BB131" s="746"/>
      <c r="BC131" s="746"/>
      <c r="BD131" s="746"/>
      <c r="BE131" s="747"/>
      <c r="BF131" s="748">
        <v>99.8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472</v>
      </c>
      <c r="W132" s="758"/>
      <c r="X132" s="758"/>
      <c r="Y132" s="758"/>
      <c r="Z132" s="759"/>
      <c r="AA132" s="760">
        <v>14.327875540000001</v>
      </c>
      <c r="AB132" s="761"/>
      <c r="AC132" s="761"/>
      <c r="AD132" s="761"/>
      <c r="AE132" s="762"/>
      <c r="AF132" s="763">
        <v>14.01047303</v>
      </c>
      <c r="AG132" s="761"/>
      <c r="AH132" s="761"/>
      <c r="AI132" s="761"/>
      <c r="AJ132" s="762"/>
      <c r="AK132" s="763">
        <v>10.67872201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473</v>
      </c>
      <c r="W133" s="737"/>
      <c r="X133" s="737"/>
      <c r="Y133" s="737"/>
      <c r="Z133" s="738"/>
      <c r="AA133" s="739">
        <v>14.9</v>
      </c>
      <c r="AB133" s="740"/>
      <c r="AC133" s="740"/>
      <c r="AD133" s="740"/>
      <c r="AE133" s="741"/>
      <c r="AF133" s="739">
        <v>14.3</v>
      </c>
      <c r="AG133" s="740"/>
      <c r="AH133" s="740"/>
      <c r="AI133" s="740"/>
      <c r="AJ133" s="741"/>
      <c r="AK133" s="739">
        <v>13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2" t="s">
        <v>476</v>
      </c>
      <c r="L7" s="256"/>
      <c r="M7" s="257" t="s">
        <v>477</v>
      </c>
      <c r="N7" s="258"/>
    </row>
    <row r="8" spans="1:16" x14ac:dyDescent="0.15">
      <c r="A8" s="250"/>
      <c r="B8" s="246"/>
      <c r="C8" s="246"/>
      <c r="D8" s="246"/>
      <c r="E8" s="246"/>
      <c r="F8" s="246"/>
      <c r="G8" s="259"/>
      <c r="H8" s="260"/>
      <c r="I8" s="260"/>
      <c r="J8" s="261"/>
      <c r="K8" s="1153"/>
      <c r="L8" s="262" t="s">
        <v>478</v>
      </c>
      <c r="M8" s="263" t="s">
        <v>479</v>
      </c>
      <c r="N8" s="264" t="s">
        <v>480</v>
      </c>
    </row>
    <row r="9" spans="1:16" x14ac:dyDescent="0.15">
      <c r="A9" s="250"/>
      <c r="B9" s="246"/>
      <c r="C9" s="246"/>
      <c r="D9" s="246"/>
      <c r="E9" s="246"/>
      <c r="F9" s="246"/>
      <c r="G9" s="1166" t="s">
        <v>481</v>
      </c>
      <c r="H9" s="1167"/>
      <c r="I9" s="1167"/>
      <c r="J9" s="1168"/>
      <c r="K9" s="265">
        <v>2594039</v>
      </c>
      <c r="L9" s="266">
        <v>91750</v>
      </c>
      <c r="M9" s="267">
        <v>88814</v>
      </c>
      <c r="N9" s="268">
        <v>3.3</v>
      </c>
    </row>
    <row r="10" spans="1:16" x14ac:dyDescent="0.15">
      <c r="A10" s="250"/>
      <c r="B10" s="246"/>
      <c r="C10" s="246"/>
      <c r="D10" s="246"/>
      <c r="E10" s="246"/>
      <c r="F10" s="246"/>
      <c r="G10" s="1166" t="s">
        <v>482</v>
      </c>
      <c r="H10" s="1167"/>
      <c r="I10" s="1167"/>
      <c r="J10" s="1168"/>
      <c r="K10" s="269">
        <v>191619</v>
      </c>
      <c r="L10" s="270">
        <v>6777</v>
      </c>
      <c r="M10" s="271">
        <v>7348</v>
      </c>
      <c r="N10" s="272">
        <v>-7.8</v>
      </c>
    </row>
    <row r="11" spans="1:16" ht="13.5" customHeight="1" x14ac:dyDescent="0.15">
      <c r="A11" s="250"/>
      <c r="B11" s="246"/>
      <c r="C11" s="246"/>
      <c r="D11" s="246"/>
      <c r="E11" s="246"/>
      <c r="F11" s="246"/>
      <c r="G11" s="1166" t="s">
        <v>483</v>
      </c>
      <c r="H11" s="1167"/>
      <c r="I11" s="1167"/>
      <c r="J11" s="1168"/>
      <c r="K11" s="269">
        <v>595888</v>
      </c>
      <c r="L11" s="270">
        <v>21076</v>
      </c>
      <c r="M11" s="271">
        <v>9064</v>
      </c>
      <c r="N11" s="272">
        <v>132.5</v>
      </c>
    </row>
    <row r="12" spans="1:16" ht="13.5" customHeight="1" x14ac:dyDescent="0.15">
      <c r="A12" s="250"/>
      <c r="B12" s="246"/>
      <c r="C12" s="246"/>
      <c r="D12" s="246"/>
      <c r="E12" s="246"/>
      <c r="F12" s="246"/>
      <c r="G12" s="1166" t="s">
        <v>484</v>
      </c>
      <c r="H12" s="1167"/>
      <c r="I12" s="1167"/>
      <c r="J12" s="1168"/>
      <c r="K12" s="269" t="s">
        <v>485</v>
      </c>
      <c r="L12" s="270" t="s">
        <v>485</v>
      </c>
      <c r="M12" s="271">
        <v>917</v>
      </c>
      <c r="N12" s="272" t="s">
        <v>485</v>
      </c>
    </row>
    <row r="13" spans="1:16" ht="13.5" customHeight="1" x14ac:dyDescent="0.15">
      <c r="A13" s="250"/>
      <c r="B13" s="246"/>
      <c r="C13" s="246"/>
      <c r="D13" s="246"/>
      <c r="E13" s="246"/>
      <c r="F13" s="246"/>
      <c r="G13" s="1166" t="s">
        <v>486</v>
      </c>
      <c r="H13" s="1167"/>
      <c r="I13" s="1167"/>
      <c r="J13" s="1168"/>
      <c r="K13" s="269" t="s">
        <v>485</v>
      </c>
      <c r="L13" s="270" t="s">
        <v>485</v>
      </c>
      <c r="M13" s="271">
        <v>11</v>
      </c>
      <c r="N13" s="272" t="s">
        <v>485</v>
      </c>
    </row>
    <row r="14" spans="1:16" ht="13.5" customHeight="1" x14ac:dyDescent="0.15">
      <c r="A14" s="250"/>
      <c r="B14" s="246"/>
      <c r="C14" s="246"/>
      <c r="D14" s="246"/>
      <c r="E14" s="246"/>
      <c r="F14" s="246"/>
      <c r="G14" s="1166" t="s">
        <v>487</v>
      </c>
      <c r="H14" s="1167"/>
      <c r="I14" s="1167"/>
      <c r="J14" s="1168"/>
      <c r="K14" s="269">
        <v>39087</v>
      </c>
      <c r="L14" s="270">
        <v>1382</v>
      </c>
      <c r="M14" s="271">
        <v>3976</v>
      </c>
      <c r="N14" s="272">
        <v>-65.2</v>
      </c>
    </row>
    <row r="15" spans="1:16" ht="13.5" customHeight="1" x14ac:dyDescent="0.15">
      <c r="A15" s="250"/>
      <c r="B15" s="246"/>
      <c r="C15" s="246"/>
      <c r="D15" s="246"/>
      <c r="E15" s="246"/>
      <c r="F15" s="246"/>
      <c r="G15" s="1166" t="s">
        <v>488</v>
      </c>
      <c r="H15" s="1167"/>
      <c r="I15" s="1167"/>
      <c r="J15" s="1168"/>
      <c r="K15" s="269">
        <v>79703</v>
      </c>
      <c r="L15" s="270">
        <v>2819</v>
      </c>
      <c r="M15" s="271">
        <v>2094</v>
      </c>
      <c r="N15" s="272">
        <v>34.6</v>
      </c>
    </row>
    <row r="16" spans="1:16" x14ac:dyDescent="0.15">
      <c r="A16" s="250"/>
      <c r="B16" s="246"/>
      <c r="C16" s="246"/>
      <c r="D16" s="246"/>
      <c r="E16" s="246"/>
      <c r="F16" s="246"/>
      <c r="G16" s="1169" t="s">
        <v>489</v>
      </c>
      <c r="H16" s="1170"/>
      <c r="I16" s="1170"/>
      <c r="J16" s="1171"/>
      <c r="K16" s="270">
        <v>-240479</v>
      </c>
      <c r="L16" s="270">
        <v>-8506</v>
      </c>
      <c r="M16" s="271">
        <v>-9674</v>
      </c>
      <c r="N16" s="272">
        <v>-12.1</v>
      </c>
    </row>
    <row r="17" spans="1:16" x14ac:dyDescent="0.15">
      <c r="A17" s="250"/>
      <c r="B17" s="246"/>
      <c r="C17" s="246"/>
      <c r="D17" s="246"/>
      <c r="E17" s="246"/>
      <c r="F17" s="246"/>
      <c r="G17" s="1169" t="s">
        <v>171</v>
      </c>
      <c r="H17" s="1170"/>
      <c r="I17" s="1170"/>
      <c r="J17" s="1171"/>
      <c r="K17" s="270">
        <v>3259857</v>
      </c>
      <c r="L17" s="270">
        <v>115299</v>
      </c>
      <c r="M17" s="271">
        <v>102550</v>
      </c>
      <c r="N17" s="272">
        <v>12.4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63" t="s">
        <v>494</v>
      </c>
      <c r="H21" s="1164"/>
      <c r="I21" s="1164"/>
      <c r="J21" s="1165"/>
      <c r="K21" s="282">
        <v>11.5</v>
      </c>
      <c r="L21" s="283">
        <v>9.9600000000000009</v>
      </c>
      <c r="M21" s="284">
        <v>1.54</v>
      </c>
      <c r="N21" s="251"/>
      <c r="O21" s="285"/>
      <c r="P21" s="281"/>
    </row>
    <row r="22" spans="1:16" s="286" customFormat="1" x14ac:dyDescent="0.15">
      <c r="A22" s="281"/>
      <c r="B22" s="251"/>
      <c r="C22" s="251"/>
      <c r="D22" s="251"/>
      <c r="E22" s="251"/>
      <c r="F22" s="251"/>
      <c r="G22" s="1163" t="s">
        <v>495</v>
      </c>
      <c r="H22" s="1164"/>
      <c r="I22" s="1164"/>
      <c r="J22" s="1165"/>
      <c r="K22" s="287">
        <v>97.9</v>
      </c>
      <c r="L22" s="288">
        <v>97.8</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2" t="s">
        <v>476</v>
      </c>
      <c r="L30" s="256"/>
      <c r="M30" s="257" t="s">
        <v>477</v>
      </c>
      <c r="N30" s="258"/>
    </row>
    <row r="31" spans="1:16" x14ac:dyDescent="0.15">
      <c r="A31" s="250"/>
      <c r="B31" s="246"/>
      <c r="C31" s="246"/>
      <c r="D31" s="246"/>
      <c r="E31" s="246"/>
      <c r="F31" s="246"/>
      <c r="G31" s="259"/>
      <c r="H31" s="260"/>
      <c r="I31" s="260"/>
      <c r="J31" s="261"/>
      <c r="K31" s="1153"/>
      <c r="L31" s="262" t="s">
        <v>478</v>
      </c>
      <c r="M31" s="263" t="s">
        <v>479</v>
      </c>
      <c r="N31" s="264" t="s">
        <v>480</v>
      </c>
    </row>
    <row r="32" spans="1:16" ht="27" customHeight="1" x14ac:dyDescent="0.15">
      <c r="A32" s="250"/>
      <c r="B32" s="246"/>
      <c r="C32" s="246"/>
      <c r="D32" s="246"/>
      <c r="E32" s="246"/>
      <c r="F32" s="246"/>
      <c r="G32" s="1154" t="s">
        <v>499</v>
      </c>
      <c r="H32" s="1155"/>
      <c r="I32" s="1155"/>
      <c r="J32" s="1156"/>
      <c r="K32" s="296">
        <v>3791848</v>
      </c>
      <c r="L32" s="296">
        <v>134116</v>
      </c>
      <c r="M32" s="297">
        <v>68120</v>
      </c>
      <c r="N32" s="298">
        <v>96.9</v>
      </c>
    </row>
    <row r="33" spans="1:16" ht="13.5" customHeight="1" x14ac:dyDescent="0.15">
      <c r="A33" s="250"/>
      <c r="B33" s="246"/>
      <c r="C33" s="246"/>
      <c r="D33" s="246"/>
      <c r="E33" s="246"/>
      <c r="F33" s="246"/>
      <c r="G33" s="1154" t="s">
        <v>500</v>
      </c>
      <c r="H33" s="1155"/>
      <c r="I33" s="1155"/>
      <c r="J33" s="1156"/>
      <c r="K33" s="296" t="s">
        <v>485</v>
      </c>
      <c r="L33" s="296" t="s">
        <v>485</v>
      </c>
      <c r="M33" s="297" t="s">
        <v>485</v>
      </c>
      <c r="N33" s="298" t="s">
        <v>485</v>
      </c>
    </row>
    <row r="34" spans="1:16" ht="27" customHeight="1" x14ac:dyDescent="0.15">
      <c r="A34" s="250"/>
      <c r="B34" s="246"/>
      <c r="C34" s="246"/>
      <c r="D34" s="246"/>
      <c r="E34" s="246"/>
      <c r="F34" s="246"/>
      <c r="G34" s="1154" t="s">
        <v>501</v>
      </c>
      <c r="H34" s="1155"/>
      <c r="I34" s="1155"/>
      <c r="J34" s="1156"/>
      <c r="K34" s="296" t="s">
        <v>485</v>
      </c>
      <c r="L34" s="296" t="s">
        <v>485</v>
      </c>
      <c r="M34" s="297">
        <v>13</v>
      </c>
      <c r="N34" s="298" t="s">
        <v>485</v>
      </c>
    </row>
    <row r="35" spans="1:16" ht="27" customHeight="1" x14ac:dyDescent="0.15">
      <c r="A35" s="250"/>
      <c r="B35" s="246"/>
      <c r="C35" s="246"/>
      <c r="D35" s="246"/>
      <c r="E35" s="246"/>
      <c r="F35" s="246"/>
      <c r="G35" s="1154" t="s">
        <v>502</v>
      </c>
      <c r="H35" s="1155"/>
      <c r="I35" s="1155"/>
      <c r="J35" s="1156"/>
      <c r="K35" s="296">
        <v>1142775</v>
      </c>
      <c r="L35" s="296">
        <v>40419</v>
      </c>
      <c r="M35" s="297">
        <v>17609</v>
      </c>
      <c r="N35" s="298">
        <v>129.5</v>
      </c>
    </row>
    <row r="36" spans="1:16" ht="27" customHeight="1" x14ac:dyDescent="0.15">
      <c r="A36" s="250"/>
      <c r="B36" s="246"/>
      <c r="C36" s="246"/>
      <c r="D36" s="246"/>
      <c r="E36" s="246"/>
      <c r="F36" s="246"/>
      <c r="G36" s="1154" t="s">
        <v>503</v>
      </c>
      <c r="H36" s="1155"/>
      <c r="I36" s="1155"/>
      <c r="J36" s="1156"/>
      <c r="K36" s="296">
        <v>67442</v>
      </c>
      <c r="L36" s="296">
        <v>2385</v>
      </c>
      <c r="M36" s="297">
        <v>2944</v>
      </c>
      <c r="N36" s="298">
        <v>-19</v>
      </c>
    </row>
    <row r="37" spans="1:16" ht="13.5" customHeight="1" x14ac:dyDescent="0.15">
      <c r="A37" s="250"/>
      <c r="B37" s="246"/>
      <c r="C37" s="246"/>
      <c r="D37" s="246"/>
      <c r="E37" s="246"/>
      <c r="F37" s="246"/>
      <c r="G37" s="1154" t="s">
        <v>504</v>
      </c>
      <c r="H37" s="1155"/>
      <c r="I37" s="1155"/>
      <c r="J37" s="1156"/>
      <c r="K37" s="296" t="s">
        <v>485</v>
      </c>
      <c r="L37" s="296" t="s">
        <v>485</v>
      </c>
      <c r="M37" s="297">
        <v>1200</v>
      </c>
      <c r="N37" s="298" t="s">
        <v>485</v>
      </c>
    </row>
    <row r="38" spans="1:16" ht="27" customHeight="1" x14ac:dyDescent="0.15">
      <c r="A38" s="250"/>
      <c r="B38" s="246"/>
      <c r="C38" s="246"/>
      <c r="D38" s="246"/>
      <c r="E38" s="246"/>
      <c r="F38" s="246"/>
      <c r="G38" s="1157" t="s">
        <v>505</v>
      </c>
      <c r="H38" s="1158"/>
      <c r="I38" s="1158"/>
      <c r="J38" s="1159"/>
      <c r="K38" s="299" t="s">
        <v>485</v>
      </c>
      <c r="L38" s="299" t="s">
        <v>485</v>
      </c>
      <c r="M38" s="300">
        <v>5</v>
      </c>
      <c r="N38" s="301" t="s">
        <v>485</v>
      </c>
      <c r="O38" s="295"/>
    </row>
    <row r="39" spans="1:16" x14ac:dyDescent="0.15">
      <c r="A39" s="250"/>
      <c r="B39" s="246"/>
      <c r="C39" s="246"/>
      <c r="D39" s="246"/>
      <c r="E39" s="246"/>
      <c r="F39" s="246"/>
      <c r="G39" s="1157" t="s">
        <v>506</v>
      </c>
      <c r="H39" s="1158"/>
      <c r="I39" s="1158"/>
      <c r="J39" s="1159"/>
      <c r="K39" s="302">
        <v>-476714</v>
      </c>
      <c r="L39" s="302">
        <v>-16861</v>
      </c>
      <c r="M39" s="303">
        <v>-3946</v>
      </c>
      <c r="N39" s="304">
        <v>327.3</v>
      </c>
      <c r="O39" s="295"/>
    </row>
    <row r="40" spans="1:16" ht="27" customHeight="1" x14ac:dyDescent="0.15">
      <c r="A40" s="250"/>
      <c r="B40" s="246"/>
      <c r="C40" s="246"/>
      <c r="D40" s="246"/>
      <c r="E40" s="246"/>
      <c r="F40" s="246"/>
      <c r="G40" s="1154" t="s">
        <v>507</v>
      </c>
      <c r="H40" s="1155"/>
      <c r="I40" s="1155"/>
      <c r="J40" s="1156"/>
      <c r="K40" s="302">
        <v>-3594910</v>
      </c>
      <c r="L40" s="302">
        <v>-127150</v>
      </c>
      <c r="M40" s="303">
        <v>-59158</v>
      </c>
      <c r="N40" s="304">
        <v>114.9</v>
      </c>
      <c r="O40" s="295"/>
    </row>
    <row r="41" spans="1:16" x14ac:dyDescent="0.15">
      <c r="A41" s="250"/>
      <c r="B41" s="246"/>
      <c r="C41" s="246"/>
      <c r="D41" s="246"/>
      <c r="E41" s="246"/>
      <c r="F41" s="246"/>
      <c r="G41" s="1160" t="s">
        <v>282</v>
      </c>
      <c r="H41" s="1161"/>
      <c r="I41" s="1161"/>
      <c r="J41" s="1162"/>
      <c r="K41" s="296">
        <v>930441</v>
      </c>
      <c r="L41" s="302">
        <v>32909</v>
      </c>
      <c r="M41" s="303">
        <v>26787</v>
      </c>
      <c r="N41" s="304">
        <v>22.9</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47" t="s">
        <v>476</v>
      </c>
      <c r="J49" s="1149" t="s">
        <v>511</v>
      </c>
      <c r="K49" s="1150"/>
      <c r="L49" s="1150"/>
      <c r="M49" s="1150"/>
      <c r="N49" s="1151"/>
    </row>
    <row r="50" spans="1:14" x14ac:dyDescent="0.15">
      <c r="A50" s="250"/>
      <c r="B50" s="246"/>
      <c r="C50" s="246"/>
      <c r="D50" s="246"/>
      <c r="E50" s="246"/>
      <c r="F50" s="246"/>
      <c r="G50" s="314"/>
      <c r="H50" s="315"/>
      <c r="I50" s="1148"/>
      <c r="J50" s="316" t="s">
        <v>512</v>
      </c>
      <c r="K50" s="317" t="s">
        <v>513</v>
      </c>
      <c r="L50" s="318" t="s">
        <v>514</v>
      </c>
      <c r="M50" s="319" t="s">
        <v>515</v>
      </c>
      <c r="N50" s="320" t="s">
        <v>516</v>
      </c>
    </row>
    <row r="51" spans="1:14" x14ac:dyDescent="0.15">
      <c r="A51" s="250"/>
      <c r="B51" s="246"/>
      <c r="C51" s="246"/>
      <c r="D51" s="246"/>
      <c r="E51" s="246"/>
      <c r="F51" s="246"/>
      <c r="G51" s="312" t="s">
        <v>517</v>
      </c>
      <c r="H51" s="313"/>
      <c r="I51" s="321">
        <v>3730157</v>
      </c>
      <c r="J51" s="322">
        <v>123831</v>
      </c>
      <c r="K51" s="323">
        <v>8.1</v>
      </c>
      <c r="L51" s="324">
        <v>75709</v>
      </c>
      <c r="M51" s="325">
        <v>12.7</v>
      </c>
      <c r="N51" s="326">
        <v>-4.5999999999999996</v>
      </c>
    </row>
    <row r="52" spans="1:14" x14ac:dyDescent="0.15">
      <c r="A52" s="250"/>
      <c r="B52" s="246"/>
      <c r="C52" s="246"/>
      <c r="D52" s="246"/>
      <c r="E52" s="246"/>
      <c r="F52" s="246"/>
      <c r="G52" s="327"/>
      <c r="H52" s="328" t="s">
        <v>518</v>
      </c>
      <c r="I52" s="329">
        <v>697543</v>
      </c>
      <c r="J52" s="330">
        <v>23156</v>
      </c>
      <c r="K52" s="331">
        <v>-22.8</v>
      </c>
      <c r="L52" s="332">
        <v>35212</v>
      </c>
      <c r="M52" s="333">
        <v>0</v>
      </c>
      <c r="N52" s="334">
        <v>-22.8</v>
      </c>
    </row>
    <row r="53" spans="1:14" x14ac:dyDescent="0.15">
      <c r="A53" s="250"/>
      <c r="B53" s="246"/>
      <c r="C53" s="246"/>
      <c r="D53" s="246"/>
      <c r="E53" s="246"/>
      <c r="F53" s="246"/>
      <c r="G53" s="312" t="s">
        <v>519</v>
      </c>
      <c r="H53" s="313"/>
      <c r="I53" s="321">
        <v>4326193</v>
      </c>
      <c r="J53" s="322">
        <v>144776</v>
      </c>
      <c r="K53" s="323">
        <v>16.899999999999999</v>
      </c>
      <c r="L53" s="324">
        <v>90961</v>
      </c>
      <c r="M53" s="325">
        <v>20.100000000000001</v>
      </c>
      <c r="N53" s="326">
        <v>-3.2</v>
      </c>
    </row>
    <row r="54" spans="1:14" x14ac:dyDescent="0.15">
      <c r="A54" s="250"/>
      <c r="B54" s="246"/>
      <c r="C54" s="246"/>
      <c r="D54" s="246"/>
      <c r="E54" s="246"/>
      <c r="F54" s="246"/>
      <c r="G54" s="327"/>
      <c r="H54" s="328" t="s">
        <v>518</v>
      </c>
      <c r="I54" s="329">
        <v>816766</v>
      </c>
      <c r="J54" s="330">
        <v>27333</v>
      </c>
      <c r="K54" s="331">
        <v>18</v>
      </c>
      <c r="L54" s="332">
        <v>37720</v>
      </c>
      <c r="M54" s="333">
        <v>7.1</v>
      </c>
      <c r="N54" s="334">
        <v>10.9</v>
      </c>
    </row>
    <row r="55" spans="1:14" x14ac:dyDescent="0.15">
      <c r="A55" s="250"/>
      <c r="B55" s="246"/>
      <c r="C55" s="246"/>
      <c r="D55" s="246"/>
      <c r="E55" s="246"/>
      <c r="F55" s="246"/>
      <c r="G55" s="312" t="s">
        <v>520</v>
      </c>
      <c r="H55" s="313"/>
      <c r="I55" s="321">
        <v>6599049</v>
      </c>
      <c r="J55" s="322">
        <v>224373</v>
      </c>
      <c r="K55" s="323">
        <v>55</v>
      </c>
      <c r="L55" s="324">
        <v>106614</v>
      </c>
      <c r="M55" s="325">
        <v>17.2</v>
      </c>
      <c r="N55" s="326">
        <v>37.799999999999997</v>
      </c>
    </row>
    <row r="56" spans="1:14" x14ac:dyDescent="0.15">
      <c r="A56" s="250"/>
      <c r="B56" s="246"/>
      <c r="C56" s="246"/>
      <c r="D56" s="246"/>
      <c r="E56" s="246"/>
      <c r="F56" s="246"/>
      <c r="G56" s="327"/>
      <c r="H56" s="328" t="s">
        <v>518</v>
      </c>
      <c r="I56" s="329">
        <v>1730608</v>
      </c>
      <c r="J56" s="330">
        <v>58842</v>
      </c>
      <c r="K56" s="331">
        <v>115.3</v>
      </c>
      <c r="L56" s="332">
        <v>45545</v>
      </c>
      <c r="M56" s="333">
        <v>20.7</v>
      </c>
      <c r="N56" s="334">
        <v>94.6</v>
      </c>
    </row>
    <row r="57" spans="1:14" x14ac:dyDescent="0.15">
      <c r="A57" s="250"/>
      <c r="B57" s="246"/>
      <c r="C57" s="246"/>
      <c r="D57" s="246"/>
      <c r="E57" s="246"/>
      <c r="F57" s="246"/>
      <c r="G57" s="312" t="s">
        <v>521</v>
      </c>
      <c r="H57" s="313"/>
      <c r="I57" s="321">
        <v>4870248</v>
      </c>
      <c r="J57" s="322">
        <v>168918</v>
      </c>
      <c r="K57" s="323">
        <v>-24.7</v>
      </c>
      <c r="L57" s="324">
        <v>85459</v>
      </c>
      <c r="M57" s="325">
        <v>-19.8</v>
      </c>
      <c r="N57" s="326">
        <v>-4.9000000000000004</v>
      </c>
    </row>
    <row r="58" spans="1:14" x14ac:dyDescent="0.15">
      <c r="A58" s="250"/>
      <c r="B58" s="246"/>
      <c r="C58" s="246"/>
      <c r="D58" s="246"/>
      <c r="E58" s="246"/>
      <c r="F58" s="246"/>
      <c r="G58" s="327"/>
      <c r="H58" s="328" t="s">
        <v>518</v>
      </c>
      <c r="I58" s="329">
        <v>1299653</v>
      </c>
      <c r="J58" s="330">
        <v>45077</v>
      </c>
      <c r="K58" s="331">
        <v>-23.4</v>
      </c>
      <c r="L58" s="332">
        <v>44378</v>
      </c>
      <c r="M58" s="333">
        <v>-2.6</v>
      </c>
      <c r="N58" s="334">
        <v>-20.8</v>
      </c>
    </row>
    <row r="59" spans="1:14" x14ac:dyDescent="0.15">
      <c r="A59" s="250"/>
      <c r="B59" s="246"/>
      <c r="C59" s="246"/>
      <c r="D59" s="246"/>
      <c r="E59" s="246"/>
      <c r="F59" s="246"/>
      <c r="G59" s="312" t="s">
        <v>522</v>
      </c>
      <c r="H59" s="313"/>
      <c r="I59" s="321">
        <v>3601791</v>
      </c>
      <c r="J59" s="322">
        <v>127393</v>
      </c>
      <c r="K59" s="323">
        <v>-24.6</v>
      </c>
      <c r="L59" s="324">
        <v>83280</v>
      </c>
      <c r="M59" s="325">
        <v>-2.5</v>
      </c>
      <c r="N59" s="326">
        <v>-22.1</v>
      </c>
    </row>
    <row r="60" spans="1:14" x14ac:dyDescent="0.15">
      <c r="A60" s="250"/>
      <c r="B60" s="246"/>
      <c r="C60" s="246"/>
      <c r="D60" s="246"/>
      <c r="E60" s="246"/>
      <c r="F60" s="246"/>
      <c r="G60" s="327"/>
      <c r="H60" s="328" t="s">
        <v>518</v>
      </c>
      <c r="I60" s="335">
        <v>656632</v>
      </c>
      <c r="J60" s="330">
        <v>23225</v>
      </c>
      <c r="K60" s="331">
        <v>-48.5</v>
      </c>
      <c r="L60" s="332">
        <v>43123</v>
      </c>
      <c r="M60" s="333">
        <v>-2.8</v>
      </c>
      <c r="N60" s="334">
        <v>-45.7</v>
      </c>
    </row>
    <row r="61" spans="1:14" x14ac:dyDescent="0.15">
      <c r="A61" s="250"/>
      <c r="B61" s="246"/>
      <c r="C61" s="246"/>
      <c r="D61" s="246"/>
      <c r="E61" s="246"/>
      <c r="F61" s="246"/>
      <c r="G61" s="312" t="s">
        <v>523</v>
      </c>
      <c r="H61" s="336"/>
      <c r="I61" s="337">
        <v>4625488</v>
      </c>
      <c r="J61" s="338">
        <v>157858</v>
      </c>
      <c r="K61" s="339">
        <v>6.1</v>
      </c>
      <c r="L61" s="340">
        <v>88405</v>
      </c>
      <c r="M61" s="341">
        <v>5.5</v>
      </c>
      <c r="N61" s="326">
        <v>0.6</v>
      </c>
    </row>
    <row r="62" spans="1:14" x14ac:dyDescent="0.15">
      <c r="A62" s="250"/>
      <c r="B62" s="246"/>
      <c r="C62" s="246"/>
      <c r="D62" s="246"/>
      <c r="E62" s="246"/>
      <c r="F62" s="246"/>
      <c r="G62" s="327"/>
      <c r="H62" s="328" t="s">
        <v>518</v>
      </c>
      <c r="I62" s="329">
        <v>1040240</v>
      </c>
      <c r="J62" s="330">
        <v>35527</v>
      </c>
      <c r="K62" s="331">
        <v>7.7</v>
      </c>
      <c r="L62" s="332">
        <v>41196</v>
      </c>
      <c r="M62" s="333">
        <v>4.5</v>
      </c>
      <c r="N62" s="334">
        <v>3.2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2" t="s">
        <v>3</v>
      </c>
      <c r="D47" s="1172"/>
      <c r="E47" s="1173"/>
      <c r="F47" s="11">
        <v>23.58</v>
      </c>
      <c r="G47" s="12">
        <v>26.92</v>
      </c>
      <c r="H47" s="12">
        <v>29.2</v>
      </c>
      <c r="I47" s="12">
        <v>29.32</v>
      </c>
      <c r="J47" s="13">
        <v>31.36</v>
      </c>
    </row>
    <row r="48" spans="2:10" ht="57.75" customHeight="1" x14ac:dyDescent="0.15">
      <c r="B48" s="14"/>
      <c r="C48" s="1174" t="s">
        <v>4</v>
      </c>
      <c r="D48" s="1174"/>
      <c r="E48" s="1175"/>
      <c r="F48" s="15">
        <v>2.1</v>
      </c>
      <c r="G48" s="16">
        <v>3.88</v>
      </c>
      <c r="H48" s="16">
        <v>4.72</v>
      </c>
      <c r="I48" s="16">
        <v>2.08</v>
      </c>
      <c r="J48" s="17">
        <v>3.04</v>
      </c>
    </row>
    <row r="49" spans="2:10" ht="57.75" customHeight="1" thickBot="1" x14ac:dyDescent="0.2">
      <c r="B49" s="18"/>
      <c r="C49" s="1176" t="s">
        <v>5</v>
      </c>
      <c r="D49" s="1176"/>
      <c r="E49" s="1177"/>
      <c r="F49" s="19" t="s">
        <v>530</v>
      </c>
      <c r="G49" s="20">
        <v>5.51</v>
      </c>
      <c r="H49" s="20">
        <v>7.02</v>
      </c>
      <c r="I49" s="20">
        <v>5.84</v>
      </c>
      <c r="J49" s="21">
        <v>4.6100000000000003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瀬戸　章宏</cp:lastModifiedBy>
  <cp:lastPrinted>2018-10-31T07:58:17Z</cp:lastPrinted>
  <dcterms:created xsi:type="dcterms:W3CDTF">2018-01-24T04:45:49Z</dcterms:created>
  <dcterms:modified xsi:type="dcterms:W3CDTF">2018-10-31T08:02:25Z</dcterms:modified>
  <cp:category/>
</cp:coreProperties>
</file>