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7 市町財政\05-1 H30財政状況資料集（公会計分）\ホームページ用\"/>
    </mc:Choice>
  </mc:AlternateContent>
  <bookViews>
    <workbookView xWindow="0" yWindow="0" windowWidth="15360" windowHeight="7635"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C37" i="10"/>
  <c r="BE36" i="10"/>
  <c r="C36" i="10"/>
  <c r="BE35" i="10"/>
  <c r="C34" i="10"/>
  <c r="C35" i="10" l="1"/>
  <c r="U34" i="10"/>
  <c r="U35" i="10" s="1"/>
  <c r="U36" i="10" s="1"/>
  <c r="U37" i="10" s="1"/>
  <c r="AM34" i="10" s="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CO34" i="10" l="1"/>
  <c r="CO35" i="10" s="1"/>
  <c r="CO36" i="10" s="1"/>
  <c r="CO37" i="10" s="1"/>
  <c r="CO38" i="10" s="1"/>
  <c r="CO39" i="10" s="1"/>
</calcChain>
</file>

<file path=xl/sharedStrings.xml><?xml version="1.0" encoding="utf-8"?>
<sst xmlns="http://schemas.openxmlformats.org/spreadsheetml/2006/main" count="1169" uniqueCount="611">
  <si>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</si>
  <si>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</si>
  <si>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</si>
  <si>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</si>
  <si>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</si>
  <si>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</si>
  <si>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</si>
  <si>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</si>
  <si>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</si>
  <si>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</si>
  <si>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</si>
  <si>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</si>
  <si>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</si>
  <si>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</si>
  <si>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</si>
  <si>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</si>
  <si>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</si>
  <si>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</si>
  <si>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</si>
  <si>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</si>
  <si>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</si>
  <si>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</si>
  <si>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</si>
  <si>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</si>
  <si>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</si>
  <si>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</si>
  <si>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</si>
  <si>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</si>
  <si>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</si>
  <si>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</si>
  <si>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</si>
  <si>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</si>
  <si>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</si>
  <si>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</si>
  <si>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</si>
  <si>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</si>
  <si>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</si>
  <si>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</si>
  <si>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</si>
  <si>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</si>
  <si>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</si>
  <si>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</si>
  <si>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</si>
  <si>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</si>
  <si>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</si>
  <si>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</si>
  <si>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</si>
  <si>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</si>
  <si>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</si>
  <si>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</si>
  <si>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</si>
  <si>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</si>
  <si>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</si>
  <si>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</si>
  <si>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</si>
  <si>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</si>
  <si>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</si>
  <si>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</si>
  <si>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</si>
  <si>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</si>
  <si>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</si>
  <si>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</si>
  <si>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</si>
  <si>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</si>
  <si>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</si>
  <si>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</si>
  <si>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</si>
  <si>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</si>
  <si>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</si>
  <si>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</si>
  <si>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</si>
  <si>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</si>
  <si>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</si>
  <si>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</si>
  <si>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</si>
  <si>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</si>
  <si>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</si>
  <si>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</si>
  <si>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</si>
  <si>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</si>
  <si>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</si>
  <si>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</si>
  <si>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</si>
  <si>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</si>
  <si>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</si>
  <si>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</si>
  <si>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</si>
  <si>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</si>
  <si>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</si>
  <si>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</si>
  <si>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</si>
  <si>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</si>
  <si>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</si>
  <si>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</si>
  <si>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</si>
  <si>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</si>
  <si>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</si>
  <si>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輪島市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</si>
  <si>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</si>
  <si>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</si>
  <si>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</si>
  <si>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</si>
  <si>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</si>
  <si>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</si>
  <si>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</si>
  <si>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</si>
  <si>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</si>
  <si>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</si>
  <si>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</si>
  <si>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</si>
  <si>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</si>
  <si>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</si>
  <si>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</si>
  <si>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</si>
  <si>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</si>
  <si>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</si>
  <si>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</si>
  <si>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</si>
  <si>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</si>
  <si>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</si>
  <si>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</si>
  <si>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</si>
  <si>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</si>
  <si>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</si>
  <si>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</si>
  <si>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</si>
  <si>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</si>
  <si>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</si>
  <si>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</si>
  <si>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</si>
  <si>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</si>
  <si>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</si>
  <si>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</si>
  <si>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</si>
  <si>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</si>
  <si>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</si>
  <si>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</si>
  <si>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</si>
  <si>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</si>
  <si>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</si>
  <si>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</si>
  <si>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</si>
  <si>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</si>
  <si>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</si>
  <si>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</si>
  <si>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</si>
  <si>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</si>
  <si>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</si>
  <si>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</si>
  <si>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</si>
  <si>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</si>
  <si>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</si>
  <si>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</si>
  <si>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</si>
  <si>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</si>
  <si>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</si>
  <si>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</si>
  <si>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</si>
  <si>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</si>
  <si>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</si>
  <si>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</si>
  <si>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</si>
  <si>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</si>
  <si>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</si>
  <si>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</si>
  <si>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</si>
  <si>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</si>
  <si>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</si>
  <si>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</si>
  <si>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</si>
  <si>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</si>
  <si>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</si>
  <si>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</si>
  <si>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</si>
  <si>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</si>
  <si>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</si>
  <si>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</si>
  <si>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</si>
  <si>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</si>
  <si>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</si>
  <si>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</si>
  <si>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</si>
  <si>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</si>
  <si>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</si>
  <si>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</si>
  <si>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</si>
  <si>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</si>
  <si>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</si>
  <si>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</si>
  <si>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</si>
  <si>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</si>
  <si>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</si>
  <si>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</si>
  <si>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</si>
  <si>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</si>
  <si>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</si>
  <si>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</si>
  <si>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</si>
  <si>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</si>
  <si>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</si>
  <si>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</si>
  <si>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</si>
  <si>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</si>
  <si>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</si>
  <si>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</si>
  <si>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</si>
  <si>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</si>
  <si>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</si>
  <si>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</si>
  <si>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</si>
  <si>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石川県輪島市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</si>
  <si>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</si>
  <si>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</si>
  <si>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</si>
  <si>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</si>
  <si>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</si>
  <si>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</si>
  <si>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</si>
  <si>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</si>
  <si>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</si>
  <si>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</si>
  <si>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</si>
  <si>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</si>
  <si>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</si>
  <si>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</si>
  <si>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</si>
  <si>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</si>
  <si>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</si>
  <si>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</si>
  <si>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</si>
  <si>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</si>
  <si>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</si>
  <si>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</si>
  <si>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</si>
  <si>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</si>
  <si>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</si>
  <si>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</si>
  <si>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</si>
  <si>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</si>
  <si>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</si>
  <si>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</si>
  <si>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</si>
  <si>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</si>
  <si>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</si>
  <si>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</si>
  <si>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</si>
  <si>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</si>
  <si>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</si>
  <si>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</si>
  <si>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</si>
  <si>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</si>
  <si>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</si>
  <si>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</si>
  <si>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</si>
  <si>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</si>
  <si>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</si>
  <si>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</si>
  <si>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</si>
  <si>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</si>
  <si>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</si>
  <si>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</si>
  <si>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</si>
  <si>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</si>
  <si>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</si>
  <si>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</si>
  <si>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</si>
  <si>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</si>
  <si>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</si>
  <si>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</si>
  <si>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</si>
  <si>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</si>
  <si>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</si>
  <si>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</si>
  <si>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</si>
  <si>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</si>
  <si>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</si>
  <si>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</si>
  <si>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</si>
  <si>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</si>
  <si>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</si>
  <si>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</si>
  <si>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</si>
  <si>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</si>
  <si>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</si>
  <si>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</si>
  <si>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</si>
  <si>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</si>
  <si>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</si>
  <si>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</si>
  <si>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</si>
  <si>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</si>
  <si>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</si>
  <si>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</si>
  <si>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</si>
  <si>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</si>
  <si>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</si>
  <si>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</si>
  <si>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</si>
  <si>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</si>
  <si>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</si>
  <si>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</si>
  <si>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</si>
  <si>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</si>
  <si>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</si>
  <si>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</si>
  <si>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</si>
  <si>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</si>
  <si>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</si>
  <si>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</si>
  <si>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</si>
  <si>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</si>
  <si>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</si>
  <si>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</si>
  <si>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</si>
  <si>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</si>
  <si>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</si>
  <si>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</si>
  <si>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</si>
  <si>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</si>
  <si>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</si>
  <si>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</si>
  <si>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</si>
  <si>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</si>
  <si>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</si>
  <si>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</si>
  <si>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</si>
  <si>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</si>
  <si>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</si>
  <si>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</si>
  <si>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</si>
  <si>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</si>
  <si>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</si>
  <si>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</si>
  <si>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</si>
  <si>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</si>
  <si>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</si>
  <si>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</si>
  <si>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</si>
  <si>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</si>
  <si>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</si>
  <si>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</si>
  <si>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</si>
  <si>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</si>
  <si>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</si>
  <si>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</si>
  <si>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</si>
  <si>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</si>
  <si>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</si>
  <si>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</si>
  <si>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</si>
  <si>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</si>
  <si>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</si>
  <si>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</si>
  <si>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</si>
  <si>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</si>
  <si>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</si>
  <si>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</si>
  <si>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</si>
  <si>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</si>
  <si>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</si>
  <si>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石川県輪島市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</si>
  <si>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</si>
  <si>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</si>
  <si>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</si>
  <si>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</si>
  <si>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</si>
  <si>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</si>
  <si>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</si>
  <si>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</si>
  <si>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</si>
  <si>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</si>
  <si>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</si>
  <si>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</si>
  <si>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</si>
  <si>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</si>
  <si>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</si>
  <si>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</si>
  <si>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</si>
  <si>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</si>
  <si>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</si>
  <si>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</si>
  <si>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</si>
  <si>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</si>
  <si>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</si>
  <si>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</si>
  <si>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</si>
  <si>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</si>
  <si>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</si>
  <si>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</si>
  <si>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</si>
  <si>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</si>
  <si>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</si>
  <si>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</si>
  <si>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</si>
  <si>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</si>
  <si>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</si>
  <si>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</si>
  <si>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水道事業会計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</si>
  <si>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</si>
  <si>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</si>
  <si>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</si>
  <si>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</si>
  <si>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</si>
  <si>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</si>
  <si>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</si>
  <si>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</si>
  <si>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</si>
  <si>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</si>
  <si>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</si>
  <si>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</si>
  <si>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</si>
  <si>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</si>
  <si>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</si>
  <si>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</si>
  <si>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</si>
  <si>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</si>
  <si>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</si>
  <si>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</si>
  <si>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</si>
  <si>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</si>
  <si>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</si>
  <si>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</si>
  <si>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</si>
  <si>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</si>
  <si>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</si>
  <si>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</si>
  <si>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</si>
  <si>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</si>
  <si>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</si>
  <si>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</si>
  <si>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</si>
  <si>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</si>
  <si>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</si>
  <si>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</si>
  <si>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</si>
  <si>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</si>
  <si>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</si>
  <si>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</si>
  <si>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</si>
  <si>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</si>
  <si>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</si>
  <si>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</si>
  <si>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</si>
  <si>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</si>
  <si>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</si>
  <si>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</si>
  <si>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</si>
  <si>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</si>
  <si>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</si>
  <si>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</si>
  <si>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</si>
  <si>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</si>
  <si>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</si>
  <si>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</si>
  <si>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</si>
  <si>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</si>
  <si>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</si>
  <si>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</si>
  <si>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</si>
  <si>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</si>
  <si>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</si>
  <si>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</si>
  <si>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</si>
  <si>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</si>
  <si>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</si>
  <si>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</si>
  <si>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</si>
  <si>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</si>
  <si>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</si>
  <si>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</si>
  <si>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</si>
  <si>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</si>
  <si>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</si>
  <si>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</si>
  <si>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</si>
  <si>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</si>
  <si>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</si>
  <si>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</si>
  <si>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</si>
  <si>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</si>
  <si>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</si>
  <si>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</si>
  <si>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</si>
  <si>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</si>
  <si>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</si>
  <si>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</si>
  <si>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</si>
  <si>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</si>
  <si>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</si>
  <si>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</si>
  <si>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</si>
  <si>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</si>
  <si>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</si>
  <si>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</si>
  <si>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</si>
  <si>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</si>
  <si>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</si>
  <si>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</si>
  <si>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</si>
  <si>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</si>
  <si>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</si>
  <si>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</si>
  <si>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</si>
  <si>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</si>
  <si>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</si>
  <si>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</si>
  <si>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</si>
  <si>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</si>
  <si>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</si>
  <si>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</si>
  <si>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</si>
  <si>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</si>
  <si>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</si>
  <si>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</si>
  <si>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</si>
  <si>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</si>
  <si>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</si>
  <si>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</si>
  <si>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</si>
  <si>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</si>
  <si>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</si>
  <si>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</si>
  <si>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</si>
  <si>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</si>
  <si>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</si>
  <si>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</si>
  <si>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</si>
  <si>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</si>
  <si>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</si>
  <si>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</si>
  <si>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</si>
  <si>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</si>
  <si>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</si>
  <si>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</si>
  <si>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</si>
  <si>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</si>
  <si>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</si>
  <si>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</si>
  <si>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</si>
  <si>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</si>
  <si>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</si>
  <si>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</si>
  <si>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</si>
  <si>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</si>
  <si>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</si>
  <si>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</si>
  <si>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</si>
  <si>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</si>
  <si>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</si>
  <si>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</si>
  <si>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</si>
  <si>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</si>
  <si>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</si>
  <si>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1.96</t>
  </si>
  <si>
    <t>水道事業会計</t>
  </si>
  <si>
    <t>病院事業会計</t>
  </si>
  <si>
    <t>臨海土地造成事業特別会計</t>
  </si>
  <si>
    <t>介護保険特別会計</t>
  </si>
  <si>
    <t>一般会計</t>
  </si>
  <si>
    <t>国民健康保険特別会計(直営診療施設勘定)</t>
  </si>
  <si>
    <t>下水道事業会計</t>
  </si>
  <si>
    <t>国民健康保険特別会計(事業勘定)</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</si>
  <si>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</si>
  <si>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</si>
  <si>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</si>
  <si>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</si>
  <si>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</si>
  <si>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</si>
  <si>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</si>
  <si>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</si>
  <si>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</si>
  <si>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国民健康保険特別会計(直営診療施設勘定)</t>
    <phoneticPr fontId="5"/>
  </si>
  <si>
    <t>介護保険特別会計</t>
    <phoneticPr fontId="5"/>
  </si>
  <si>
    <t>後期高齢者医療特別会計</t>
    <phoneticPr fontId="5"/>
  </si>
  <si>
    <t>病院事業会計</t>
    <phoneticPr fontId="5"/>
  </si>
  <si>
    <t>下水道事業会計</t>
    <phoneticPr fontId="5"/>
  </si>
  <si>
    <t>臨海土地造成事業特別会計</t>
    <phoneticPr fontId="5"/>
  </si>
  <si>
    <t>奥能登広域圏事務組合</t>
    <rPh sb="0" eb="3">
      <t>オクノト</t>
    </rPh>
    <rPh sb="3" eb="6">
      <t>コウイキケン</t>
    </rPh>
    <rPh sb="6" eb="8">
      <t>ジム</t>
    </rPh>
    <rPh sb="8" eb="10">
      <t>クミアイ</t>
    </rPh>
    <phoneticPr fontId="18"/>
  </si>
  <si>
    <t>輪島市穴水町環境衛生施設組合</t>
    <rPh sb="0" eb="3">
      <t>ワジマシ</t>
    </rPh>
    <rPh sb="3" eb="6">
      <t>アナミズマチ</t>
    </rPh>
    <rPh sb="6" eb="8">
      <t>カンキョウ</t>
    </rPh>
    <rPh sb="8" eb="10">
      <t>エイセイ</t>
    </rPh>
    <rPh sb="10" eb="12">
      <t>シセツ</t>
    </rPh>
    <rPh sb="12" eb="14">
      <t>クミアイ</t>
    </rPh>
    <phoneticPr fontId="18"/>
  </si>
  <si>
    <t>石川県市町村消防団員等公務災害補償等組合</t>
    <rPh sb="0" eb="2">
      <t>イシカワ</t>
    </rPh>
    <rPh sb="2" eb="3">
      <t>ケン</t>
    </rPh>
    <rPh sb="3" eb="5">
      <t>シチョウ</t>
    </rPh>
    <rPh sb="5" eb="6">
      <t>ソン</t>
    </rPh>
    <rPh sb="6" eb="9">
      <t>ショウボウダン</t>
    </rPh>
    <rPh sb="9" eb="10">
      <t>イン</t>
    </rPh>
    <rPh sb="10" eb="11">
      <t>トウ</t>
    </rPh>
    <rPh sb="11" eb="13">
      <t>コウム</t>
    </rPh>
    <rPh sb="13" eb="15">
      <t>サイガイ</t>
    </rPh>
    <rPh sb="15" eb="17">
      <t>ホショウ</t>
    </rPh>
    <rPh sb="17" eb="18">
      <t>トウ</t>
    </rPh>
    <rPh sb="18" eb="20">
      <t>クミアイ</t>
    </rPh>
    <phoneticPr fontId="18"/>
  </si>
  <si>
    <t>石川県市町村消防賞じゅつ金組合</t>
    <rPh sb="0" eb="3">
      <t>イシカワケン</t>
    </rPh>
    <rPh sb="3" eb="5">
      <t>シチョウ</t>
    </rPh>
    <rPh sb="5" eb="6">
      <t>ソン</t>
    </rPh>
    <rPh sb="6" eb="8">
      <t>ショウボウ</t>
    </rPh>
    <rPh sb="8" eb="9">
      <t>ショウ</t>
    </rPh>
    <rPh sb="12" eb="13">
      <t>キン</t>
    </rPh>
    <rPh sb="13" eb="15">
      <t>クミアイ</t>
    </rPh>
    <phoneticPr fontId="18"/>
  </si>
  <si>
    <t>のと鉄道運営助成基金事務組合</t>
    <rPh sb="2" eb="4">
      <t>テツドウ</t>
    </rPh>
    <rPh sb="4" eb="6">
      <t>ウンエイ</t>
    </rPh>
    <rPh sb="6" eb="8">
      <t>ジョセイ</t>
    </rPh>
    <rPh sb="8" eb="10">
      <t>キキン</t>
    </rPh>
    <rPh sb="10" eb="12">
      <t>ジム</t>
    </rPh>
    <rPh sb="12" eb="14">
      <t>クミアイ</t>
    </rPh>
    <phoneticPr fontId="18"/>
  </si>
  <si>
    <t>石川県後期高齢者医療広域連合（一般会計）</t>
    <rPh sb="0" eb="3">
      <t>イシカワケン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</si>
  <si>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</si>
  <si>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t>
    <phoneticPr fontId="2"/>
  </si>
  <si>
    <t>有限会社門前生活環境</t>
    <rPh sb="0" eb="4">
      <t>ユウゲンガイシャ</t>
    </rPh>
    <rPh sb="4" eb="6">
      <t>モンゼン</t>
    </rPh>
    <rPh sb="6" eb="8">
      <t>セイカツ</t>
    </rPh>
    <rPh sb="8" eb="10">
      <t>カンキョウ</t>
    </rPh>
    <phoneticPr fontId="18"/>
  </si>
  <si>
    <t>財団法人日本海むら開発公社</t>
    <rPh sb="0" eb="2">
      <t>ザイダン</t>
    </rPh>
    <rPh sb="2" eb="4">
      <t>ホウジン</t>
    </rPh>
    <rPh sb="4" eb="6">
      <t>ニホン</t>
    </rPh>
    <rPh sb="6" eb="7">
      <t>カイ</t>
    </rPh>
    <rPh sb="9" eb="11">
      <t>カイハツ</t>
    </rPh>
    <rPh sb="11" eb="13">
      <t>コウシャ</t>
    </rPh>
    <phoneticPr fontId="18"/>
  </si>
  <si>
    <t>株式会社まちづくり輪島</t>
    <rPh sb="0" eb="4">
      <t>カブシキガイシャ</t>
    </rPh>
    <rPh sb="9" eb="11">
      <t>ワジマ</t>
    </rPh>
    <phoneticPr fontId="18"/>
  </si>
  <si>
    <t>輪島温泉観光開発株式会社</t>
    <rPh sb="0" eb="2">
      <t>ワジマ</t>
    </rPh>
    <rPh sb="2" eb="4">
      <t>オンセン</t>
    </rPh>
    <rPh sb="4" eb="6">
      <t>カンコウ</t>
    </rPh>
    <rPh sb="6" eb="8">
      <t>カイハツ</t>
    </rPh>
    <rPh sb="8" eb="10">
      <t>カブシキ</t>
    </rPh>
    <rPh sb="10" eb="12">
      <t>カイシャ</t>
    </rPh>
    <phoneticPr fontId="18"/>
  </si>
  <si>
    <t>公益財団法人白米千枚田景勝保存協議会</t>
    <rPh sb="0" eb="2">
      <t>コウエキ</t>
    </rPh>
    <rPh sb="2" eb="4">
      <t>ザイダン</t>
    </rPh>
    <rPh sb="4" eb="6">
      <t>ホウジン</t>
    </rPh>
    <rPh sb="6" eb="7">
      <t>シラ</t>
    </rPh>
    <rPh sb="7" eb="8">
      <t>コメ</t>
    </rPh>
    <rPh sb="8" eb="10">
      <t>センマイ</t>
    </rPh>
    <rPh sb="10" eb="11">
      <t>タ</t>
    </rPh>
    <rPh sb="11" eb="13">
      <t>ケイショウ</t>
    </rPh>
    <rPh sb="13" eb="15">
      <t>ホゾン</t>
    </rPh>
    <rPh sb="15" eb="18">
      <t>キョウギカイ</t>
    </rPh>
    <phoneticPr fontId="18"/>
  </si>
  <si>
    <t>公益財団法人輪島漆芸美術館</t>
    <rPh sb="0" eb="2">
      <t>コウエキ</t>
    </rPh>
    <rPh sb="2" eb="4">
      <t>ザイダン</t>
    </rPh>
    <rPh sb="4" eb="6">
      <t>ホウジン</t>
    </rPh>
    <rPh sb="6" eb="8">
      <t>ワジマ</t>
    </rPh>
    <rPh sb="8" eb="10">
      <t>シツゲイ</t>
    </rPh>
    <rPh sb="10" eb="13">
      <t>ビジュツカン</t>
    </rPh>
    <phoneticPr fontId="18"/>
  </si>
  <si>
    <t>-</t>
    <phoneticPr fontId="2"/>
  </si>
  <si>
    <t>-</t>
    <phoneticPr fontId="2"/>
  </si>
  <si>
    <t>-</t>
    <phoneticPr fontId="2"/>
  </si>
  <si>
    <t>まちづくり事業基金</t>
    <rPh sb="5" eb="7">
      <t>ジギョウ</t>
    </rPh>
    <rPh sb="7" eb="9">
      <t>キキン</t>
    </rPh>
    <phoneticPr fontId="18"/>
  </si>
  <si>
    <t>公共施設等総合整備基金</t>
    <rPh sb="0" eb="2">
      <t>コウキョウ</t>
    </rPh>
    <rPh sb="2" eb="4">
      <t>シセツ</t>
    </rPh>
    <rPh sb="4" eb="5">
      <t>トウ</t>
    </rPh>
    <rPh sb="5" eb="7">
      <t>ソウゴウ</t>
    </rPh>
    <rPh sb="7" eb="9">
      <t>セイビ</t>
    </rPh>
    <rPh sb="9" eb="11">
      <t>キキン</t>
    </rPh>
    <phoneticPr fontId="18"/>
  </si>
  <si>
    <t>地域福祉推進基金</t>
    <rPh sb="0" eb="2">
      <t>チイキ</t>
    </rPh>
    <rPh sb="2" eb="4">
      <t>フクシ</t>
    </rPh>
    <rPh sb="4" eb="6">
      <t>スイシン</t>
    </rPh>
    <rPh sb="6" eb="8">
      <t>キキン</t>
    </rPh>
    <phoneticPr fontId="18"/>
  </si>
  <si>
    <t>ふるさと応援基金</t>
    <rPh sb="4" eb="6">
      <t>オウエン</t>
    </rPh>
    <rPh sb="6" eb="8">
      <t>キキン</t>
    </rPh>
    <phoneticPr fontId="18"/>
  </si>
  <si>
    <t>都市計画事業基金</t>
    <rPh sb="0" eb="2">
      <t>トシ</t>
    </rPh>
    <rPh sb="2" eb="4">
      <t>ケイカク</t>
    </rPh>
    <rPh sb="4" eb="6">
      <t>ジギョウ</t>
    </rPh>
    <rPh sb="6" eb="8">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</si>
  <si>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</si>
  <si>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</si>
  <si>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</si>
  <si>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</si>
  <si>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</si>
  <si>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</si>
  <si>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</si>
  <si>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</si>
  <si>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</si>
  <si>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</si>
  <si>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両指標とも類似団体内平均地より高い水準となっている。
有形固定資産減価償却率は本庁舎の整備により改善される見込みであり、将来負担比率においては事業費の平準化や適正化などにより地方債の発行を抑制し指標の改善を図る。</t>
    <phoneticPr fontId="2"/>
  </si>
  <si>
    <t>両指標とも毎年改善しているが近年の大型事業の実施、普通交付税の減少によりいずれも高い水準となっている。
令和元年度以降も大型事業が控えており比率の悪化が見込まれるが、事務事業の見直しや職員数の適正化など経費削減を図り、比率の悪化を抑制する。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</si>
</sst>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F382-4A6A-9AC8-EF1AA6FBA21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224373</c:v>
                </c:pt>
                <c:pt idx="1">
                  <c:v>168918</c:v>
                </c:pt>
                <c:pt idx="2">
                  <c:v>127393</c:v>
                </c:pt>
                <c:pt idx="3">
                  <c:v>183921</c:v>
                </c:pt>
                <c:pt idx="4">
                  <c:v>118208</c:v>
                </c:pt>
              </c:numCache>
            </c:numRef>
          </c:val>
          <c:smooth val="0"/>
          <c:extLst>
            <c:ext xmlns:c16="http://schemas.microsoft.com/office/drawing/2014/chart" uri="{C3380CC4-5D6E-409C-BE32-E72D297353CC}">
              <c16:uniqueId val="{00000001-F382-4A6A-9AC8-EF1AA6FBA21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4.72</c:v>
                </c:pt>
                <c:pt idx="1">
                  <c:v>2.08</c:v>
                </c:pt>
                <c:pt idx="2">
                  <c:v>3.04</c:v>
                </c:pt>
                <c:pt idx="3">
                  <c:v>0.82</c:v>
                </c:pt>
                <c:pt idx="4">
                  <c:v>0.79</c:v>
                </c:pt>
              </c:numCache>
            </c:numRef>
          </c:val>
          <c:extLst>
            <c:ext xmlns:c16="http://schemas.microsoft.com/office/drawing/2014/chart" uri="{C3380CC4-5D6E-409C-BE32-E72D297353CC}">
              <c16:uniqueId val="{00000000-8409-4486-87BF-5BBAFBB915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29.2</c:v>
                </c:pt>
                <c:pt idx="1">
                  <c:v>29.32</c:v>
                </c:pt>
                <c:pt idx="2">
                  <c:v>31.36</c:v>
                </c:pt>
                <c:pt idx="3">
                  <c:v>29.12</c:v>
                </c:pt>
                <c:pt idx="4">
                  <c:v>25.4</c:v>
                </c:pt>
              </c:numCache>
            </c:numRef>
          </c:val>
          <c:extLst>
            <c:ext xmlns:c16="http://schemas.microsoft.com/office/drawing/2014/chart" uri="{C3380CC4-5D6E-409C-BE32-E72D297353CC}">
              <c16:uniqueId val="{00000001-8409-4486-87BF-5BBAFBB915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7.02</c:v>
                </c:pt>
                <c:pt idx="1">
                  <c:v>5.84</c:v>
                </c:pt>
                <c:pt idx="2">
                  <c:v>4.6100000000000003</c:v>
                </c:pt>
                <c:pt idx="3">
                  <c:v>0.56000000000000005</c:v>
                </c:pt>
                <c:pt idx="4">
                  <c:v>-1.96</c:v>
                </c:pt>
              </c:numCache>
            </c:numRef>
          </c:val>
          <c:smooth val="0"/>
          <c:extLst>
            <c:ext xmlns:c16="http://schemas.microsoft.com/office/drawing/2014/chart" uri="{C3380CC4-5D6E-409C-BE32-E72D297353CC}">
              <c16:uniqueId val="{00000002-8409-4486-87BF-5BBAFBB915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0.1</c:v>
                </c:pt>
                <c:pt idx="4">
                  <c:v>#N/A</c:v>
                </c:pt>
                <c:pt idx="5">
                  <c:v>0.08</c:v>
                </c:pt>
                <c:pt idx="6">
                  <c:v>#N/A</c:v>
                </c:pt>
                <c:pt idx="7">
                  <c:v>1</c:v>
                </c:pt>
                <c:pt idx="8">
                  <c:v>#N/A</c:v>
                </c:pt>
                <c:pt idx="9">
                  <c:v>0.06</c:v>
                </c:pt>
              </c:numCache>
            </c:numRef>
          </c:val>
          <c:extLst>
            <c:ext xmlns:c16="http://schemas.microsoft.com/office/drawing/2014/chart" uri="{C3380CC4-5D6E-409C-BE32-E72D297353CC}">
              <c16:uniqueId val="{00000000-B6F5-4799-B7A3-3C28757F38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6F5-4799-B7A3-3C28757F3811}"/>
            </c:ext>
          </c:extLst>
        </c:ser>
        <c:ser>
          <c:idx val="2"/>
          <c:order val="2"/>
          <c:tx>
            <c:strRef>
              <c:f>データシート!$A$29</c:f>
              <c:strCache>
                <c:ptCount val="1"/>
                <c:pt idx="0">
                  <c:v>国民健康保険特別会計(事業勘定)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0.08</c:v>
                </c:pt>
                <c:pt idx="2">
                  <c:v>#N/A</c:v>
                </c:pt>
                <c:pt idx="3">
                  <c:v>7.0000000000000007E-2</c:v>
                </c:pt>
                <c:pt idx="4">
                  <c:v>#N/A</c:v>
                </c:pt>
                <c:pt idx="5">
                  <c:v>7.0000000000000007E-2</c:v>
                </c:pt>
                <c:pt idx="6">
                  <c:v>#N/A</c:v>
                </c:pt>
                <c:pt idx="7">
                  <c:v>1.78</c:v>
                </c:pt>
                <c:pt idx="8">
                  <c:v>#N/A</c:v>
                </c:pt>
                <c:pt idx="9">
                  <c:v>0.06</c:v>
                </c:pt>
              </c:numCache>
            </c:numRef>
          </c:val>
          <c:extLst>
            <c:ext xmlns:c16="http://schemas.microsoft.com/office/drawing/2014/chart" uri="{C3380CC4-5D6E-409C-BE32-E72D297353CC}">
              <c16:uniqueId val="{00000002-B6F5-4799-B7A3-3C28757F381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3-B6F5-4799-B7A3-3C28757F3811}"/>
            </c:ext>
          </c:extLst>
        </c:ser>
        <c:ser>
          <c:idx val="4"/>
          <c:order val="4"/>
          <c:tx>
            <c:strRef>
              <c:f>データシート!$A$31</c:f>
              <c:strCache>
                <c:ptCount val="1"/>
                <c:pt idx="0">
                  <c:v>国民健康保険特別会計(直営診療施設勘定)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0.24</c:v>
                </c:pt>
                <c:pt idx="2">
                  <c:v>#N/A</c:v>
                </c:pt>
                <c:pt idx="3">
                  <c:v>0.26</c:v>
                </c:pt>
                <c:pt idx="4">
                  <c:v>#N/A</c:v>
                </c:pt>
                <c:pt idx="5">
                  <c:v>0.27</c:v>
                </c:pt>
                <c:pt idx="6">
                  <c:v>#N/A</c:v>
                </c:pt>
                <c:pt idx="7">
                  <c:v>0.3</c:v>
                </c:pt>
                <c:pt idx="8">
                  <c:v>#N/A</c:v>
                </c:pt>
                <c:pt idx="9">
                  <c:v>0.31</c:v>
                </c:pt>
              </c:numCache>
            </c:numRef>
          </c:val>
          <c:extLst>
            <c:ext xmlns:c16="http://schemas.microsoft.com/office/drawing/2014/chart" uri="{C3380CC4-5D6E-409C-BE32-E72D297353CC}">
              <c16:uniqueId val="{00000004-B6F5-4799-B7A3-3C28757F3811}"/>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4.68</c:v>
                </c:pt>
                <c:pt idx="2">
                  <c:v>#N/A</c:v>
                </c:pt>
                <c:pt idx="3">
                  <c:v>2.0099999999999998</c:v>
                </c:pt>
                <c:pt idx="4">
                  <c:v>#N/A</c:v>
                </c:pt>
                <c:pt idx="5">
                  <c:v>2.97</c:v>
                </c:pt>
                <c:pt idx="6">
                  <c:v>#N/A</c:v>
                </c:pt>
                <c:pt idx="7">
                  <c:v>0.76</c:v>
                </c:pt>
                <c:pt idx="8">
                  <c:v>#N/A</c:v>
                </c:pt>
                <c:pt idx="9">
                  <c:v>0.74</c:v>
                </c:pt>
              </c:numCache>
            </c:numRef>
          </c:val>
          <c:extLst>
            <c:ext xmlns:c16="http://schemas.microsoft.com/office/drawing/2014/chart" uri="{C3380CC4-5D6E-409C-BE32-E72D297353CC}">
              <c16:uniqueId val="{00000005-B6F5-4799-B7A3-3C28757F381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0.45</c:v>
                </c:pt>
                <c:pt idx="4">
                  <c:v>#N/A</c:v>
                </c:pt>
                <c:pt idx="5">
                  <c:v>0.52</c:v>
                </c:pt>
                <c:pt idx="6">
                  <c:v>#N/A</c:v>
                </c:pt>
                <c:pt idx="7">
                  <c:v>0.37</c:v>
                </c:pt>
                <c:pt idx="8">
                  <c:v>#N/A</c:v>
                </c:pt>
                <c:pt idx="9">
                  <c:v>0.85</c:v>
                </c:pt>
              </c:numCache>
            </c:numRef>
          </c:val>
          <c:extLst>
            <c:ext xmlns:c16="http://schemas.microsoft.com/office/drawing/2014/chart" uri="{C3380CC4-5D6E-409C-BE32-E72D297353CC}">
              <c16:uniqueId val="{00000006-B6F5-4799-B7A3-3C28757F3811}"/>
            </c:ext>
          </c:extLst>
        </c:ser>
        <c:ser>
          <c:idx val="7"/>
          <c:order val="7"/>
          <c:tx>
            <c:strRef>
              <c:f>データシート!$A$34</c:f>
              <c:strCache>
                <c:ptCount val="1"/>
                <c:pt idx="0">
                  <c:v>臨海土地造成事業特別会計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0.57999999999999996</c:v>
                </c:pt>
                <c:pt idx="2">
                  <c:v>#N/A</c:v>
                </c:pt>
                <c:pt idx="3">
                  <c:v>1.06</c:v>
                </c:pt>
                <c:pt idx="4">
                  <c:v>#N/A</c:v>
                </c:pt>
                <c:pt idx="5">
                  <c:v>0.65</c:v>
                </c:pt>
                <c:pt idx="6">
                  <c:v>#N/A</c:v>
                </c:pt>
                <c:pt idx="7">
                  <c:v>1.41</c:v>
                </c:pt>
                <c:pt idx="8">
                  <c:v>#N/A</c:v>
                </c:pt>
                <c:pt idx="9">
                  <c:v>1.1100000000000001</c:v>
                </c:pt>
              </c:numCache>
            </c:numRef>
          </c:val>
          <c:extLst>
            <c:ext xmlns:c16="http://schemas.microsoft.com/office/drawing/2014/chart" uri="{C3380CC4-5D6E-409C-BE32-E72D297353CC}">
              <c16:uniqueId val="{00000007-B6F5-4799-B7A3-3C28757F3811}"/>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7.55</c:v>
                </c:pt>
                <c:pt idx="2">
                  <c:v>#N/A</c:v>
                </c:pt>
                <c:pt idx="3">
                  <c:v>7.1</c:v>
                </c:pt>
                <c:pt idx="4">
                  <c:v>#N/A</c:v>
                </c:pt>
                <c:pt idx="5">
                  <c:v>7.28</c:v>
                </c:pt>
                <c:pt idx="6">
                  <c:v>#N/A</c:v>
                </c:pt>
                <c:pt idx="7">
                  <c:v>6.32</c:v>
                </c:pt>
                <c:pt idx="8">
                  <c:v>#N/A</c:v>
                </c:pt>
                <c:pt idx="9">
                  <c:v>7.28</c:v>
                </c:pt>
              </c:numCache>
            </c:numRef>
          </c:val>
          <c:extLst>
            <c:ext xmlns:c16="http://schemas.microsoft.com/office/drawing/2014/chart" uri="{C3380CC4-5D6E-409C-BE32-E72D297353CC}">
              <c16:uniqueId val="{00000008-B6F5-4799-B7A3-3C28757F38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16.04</c:v>
                </c:pt>
                <c:pt idx="2">
                  <c:v>#N/A</c:v>
                </c:pt>
                <c:pt idx="3">
                  <c:v>16.940000000000001</c:v>
                </c:pt>
                <c:pt idx="4">
                  <c:v>#N/A</c:v>
                </c:pt>
                <c:pt idx="5">
                  <c:v>18.329999999999998</c:v>
                </c:pt>
                <c:pt idx="6">
                  <c:v>#N/A</c:v>
                </c:pt>
                <c:pt idx="7">
                  <c:v>19.420000000000002</c:v>
                </c:pt>
                <c:pt idx="8">
                  <c:v>#N/A</c:v>
                </c:pt>
                <c:pt idx="9">
                  <c:v>20.05</c:v>
                </c:pt>
              </c:numCache>
            </c:numRef>
          </c:val>
          <c:extLst>
            <c:ext xmlns:c16="http://schemas.microsoft.com/office/drawing/2014/chart" uri="{C3380CC4-5D6E-409C-BE32-E72D297353CC}">
              <c16:uniqueId val="{00000009-B6F5-4799-B7A3-3C28757F38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4409</c:v>
                </c:pt>
                <c:pt idx="5">
                  <c:v>4098</c:v>
                </c:pt>
                <c:pt idx="8">
                  <c:v>4072</c:v>
                </c:pt>
                <c:pt idx="11">
                  <c:v>3879</c:v>
                </c:pt>
                <c:pt idx="14">
                  <c:v>3766</c:v>
                </c:pt>
              </c:numCache>
            </c:numRef>
          </c:val>
          <c:extLst>
            <c:ext xmlns:c16="http://schemas.microsoft.com/office/drawing/2014/chart" uri="{C3380CC4-5D6E-409C-BE32-E72D297353CC}">
              <c16:uniqueId val="{00000000-0E39-4113-88F1-530A7116D0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39-4113-88F1-530A7116D0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3</c:v>
                </c:pt>
                <c:pt idx="6">
                  <c:v>0</c:v>
                </c:pt>
                <c:pt idx="9">
                  <c:v>0</c:v>
                </c:pt>
                <c:pt idx="12">
                  <c:v>0</c:v>
                </c:pt>
              </c:numCache>
            </c:numRef>
          </c:val>
          <c:extLst>
            <c:ext xmlns:c16="http://schemas.microsoft.com/office/drawing/2014/chart" uri="{C3380CC4-5D6E-409C-BE32-E72D297353CC}">
              <c16:uniqueId val="{00000002-0E39-4113-88F1-530A7116D0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45</c:v>
                </c:pt>
                <c:pt idx="3">
                  <c:v>65</c:v>
                </c:pt>
                <c:pt idx="6">
                  <c:v>67</c:v>
                </c:pt>
                <c:pt idx="9">
                  <c:v>72</c:v>
                </c:pt>
                <c:pt idx="12">
                  <c:v>70</c:v>
                </c:pt>
              </c:numCache>
            </c:numRef>
          </c:val>
          <c:extLst>
            <c:ext xmlns:c16="http://schemas.microsoft.com/office/drawing/2014/chart" uri="{C3380CC4-5D6E-409C-BE32-E72D297353CC}">
              <c16:uniqueId val="{00000003-0E39-4113-88F1-530A7116D0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1242</c:v>
                </c:pt>
                <c:pt idx="3">
                  <c:v>1223</c:v>
                </c:pt>
                <c:pt idx="6">
                  <c:v>1143</c:v>
                </c:pt>
                <c:pt idx="9">
                  <c:v>1161</c:v>
                </c:pt>
                <c:pt idx="12">
                  <c:v>997</c:v>
                </c:pt>
              </c:numCache>
            </c:numRef>
          </c:val>
          <c:extLst>
            <c:ext xmlns:c16="http://schemas.microsoft.com/office/drawing/2014/chart" uri="{C3380CC4-5D6E-409C-BE32-E72D297353CC}">
              <c16:uniqueId val="{00000004-0E39-4113-88F1-530A7116D0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39-4113-88F1-530A7116D0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39-4113-88F1-530A7116D0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4368</c:v>
                </c:pt>
                <c:pt idx="3">
                  <c:v>4063</c:v>
                </c:pt>
                <c:pt idx="6">
                  <c:v>3792</c:v>
                </c:pt>
                <c:pt idx="9">
                  <c:v>3521</c:v>
                </c:pt>
                <c:pt idx="12">
                  <c:v>3491</c:v>
                </c:pt>
              </c:numCache>
            </c:numRef>
          </c:val>
          <c:extLst>
            <c:ext xmlns:c16="http://schemas.microsoft.com/office/drawing/2014/chart" uri="{C3380CC4-5D6E-409C-BE32-E72D297353CC}">
              <c16:uniqueId val="{00000007-0E39-4113-88F1-530A7116D0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1249</c:v>
                </c:pt>
                <c:pt idx="2">
                  <c:v>#N/A</c:v>
                </c:pt>
                <c:pt idx="3">
                  <c:v>#N/A</c:v>
                </c:pt>
                <c:pt idx="4">
                  <c:v>1256</c:v>
                </c:pt>
                <c:pt idx="5">
                  <c:v>#N/A</c:v>
                </c:pt>
                <c:pt idx="6">
                  <c:v>#N/A</c:v>
                </c:pt>
                <c:pt idx="7">
                  <c:v>930</c:v>
                </c:pt>
                <c:pt idx="8">
                  <c:v>#N/A</c:v>
                </c:pt>
                <c:pt idx="9">
                  <c:v>#N/A</c:v>
                </c:pt>
                <c:pt idx="10">
                  <c:v>875</c:v>
                </c:pt>
                <c:pt idx="11">
                  <c:v>#N/A</c:v>
                </c:pt>
                <c:pt idx="12">
                  <c:v>#N/A</c:v>
                </c:pt>
                <c:pt idx="13">
                  <c:v>792</c:v>
                </c:pt>
                <c:pt idx="14">
                  <c:v>#N/A</c:v>
                </c:pt>
              </c:numCache>
            </c:numRef>
          </c:val>
          <c:smooth val="0"/>
          <c:extLst>
            <c:ext xmlns:c16="http://schemas.microsoft.com/office/drawing/2014/chart" uri="{C3380CC4-5D6E-409C-BE32-E72D297353CC}">
              <c16:uniqueId val="{00000008-0E39-4113-88F1-530A7116D0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34084</c:v>
                </c:pt>
                <c:pt idx="5">
                  <c:v>32928</c:v>
                </c:pt>
                <c:pt idx="8">
                  <c:v>31873</c:v>
                </c:pt>
                <c:pt idx="11">
                  <c:v>31116</c:v>
                </c:pt>
                <c:pt idx="14">
                  <c:v>29693</c:v>
                </c:pt>
              </c:numCache>
            </c:numRef>
          </c:val>
          <c:extLst>
            <c:ext xmlns:c16="http://schemas.microsoft.com/office/drawing/2014/chart" uri="{C3380CC4-5D6E-409C-BE32-E72D297353CC}">
              <c16:uniqueId val="{00000000-85EA-49AD-A867-04C76A0618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2811</c:v>
                </c:pt>
                <c:pt idx="5">
                  <c:v>2569</c:v>
                </c:pt>
                <c:pt idx="8">
                  <c:v>2604</c:v>
                </c:pt>
                <c:pt idx="11">
                  <c:v>2420</c:v>
                </c:pt>
                <c:pt idx="14">
                  <c:v>2083</c:v>
                </c:pt>
              </c:numCache>
            </c:numRef>
          </c:val>
          <c:extLst>
            <c:ext xmlns:c16="http://schemas.microsoft.com/office/drawing/2014/chart" uri="{C3380CC4-5D6E-409C-BE32-E72D297353CC}">
              <c16:uniqueId val="{00000001-85EA-49AD-A867-04C76A0618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4991</c:v>
                </c:pt>
                <c:pt idx="5">
                  <c:v>5153</c:v>
                </c:pt>
                <c:pt idx="8">
                  <c:v>5394</c:v>
                </c:pt>
                <c:pt idx="11">
                  <c:v>4974</c:v>
                </c:pt>
                <c:pt idx="14">
                  <c:v>4661</c:v>
                </c:pt>
              </c:numCache>
            </c:numRef>
          </c:val>
          <c:extLst>
            <c:ext xmlns:c16="http://schemas.microsoft.com/office/drawing/2014/chart" uri="{C3380CC4-5D6E-409C-BE32-E72D297353CC}">
              <c16:uniqueId val="{00000002-85EA-49AD-A867-04C76A0618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5EA-49AD-A867-04C76A0618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5EA-49AD-A867-04C76A0618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EA-49AD-A867-04C76A0618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2105</c:v>
                </c:pt>
                <c:pt idx="3">
                  <c:v>2050</c:v>
                </c:pt>
                <c:pt idx="6">
                  <c:v>1979</c:v>
                </c:pt>
                <c:pt idx="9">
                  <c:v>1924</c:v>
                </c:pt>
                <c:pt idx="12">
                  <c:v>1976</c:v>
                </c:pt>
              </c:numCache>
            </c:numRef>
          </c:val>
          <c:extLst>
            <c:ext xmlns:c16="http://schemas.microsoft.com/office/drawing/2014/chart" uri="{C3380CC4-5D6E-409C-BE32-E72D297353CC}">
              <c16:uniqueId val="{00000006-85EA-49AD-A867-04C76A0618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505</c:v>
                </c:pt>
                <c:pt idx="3">
                  <c:v>630</c:v>
                </c:pt>
                <c:pt idx="6">
                  <c:v>565</c:v>
                </c:pt>
                <c:pt idx="9">
                  <c:v>495</c:v>
                </c:pt>
                <c:pt idx="12">
                  <c:v>396</c:v>
                </c:pt>
              </c:numCache>
            </c:numRef>
          </c:val>
          <c:extLst>
            <c:ext xmlns:c16="http://schemas.microsoft.com/office/drawing/2014/chart" uri="{C3380CC4-5D6E-409C-BE32-E72D297353CC}">
              <c16:uniqueId val="{00000007-85EA-49AD-A867-04C76A0618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17223</c:v>
                </c:pt>
                <c:pt idx="3">
                  <c:v>16539</c:v>
                </c:pt>
                <c:pt idx="6">
                  <c:v>15406</c:v>
                </c:pt>
                <c:pt idx="9">
                  <c:v>14450</c:v>
                </c:pt>
                <c:pt idx="12">
                  <c:v>12899</c:v>
                </c:pt>
              </c:numCache>
            </c:numRef>
          </c:val>
          <c:extLst>
            <c:ext xmlns:c16="http://schemas.microsoft.com/office/drawing/2014/chart" uri="{C3380CC4-5D6E-409C-BE32-E72D297353CC}">
              <c16:uniqueId val="{00000008-85EA-49AD-A867-04C76A0618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9-85EA-49AD-A867-04C76A0618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33796</c:v>
                </c:pt>
                <c:pt idx="3">
                  <c:v>31791</c:v>
                </c:pt>
                <c:pt idx="6">
                  <c:v>30620</c:v>
                </c:pt>
                <c:pt idx="9">
                  <c:v>29633</c:v>
                </c:pt>
                <c:pt idx="12">
                  <c:v>28422</c:v>
                </c:pt>
              </c:numCache>
            </c:numRef>
          </c:val>
          <c:extLst>
            <c:ext xmlns:c16="http://schemas.microsoft.com/office/drawing/2014/chart" uri="{C3380CC4-5D6E-409C-BE32-E72D297353CC}">
              <c16:uniqueId val="{0000000A-85EA-49AD-A867-04C76A0618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11747</c:v>
                </c:pt>
                <c:pt idx="2">
                  <c:v>#N/A</c:v>
                </c:pt>
                <c:pt idx="3">
                  <c:v>#N/A</c:v>
                </c:pt>
                <c:pt idx="4">
                  <c:v>10360</c:v>
                </c:pt>
                <c:pt idx="5">
                  <c:v>#N/A</c:v>
                </c:pt>
                <c:pt idx="6">
                  <c:v>#N/A</c:v>
                </c:pt>
                <c:pt idx="7">
                  <c:v>8699</c:v>
                </c:pt>
                <c:pt idx="8">
                  <c:v>#N/A</c:v>
                </c:pt>
                <c:pt idx="9">
                  <c:v>#N/A</c:v>
                </c:pt>
                <c:pt idx="10">
                  <c:v>7991</c:v>
                </c:pt>
                <c:pt idx="11">
                  <c:v>#N/A</c:v>
                </c:pt>
                <c:pt idx="12">
                  <c:v>#N/A</c:v>
                </c:pt>
                <c:pt idx="13">
                  <c:v>7257</c:v>
                </c:pt>
                <c:pt idx="14">
                  <c:v>#N/A</c:v>
                </c:pt>
              </c:numCache>
            </c:numRef>
          </c:val>
          <c:smooth val="0"/>
          <c:extLst>
            <c:ext xmlns:c16="http://schemas.microsoft.com/office/drawing/2014/chart" uri="{C3380CC4-5D6E-409C-BE32-E72D297353CC}">
              <c16:uniqueId val="{0000000B-85EA-49AD-A867-04C76A0618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3860</c:v>
                </c:pt>
                <c:pt idx="1">
                  <c:v>3504</c:v>
                </c:pt>
                <c:pt idx="2">
                  <c:v>3008</c:v>
                </c:pt>
              </c:numCache>
            </c:numRef>
          </c:val>
          <c:extLst>
            <c:ext xmlns:c16="http://schemas.microsoft.com/office/drawing/2014/chart" uri="{C3380CC4-5D6E-409C-BE32-E72D297353CC}">
              <c16:uniqueId val="{00000000-ED5B-4F1B-AF90-FAC2A23A4F0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262</c:v>
                </c:pt>
                <c:pt idx="1">
                  <c:v>262</c:v>
                </c:pt>
                <c:pt idx="2">
                  <c:v>262</c:v>
                </c:pt>
              </c:numCache>
            </c:numRef>
          </c:val>
          <c:extLst>
            <c:ext xmlns:c16="http://schemas.microsoft.com/office/drawing/2014/chart" uri="{C3380CC4-5D6E-409C-BE32-E72D297353CC}">
              <c16:uniqueId val="{00000001-ED5B-4F1B-AF90-FAC2A23A4F0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2494</c:v>
                </c:pt>
                <c:pt idx="1">
                  <c:v>2295</c:v>
                </c:pt>
                <c:pt idx="2">
                  <c:v>2363</c:v>
                </c:pt>
              </c:numCache>
            </c:numRef>
          </c:val>
          <c:extLst>
            <c:ext xmlns:c16="http://schemas.microsoft.com/office/drawing/2014/chart" uri="{C3380CC4-5D6E-409C-BE32-E72D297353CC}">
              <c16:uniqueId val="{00000002-ED5B-4F1B-AF90-FAC2A23A4F0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{7061E830-2483-45DD-82AB-B9B214719320}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3B2-4602-8419-5C1DE710FF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{7EF487CD-6A1E-4500-80EA-927E2A590D62}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B2-4602-8419-5C1DE710FF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{88F7A4E0-8433-4D35-961C-A76DA9D7F2E0}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B2-4602-8419-5C1DE710FF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{CA238D4F-4553-4601-BD4D-C0FB2792DF74}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B2-4602-8419-5C1DE710FF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{57CEFBE9-442F-4C79-A9EF-97E3624F7770}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B2-4602-8419-5C1DE710FF7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{00E0CFFA-FBF0-43AF-9E5B-B3D644AF1767}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3B2-4602-8419-5C1DE710FF7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{ED24067D-5A8A-441B-AD59-284E1ACF98AB}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3B2-4602-8419-5C1DE710FF7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{A397C684-366E-430C-95F0-5F11FD22A437}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3B2-4602-8419-5C1DE710FF7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{96CDB8DA-5065-42EF-A2EC-16AEFA397DEB}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3B2-4602-8419-5C1DE710FF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59.5</c:v>
                </c:pt>
              </c:numCache>
            </c:numRef>
          </c:xVal>
          <c:yVal>
            <c:numRef>
              <c:f>公会計指標分析・財政指標組合せ分析表!$BP$51:$DC$51</c:f>
              <c:numCache>
                <c:formatCode>#,##0.0;"▲ "#,##0.0</c:formatCode>
                <c:ptCount val="40"/>
                <c:pt idx="16">
                  <c:v>99.8</c:v>
                </c:pt>
              </c:numCache>
            </c:numRef>
          </c:yVal>
          <c:smooth val="0"/>
          <c:extLst>
            <c:ext xmlns:c16="http://schemas.microsoft.com/office/drawing/2014/chart" uri="{C3380CC4-5D6E-409C-BE32-E72D297353CC}">
              <c16:uniqueId val="{00000009-A3B2-4602-8419-5C1DE710FF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{FFE69113-C7E2-4140-B3DC-FDABF9B2E3A1}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3B2-4602-8419-5C1DE710FF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{92DF9685-F2DB-4E8D-B1C6-763CFB2D0130}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B2-4602-8419-5C1DE710FF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{737B1722-22DC-401D-93A0-A829D0A948B9}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B2-4602-8419-5C1DE710FF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{5FADF183-4B50-4DD3-A13D-E4B1DD86BD8B}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B2-4602-8419-5C1DE710FF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{38CDC6EF-D1F8-4E7B-BA23-AB67068D3699}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B2-4602-8419-5C1DE710FF7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{CF022F36-19FA-487F-99AD-6D19C94E9479}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3B2-4602-8419-5C1DE710FF7F}"/>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{9549C44D-9BBC-41D3-8807-6D0A832D73FF}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3B2-4602-8419-5C1DE710FF7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{5E798BE0-7632-447C-B625-855CDE07AB27}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3B2-4602-8419-5C1DE710FF7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{9317074D-2761-44FB-BEC0-39795930F042}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3B2-4602-8419-5C1DE710FF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numCache>
            </c:numRef>
          </c:xVal>
          <c:yVal>
            <c:numRef>
              <c:f>公会計指標分析・財政指標組合せ分析表!$BP$55:$DC$55</c:f>
              <c:numCache>
                <c:formatCode>#,##0.0;"▲ "#,##0.0</c:formatCode>
                <c:ptCount val="40"/>
                <c:pt idx="16">
                  <c:v>54.6</c:v>
                </c:pt>
              </c:numCache>
            </c:numRef>
          </c:yVal>
          <c:smooth val="0"/>
          <c:extLst>
            <c:ext xmlns:c16="http://schemas.microsoft.com/office/drawing/2014/chart" uri="{C3380CC4-5D6E-409C-BE32-E72D297353CC}">
              <c16:uniqueId val="{00000013-A3B2-4602-8419-5C1DE710FF7F}"/>
            </c:ext>
          </c:extLst>
        </c:ser>
        <c:dLbls>
          <c:showLegendKey val="0"/>
          <c:showVal val="1"/>
          <c:showCatName val="0"/>
          <c:showSerName val="0"/>
          <c:showPercent val="0"/>
          <c:showBubbleSize val="0"/>
        </c:dLbls>
        <c:axId val="46179840"/>
        <c:axId val="46181760"/>
      </c:scatterChart>
      <c:valAx>
        <c:axId val="46179840"/>
        <c:scaling>
          <c:orientation val="minMax"/>
          <c:max val="59.6"/>
          <c:min val="58.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8"/>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{9337DAD7-670F-4151-A440-8C5E10993B99}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282-4E73-8977-216951CC5D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{97410512-4E5C-431D-9418-71E31BD23520}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82-4E73-8977-216951CC5D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{7AAE8CE6-5136-490D-B3FA-B364EAD3A4B3}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82-4E73-8977-216951CC5D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{A85ED47A-A960-43BA-BEFB-2E04C4F82F9A}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82-4E73-8977-216951CC5D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{47AD9B41-FD09-47C6-891A-F48D016E5F65}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82-4E73-8977-216951CC5D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{6E39C269-CA48-4B68-8460-ABC0710C544A}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282-4E73-8977-216951CC5DC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{16A6645F-E425-4A83-85A6-C222194A7847}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282-4E73-8977-216951CC5DC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{A34486D9-A4CC-4EF6-AD9C-AF252D868A7C}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282-4E73-8977-216951CC5DC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{5CDCBDB5-7C5F-4596-94B0-568FBFE1071E}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282-4E73-8977-216951CC5D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14.3</c:v>
                </c:pt>
                <c:pt idx="16">
                  <c:v>13</c:v>
                </c:pt>
                <c:pt idx="24">
                  <c:v>11.6</c:v>
                </c:pt>
                <c:pt idx="32">
                  <c:v>10.1</c:v>
                </c:pt>
              </c:numCache>
            </c:numRef>
          </c:xVal>
          <c:yVal>
            <c:numRef>
              <c:f>公会計指標分析・財政指標組合せ分析表!$BP$73:$DC$73</c:f>
              <c:numCache>
                <c:formatCode>#,##0.0;"▲ "#,##0.0</c:formatCode>
                <c:ptCount val="40"/>
                <c:pt idx="0">
                  <c:v>134.69999999999999</c:v>
                </c:pt>
                <c:pt idx="8">
                  <c:v>115.5</c:v>
                </c:pt>
                <c:pt idx="16">
                  <c:v>99.8</c:v>
                </c:pt>
                <c:pt idx="24">
                  <c:v>94.2</c:v>
                </c:pt>
                <c:pt idx="32">
                  <c:v>86.7</c:v>
                </c:pt>
              </c:numCache>
            </c:numRef>
          </c:yVal>
          <c:smooth val="0"/>
          <c:extLst>
            <c:ext xmlns:c16="http://schemas.microsoft.com/office/drawing/2014/chart" uri="{C3380CC4-5D6E-409C-BE32-E72D297353CC}">
              <c16:uniqueId val="{00000009-3282-4E73-8977-216951CC5D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{D8E955B6-1D8D-4448-99A2-473285221D2B}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282-4E73-8977-216951CC5D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{EB99D5BC-60F8-4903-BB5E-9DB7FE65ABF7}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82-4E73-8977-216951CC5D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{CD1BB85F-E599-4C55-9648-30A605AE1D6F}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82-4E73-8977-216951CC5D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{EF8D1200-7126-4199-90EE-F90570E989E3}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82-4E73-8977-216951CC5D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{97695F18-5DEC-44E8-8A46-B29272C68447}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82-4E73-8977-216951CC5DC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{75225D51-09B7-4F74-AC3E-09F640C5EFDD}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282-4E73-8977-216951CC5DC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{9C0D1382-0CBB-4741-9847-9744CDFAC641}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282-4E73-8977-216951CC5DC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{87CE463F-B894-4CFB-ABC3-42646A192DE6}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282-4E73-8977-216951CC5DC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{EC1ACD58-E92A-4197-9BAE-C2052D0CA694}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282-4E73-8977-216951CC5D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3282-4E73-8977-216951CC5DC1}"/>
            </c:ext>
          </c:extLst>
        </c:ser>
        <c:dLbls>
          <c:showLegendKey val="0"/>
          <c:showVal val="1"/>
          <c:showCatName val="0"/>
          <c:showSerName val="0"/>
          <c:showPercent val="0"/>
          <c:showBubbleSize val="0"/>
        </c:dLbls>
        <c:axId val="84219776"/>
        <c:axId val="84234240"/>
      </c:scatterChart>
      <c:valAx>
        <c:axId val="84219776"/>
        <c:scaling>
          <c:orientation val="minMax"/>
          <c:max val="15.4"/>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定期償還額については、平成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年度をピークに減少していく見込みであったが、近年実施している大型建設事業に係る元利償還が始まるため、再び増加していくことが想定される。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年度以降毎年縁故債の繰上償還を実施し公債費の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に努めているが、引き続き財政状況を考慮しながら繰上償還の実施を検討していくとともに、新たに地方債を発行する場合は交付税算入</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率がより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有利なものを検討するなど後年度の実質公債費比率の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を図っていく。</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能登半島地震による復旧・復興に多額の地方債を発行したことや、過年度における過疎対策事業債の発行により、県内自治体と比較しても高い水準で推移している。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年度以降は、繰上償還による地方債の減少や充当可能基金残高の増加により数値は減少傾向にあるが、将来負担比率は依然として類似団体平均を大きく上回る数値となっている。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今後も財政状況を考慮しながら繰上償還の実施を検討するとともに、新たに地方債を発行する場合は、交付税算入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より有利なものを選択するなど将来負担比率の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低減に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石川県輪島市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普通交付税の合併算定替による段階的縮減など一般財源総額の減少を補てんするため、財政調整基</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の取</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崩しを行って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また、積</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については、基金の運用利子のほか、公共施設の統廃合等に係る経費平準化のための積立や、次年度以降に過疎債ソフトの活用予定事業があることによる積</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み</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も行っている。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今後も、一般財源総額の減少が見込まれる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、公共施設等の統廃合を積極的に進め、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老朽化していく公共施設等の整備に対応できるように適正な基金積み立てを実施する。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額が多い基金については、輪島市総合計画の推進のための「まちづくり事業基金」、老朽化している施設等の統廃合実施のための「公共施設等総合整備基金」、地域福祉の推進を図るための「地域福祉推進基金」など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将来の公共施設更新等に備えるため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公共施設等総合整備基金に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ガバメントクラウドファンディング</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特定案件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のためのがんばる輪島応援基金への積み立て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大学生等向け奨学金の償還額が貸出額を超過した分の積み立て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公立保育所改修のための地域福祉基金の取り崩し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マリンタウン地域防災施設整備費補助のための過疎地域自立促進特別事業基金の取り崩し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小中学校の教育用パソコン整備のための学校等整備基金の取り崩し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今後については、市内の老朽化している遊休施設等の解体の実施や、本庁舎や文化施設の耐震化や建替えなど多額の基金取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崩しが見込まれるため、必要な事業を精査しながら基金の取崩しを検討する。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年度において、普通交付税の合併算定替による段階的縮減や繰上償還の実施により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また、積立については、決算剰余金と基金運用利子（約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今後も一般財源総額が減少することによりさらなる取崩しも想定されるため、事務事業等の見直しを行い、歳出削減に努め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、一定の基金残高を確保する。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基金運用利子のみの積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起債の償還等において、財政状況を考慮し取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86321F-A600-463F-9172-A975F65A72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6786561-7DFB-49B8-BDD5-E65E94874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A360D25-E901-49E3-9823-96F021CA52A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C3DBEBB-F507-426D-9262-A9CE04AF7D3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A14EC6A-E92B-429C-A270-91C903B7F9E8}"/>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CC9626B-B5B4-496A-A9F5-E8269261057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C48B7F-523E-46C9-A209-5F138EE59544}"/>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ADC56DA-E3D5-4F8F-804B-78BD3FBE6F6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72E207A-4198-4CB2-B3B6-1AF10AEBC84D}"/>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B23AF61-90A6-4E1A-A6CA-41247ADDEC9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74A36BC-C203-4257-A275-0E33E60CB48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A95C1A1-6E6F-4A70-947D-582FE2DF08A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27,131
26,894
426.32
21,030,118
20,748,343
93,985
11,839,665
28,422,299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124445D-303F-418D-8B53-F00AFD1C608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2A9BEDF-2722-4CCA-B083-17679659B6A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6369BD7-9D31-4A27-B662-D0F11B23AC2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3667E4C-C81A-4FB9-A6CB-85651416E36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562E0CA-7C71-4E36-ADC7-983587A3F80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F3C0538-519C-41D8-80F5-CEE9E952ADB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4E14AC0-1BE0-4F16-A671-14C731CC7F27}"/>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8B16CFC-5EBA-4FEA-B163-E98C474681B7}"/>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9CC42F1-A5F4-449F-AEDE-56B57A081BC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78A5181-AF3F-42F0-A9C4-D458069ECA2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91EDB11-D649-4209-965F-FA68B2D6C526}"/>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9BDACE1-7386-435E-AA5F-72B7727EE33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EE813AF-E1F5-4A30-803F-675ED0DE0602}"/>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599397F-2EF2-4D60-969E-87DF4841611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2863C42-0DFA-4EAE-8685-7426793FF76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40BD161-F481-4087-8351-76A491CF58A8}"/>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5CA09DB-C55F-4E4D-B13E-3CB2D548AA2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1C0C9D4-C7EB-4003-9EF8-4E26924B16DC}"/>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B5396313-559B-457A-8CA5-55BCF49F62CC}"/>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0518437-E3E3-4508-9DF6-A602DD286BF3}"/>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56ADE06-C523-4582-80D2-B5AE73602BAA}"/>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68F2131-6013-4F7B-903E-47A9870FC56F}"/>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3BEF17C-D8EB-47BE-991E-C60E4219A44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E9101631-AD15-43DF-B6B2-2E360DB30CAA}"/>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FD6C7A8-BFDF-41C7-A0D3-F56A19B7D90C}"/>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A64FCF7-E1DC-471D-915A-95D7E5133BC2}"/>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D0ECDA1-A8A7-492F-B174-84E91C6864DE}"/>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FBC9EB7-3435-4F37-A0B0-D3765F9B706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7FD9840-61BA-4DD2-BB87-0277A22F5F2C}"/>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3056769-E18E-495C-A644-11B0BD6834D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7F30DFC-6630-461B-AE56-1A0D2385DAF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EACFCCA-5529-4310-A9A0-916B81A8D0C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7B2E1B9-6C3F-4954-8F03-142AECE8162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FF54652F-80ED-4736-8878-65788F237291}"/>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類似団体内平均値より高い水準にあるが、今後本庁舎の耐震化等により指標は改善される。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DEB742D7-DBB1-4201-87CD-9CB89C59823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195FE1C-D0BF-4930-B48B-2E64D321553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60924E2B-8216-4E6A-9172-7A9B79701D44}"/>
            </a:ext>
          </a:extLst>
        </xdr:cNvPr>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74B2B553-E91F-443B-996B-EB5ACF9002D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218C7D48-4604-4029-BED0-36EAB5B1E024}"/>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64BAF914-23B7-4852-8309-A6F52519D255}"/>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C8AABB96-F6A1-4F70-92D8-1F05A2987BE6}"/>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E899BD08-A92D-4916-A8E4-9792E8136997}"/>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15A5D19A-D8A9-4FB9-83EC-D7D983DF751C}"/>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70AF1FBB-23D6-4F5A-94AD-5849007C8C89}"/>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1922753A-C14B-4A9D-A92F-EF0282711BBC}"/>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3B780406-CCEF-44E8-9822-67447A7F587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C222B851-C443-43E7-A8C7-4993BE0D0D1E}"/>
            </a:ext>
          </a:extLst>
        </xdr:cNvPr>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937BC69-FCF2-4378-A2BF-D0A4B11790C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17899EFE-1B0F-460A-8B75-2A788F41AA04}"/>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83A14AAE-3096-44C5-9AD4-4E3AAC063ED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A26B37A7-23BD-45DC-B3C7-5AD804ABA295}"/>
            </a:ext>
          </a:extLst>
        </xdr:cNvPr>
        <xdr:cNvCxnSpPr/>
      </xdr:nvCxnSpPr>
      <xdr:spPr>
        <a:xfrm flipV="1">
          <a:off x="4760595" y="4791392"/>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544B13A4-40EA-4113-8EFD-8BE99A76AAF3}"/>
            </a:ext>
          </a:extLst>
        </xdr:cNvPr>
        <xdr:cNvSpPr txBox="1"/>
      </xdr:nvSpPr>
      <xdr:spPr>
        <a:xfrm>
          <a:off x="4813300" y="578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B0F2970B-BCEB-418C-B7A4-70A83B45F4C0}"/>
            </a:ext>
          </a:extLst>
        </xdr:cNvPr>
        <xdr:cNvCxnSpPr/>
      </xdr:nvCxnSpPr>
      <xdr:spPr>
        <a:xfrm>
          <a:off x="46736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3E7AF44A-300F-4282-80F0-DEBE63F1DFF8}"/>
            </a:ext>
          </a:extLst>
        </xdr:cNvPr>
        <xdr:cNvSpPr txBox="1"/>
      </xdr:nvSpPr>
      <xdr:spPr>
        <a:xfrm>
          <a:off x="4813300" y="456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19644FEB-1B41-4811-8069-8B58344F1454}"/>
            </a:ext>
          </a:extLst>
        </xdr:cNvPr>
        <xdr:cNvCxnSpPr/>
      </xdr:nvCxnSpPr>
      <xdr:spPr>
        <a:xfrm>
          <a:off x="4673600" y="47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B540D27B-B283-4419-A08C-243745C13C2F}"/>
            </a:ext>
          </a:extLst>
        </xdr:cNvPr>
        <xdr:cNvSpPr txBox="1"/>
      </xdr:nvSpPr>
      <xdr:spPr>
        <a:xfrm>
          <a:off x="4813300" y="5179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9683334C-B5B9-4085-B0D9-0D59A219A508}"/>
            </a:ext>
          </a:extLst>
        </xdr:cNvPr>
        <xdr:cNvSpPr/>
      </xdr:nvSpPr>
      <xdr:spPr>
        <a:xfrm>
          <a:off x="4711700" y="520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4CEE289E-B346-4B18-9951-888298187223}"/>
            </a:ext>
          </a:extLst>
        </xdr:cNvPr>
        <xdr:cNvSpPr/>
      </xdr:nvSpPr>
      <xdr:spPr>
        <a:xfrm>
          <a:off x="4000500" y="521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83A81C47-9695-442F-90CD-E7CC1BB72F4F}"/>
            </a:ext>
          </a:extLst>
        </xdr:cNvPr>
        <xdr:cNvSpPr/>
      </xdr:nvSpPr>
      <xdr:spPr>
        <a:xfrm>
          <a:off x="3238500" y="524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3F285B9D-9514-496D-9FD4-4E0E551FEE4B}"/>
            </a:ext>
          </a:extLst>
        </xdr:cNvPr>
        <xdr:cNvSpPr/>
      </xdr:nvSpPr>
      <xdr:spPr>
        <a:xfrm>
          <a:off x="2476500" y="533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4B6E696-3B7C-4F3D-AC1C-1A8C4EA4D71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8B37E98-2C11-4412-B440-BD51BCC02CCF}"/>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0CE16CC-47E1-470E-90FE-ABB2A7AC55C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B8C8188-74BA-49DE-ABB5-E803CB1EAD74}"/>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8F6C3D6-3FC2-4BD0-9CAD-1D61CDBFA87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75671</xdr:rowOff>
    </xdr:from>
    <xdr:to>
      <xdr:col>15</xdr:col>
      <xdr:colOff>187325</xdr:colOff>
      <xdr:row>31</xdr:row>
      <xdr:rowOff>5821</xdr:rowOff>
    </xdr:to>
    <xdr:sp macro="" textlink="">
      <xdr:nvSpPr>
        <xdr:cNvPr id="79" name="楕円 78">
          <a:extLst>
            <a:ext uri="{FF2B5EF4-FFF2-40B4-BE49-F238E27FC236}">
              <a16:creationId xmlns:a16="http://schemas.microsoft.com/office/drawing/2014/main" id="{5F7C43E6-42AC-498F-AD4F-EC69C2C8199D}"/>
            </a:ext>
          </a:extLst>
        </xdr:cNvPr>
        <xdr:cNvSpPr/>
      </xdr:nvSpPr>
      <xdr:spPr>
        <a:xfrm>
          <a:off x="3238500" y="521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20549</xdr:rowOff>
    </xdr:from>
    <xdr:ext cx="405111" cy="259045"/>
    <xdr:sp macro="" textlink="">
      <xdr:nvSpPr>
        <xdr:cNvPr id="80" name="n_1aveValue有形固定資産減価償却率">
          <a:extLst>
            <a:ext uri="{FF2B5EF4-FFF2-40B4-BE49-F238E27FC236}">
              <a16:creationId xmlns:a16="http://schemas.microsoft.com/office/drawing/2014/main" id="{564308DE-8F52-4723-9D63-5775E39FCA0C}"/>
            </a:ext>
          </a:extLst>
        </xdr:cNvPr>
        <xdr:cNvSpPr txBox="1"/>
      </xdr:nvSpPr>
      <xdr:spPr>
        <a:xfrm>
          <a:off x="3836044" y="499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1" name="n_2aveValue有形固定資産減価償却率">
          <a:extLst>
            <a:ext uri="{FF2B5EF4-FFF2-40B4-BE49-F238E27FC236}">
              <a16:creationId xmlns:a16="http://schemas.microsoft.com/office/drawing/2014/main" id="{C8BEB918-765F-4D36-AF8D-08E1C5EB0656}"/>
            </a:ext>
          </a:extLst>
        </xdr:cNvPr>
        <xdr:cNvSpPr txBox="1"/>
      </xdr:nvSpPr>
      <xdr:spPr>
        <a:xfrm>
          <a:off x="3086744" y="533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141093</xdr:rowOff>
    </xdr:from>
    <xdr:ext cx="405111" cy="259045"/>
    <xdr:sp macro="" textlink="">
      <xdr:nvSpPr>
        <xdr:cNvPr id="82" name="n_3aveValue有形固定資産減価償却率">
          <a:extLst>
            <a:ext uri="{FF2B5EF4-FFF2-40B4-BE49-F238E27FC236}">
              <a16:creationId xmlns:a16="http://schemas.microsoft.com/office/drawing/2014/main" id="{A512C55F-B8E8-4116-84C5-3602FA2A5356}"/>
            </a:ext>
          </a:extLst>
        </xdr:cNvPr>
        <xdr:cNvSpPr txBox="1"/>
      </xdr:nvSpPr>
      <xdr:spPr>
        <a:xfrm>
          <a:off x="2324744" y="511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83" name="n_2mainValue有形固定資産減価償却率">
          <a:extLst>
            <a:ext uri="{FF2B5EF4-FFF2-40B4-BE49-F238E27FC236}">
              <a16:creationId xmlns:a16="http://schemas.microsoft.com/office/drawing/2014/main" id="{38DFF104-A3D7-49D4-BE26-B3DCCE5587C1}"/>
            </a:ext>
          </a:extLst>
        </xdr:cNvPr>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2851471F-B91F-40AE-9D92-E747DDD511A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a:extLst>
            <a:ext uri="{FF2B5EF4-FFF2-40B4-BE49-F238E27FC236}">
              <a16:creationId xmlns:a16="http://schemas.microsoft.com/office/drawing/2014/main" id="{35AA7D0F-2381-4376-ACFB-50DD188F375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a:extLst>
            <a:ext uri="{FF2B5EF4-FFF2-40B4-BE49-F238E27FC236}">
              <a16:creationId xmlns:a16="http://schemas.microsoft.com/office/drawing/2014/main" id="{04B68FB2-0B0A-440C-8EBB-555710ACA7B9}"/>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1FDBE06E-08A6-4399-AAEC-9D1B9ECFDA1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97A32069-BABA-4C2C-B78C-D9C813AD5E01}"/>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a:extLst>
            <a:ext uri="{FF2B5EF4-FFF2-40B4-BE49-F238E27FC236}">
              <a16:creationId xmlns:a16="http://schemas.microsoft.com/office/drawing/2014/main" id="{C3CEAD8D-793A-4770-89C8-97FCD220F23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a:extLst>
            <a:ext uri="{FF2B5EF4-FFF2-40B4-BE49-F238E27FC236}">
              <a16:creationId xmlns:a16="http://schemas.microsoft.com/office/drawing/2014/main" id="{6B457EA3-9ED1-4578-A81E-1E48A43F897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a:extLst>
            <a:ext uri="{FF2B5EF4-FFF2-40B4-BE49-F238E27FC236}">
              <a16:creationId xmlns:a16="http://schemas.microsoft.com/office/drawing/2014/main" id="{6F294465-EBC3-465B-B740-FF829BB20BE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a:extLst>
            <a:ext uri="{FF2B5EF4-FFF2-40B4-BE49-F238E27FC236}">
              <a16:creationId xmlns:a16="http://schemas.microsoft.com/office/drawing/2014/main" id="{6087C3C2-168C-43D1-8125-F75CFD49B343}"/>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a:extLst>
            <a:ext uri="{FF2B5EF4-FFF2-40B4-BE49-F238E27FC236}">
              <a16:creationId xmlns:a16="http://schemas.microsoft.com/office/drawing/2014/main" id="{C2704E12-AAD6-44BB-B7D4-7817DB5205C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a:extLst>
            <a:ext uri="{FF2B5EF4-FFF2-40B4-BE49-F238E27FC236}">
              <a16:creationId xmlns:a16="http://schemas.microsoft.com/office/drawing/2014/main" id="{5722D9BE-34C3-4747-BA9B-4BCFCA585F3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a:extLst>
            <a:ext uri="{FF2B5EF4-FFF2-40B4-BE49-F238E27FC236}">
              <a16:creationId xmlns:a16="http://schemas.microsoft.com/office/drawing/2014/main" id="{189A7993-35FC-4CFC-AC4E-3B4AA9215E2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a:extLst>
            <a:ext uri="{FF2B5EF4-FFF2-40B4-BE49-F238E27FC236}">
              <a16:creationId xmlns:a16="http://schemas.microsoft.com/office/drawing/2014/main" id="{C95BB14A-63BC-477A-AC0D-22C39C592DC3}"/>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近年の大型事業により類似団体内平均値より高い水準にある。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公共施設の統廃合や事務事業の見直しなどを実施し経費削減を図る必要がある。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a:extLst>
            <a:ext uri="{FF2B5EF4-FFF2-40B4-BE49-F238E27FC236}">
              <a16:creationId xmlns:a16="http://schemas.microsoft.com/office/drawing/2014/main" id="{9D00D01B-DF0B-4B37-8D31-E3FEFA93AAD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a:extLst>
            <a:ext uri="{FF2B5EF4-FFF2-40B4-BE49-F238E27FC236}">
              <a16:creationId xmlns:a16="http://schemas.microsoft.com/office/drawing/2014/main" id="{25EB74E7-F250-42DA-B41E-F1803A539C3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a:extLst>
            <a:ext uri="{FF2B5EF4-FFF2-40B4-BE49-F238E27FC236}">
              <a16:creationId xmlns:a16="http://schemas.microsoft.com/office/drawing/2014/main" id="{41073723-1795-48CF-A82B-70AB8795C3E7}"/>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a:extLst>
            <a:ext uri="{FF2B5EF4-FFF2-40B4-BE49-F238E27FC236}">
              <a16:creationId xmlns:a16="http://schemas.microsoft.com/office/drawing/2014/main" id="{A3D27927-883B-4BB2-A48B-99DAF499B010}"/>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a:extLst>
            <a:ext uri="{FF2B5EF4-FFF2-40B4-BE49-F238E27FC236}">
              <a16:creationId xmlns:a16="http://schemas.microsoft.com/office/drawing/2014/main" id="{DBF8D24B-9FA6-4516-B4DB-199A2E7C37FB}"/>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2" name="テキスト ボックス 101">
          <a:extLst>
            <a:ext uri="{FF2B5EF4-FFF2-40B4-BE49-F238E27FC236}">
              <a16:creationId xmlns:a16="http://schemas.microsoft.com/office/drawing/2014/main" id="{24CC16C0-9FD4-4EBD-9BEA-3DB1B3DEAEE6}"/>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a:extLst>
            <a:ext uri="{FF2B5EF4-FFF2-40B4-BE49-F238E27FC236}">
              <a16:creationId xmlns:a16="http://schemas.microsoft.com/office/drawing/2014/main" id="{007EE657-B9F8-4FCB-94E1-BFB8E0F36118}"/>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4" name="テキスト ボックス 103">
          <a:extLst>
            <a:ext uri="{FF2B5EF4-FFF2-40B4-BE49-F238E27FC236}">
              <a16:creationId xmlns:a16="http://schemas.microsoft.com/office/drawing/2014/main" id="{DDE794F6-7E92-4237-AB65-5B7ED620A593}"/>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a:extLst>
            <a:ext uri="{FF2B5EF4-FFF2-40B4-BE49-F238E27FC236}">
              <a16:creationId xmlns:a16="http://schemas.microsoft.com/office/drawing/2014/main" id="{49B481E6-CF29-41A3-9BC0-6942E544400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6" name="テキスト ボックス 105">
          <a:extLst>
            <a:ext uri="{FF2B5EF4-FFF2-40B4-BE49-F238E27FC236}">
              <a16:creationId xmlns:a16="http://schemas.microsoft.com/office/drawing/2014/main" id="{5A6A9E2C-FA87-4BE6-A5AE-03C90D2A751A}"/>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a:extLst>
            <a:ext uri="{FF2B5EF4-FFF2-40B4-BE49-F238E27FC236}">
              <a16:creationId xmlns:a16="http://schemas.microsoft.com/office/drawing/2014/main" id="{63F8363D-FFE7-4A69-AC22-8465381CB7B7}"/>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08" name="テキスト ボックス 107">
          <a:extLst>
            <a:ext uri="{FF2B5EF4-FFF2-40B4-BE49-F238E27FC236}">
              <a16:creationId xmlns:a16="http://schemas.microsoft.com/office/drawing/2014/main" id="{C1395F0D-55B8-4BAD-9C25-4488886DF92F}"/>
            </a:ext>
          </a:extLst>
        </xdr:cNvPr>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a:extLst>
            <a:ext uri="{FF2B5EF4-FFF2-40B4-BE49-F238E27FC236}">
              <a16:creationId xmlns:a16="http://schemas.microsoft.com/office/drawing/2014/main" id="{C0ACB57D-D156-46F4-99C8-B357081BBDA6}"/>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0" name="テキスト ボックス 109">
          <a:extLst>
            <a:ext uri="{FF2B5EF4-FFF2-40B4-BE49-F238E27FC236}">
              <a16:creationId xmlns:a16="http://schemas.microsoft.com/office/drawing/2014/main" id="{D0481AFF-D75C-40B8-9A39-5259085707E3}"/>
            </a:ext>
          </a:extLst>
        </xdr:cNvPr>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a:extLst>
            <a:ext uri="{FF2B5EF4-FFF2-40B4-BE49-F238E27FC236}">
              <a16:creationId xmlns:a16="http://schemas.microsoft.com/office/drawing/2014/main" id="{DEB4D7CB-6CE7-4208-86C4-2569A221D68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a:extLst>
            <a:ext uri="{FF2B5EF4-FFF2-40B4-BE49-F238E27FC236}">
              <a16:creationId xmlns:a16="http://schemas.microsoft.com/office/drawing/2014/main" id="{1C07B005-2852-4B8D-9DDC-49A97C6B0766}"/>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a:extLst>
            <a:ext uri="{FF2B5EF4-FFF2-40B4-BE49-F238E27FC236}">
              <a16:creationId xmlns:a16="http://schemas.microsoft.com/office/drawing/2014/main" id="{5B590688-D17F-4A99-A0B9-0888BBE87F6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4" name="直線コネクタ 113">
          <a:extLst>
            <a:ext uri="{FF2B5EF4-FFF2-40B4-BE49-F238E27FC236}">
              <a16:creationId xmlns:a16="http://schemas.microsoft.com/office/drawing/2014/main" id="{EC3798BC-D405-45D6-A76C-827625F6F609}"/>
            </a:ext>
          </a:extLst>
        </xdr:cNvPr>
        <xdr:cNvCxnSpPr/>
      </xdr:nvCxnSpPr>
      <xdr:spPr>
        <a:xfrm flipV="1">
          <a:off x="14793595" y="4510671"/>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5" name="債務償還比率最小値テキスト">
          <a:extLst>
            <a:ext uri="{FF2B5EF4-FFF2-40B4-BE49-F238E27FC236}">
              <a16:creationId xmlns:a16="http://schemas.microsoft.com/office/drawing/2014/main" id="{2A8A339E-4F06-4C3E-B802-DCE5AB0652BC}"/>
            </a:ext>
          </a:extLst>
        </xdr:cNvPr>
        <xdr:cNvSpPr txBox="1"/>
      </xdr:nvSpPr>
      <xdr:spPr>
        <a:xfrm>
          <a:off x="14846300" y="58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6" name="直線コネクタ 115">
          <a:extLst>
            <a:ext uri="{FF2B5EF4-FFF2-40B4-BE49-F238E27FC236}">
              <a16:creationId xmlns:a16="http://schemas.microsoft.com/office/drawing/2014/main" id="{E0448E40-232E-4B44-9627-3A6267242322}"/>
            </a:ext>
          </a:extLst>
        </xdr:cNvPr>
        <xdr:cNvCxnSpPr/>
      </xdr:nvCxnSpPr>
      <xdr:spPr>
        <a:xfrm>
          <a:off x="14706600" y="586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17" name="債務償還比率最大値テキスト">
          <a:extLst>
            <a:ext uri="{FF2B5EF4-FFF2-40B4-BE49-F238E27FC236}">
              <a16:creationId xmlns:a16="http://schemas.microsoft.com/office/drawing/2014/main" id="{5490C804-9495-48E4-9BB5-9408DE97C9E3}"/>
            </a:ext>
          </a:extLst>
        </xdr:cNvPr>
        <xdr:cNvSpPr txBox="1"/>
      </xdr:nvSpPr>
      <xdr:spPr>
        <a:xfrm>
          <a:off x="14846300" y="42858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18" name="直線コネクタ 117">
          <a:extLst>
            <a:ext uri="{FF2B5EF4-FFF2-40B4-BE49-F238E27FC236}">
              <a16:creationId xmlns:a16="http://schemas.microsoft.com/office/drawing/2014/main" id="{3BCA6BB0-FC4B-4694-BCCE-99FB9BE8DF20}"/>
            </a:ext>
          </a:extLst>
        </xdr:cNvPr>
        <xdr:cNvCxnSpPr/>
      </xdr:nvCxnSpPr>
      <xdr:spPr>
        <a:xfrm>
          <a:off x="14706600" y="451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19" name="債務償還比率平均値テキスト">
          <a:extLst>
            <a:ext uri="{FF2B5EF4-FFF2-40B4-BE49-F238E27FC236}">
              <a16:creationId xmlns:a16="http://schemas.microsoft.com/office/drawing/2014/main" id="{20029780-F987-4C59-9411-7F7C55717657}"/>
            </a:ext>
          </a:extLst>
        </xdr:cNvPr>
        <xdr:cNvSpPr txBox="1"/>
      </xdr:nvSpPr>
      <xdr:spPr>
        <a:xfrm>
          <a:off x="14846300" y="5246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0" name="フローチャート: 判断 119">
          <a:extLst>
            <a:ext uri="{FF2B5EF4-FFF2-40B4-BE49-F238E27FC236}">
              <a16:creationId xmlns:a16="http://schemas.microsoft.com/office/drawing/2014/main" id="{C2009FA7-8993-471A-AAC7-247CE9674313}"/>
            </a:ext>
          </a:extLst>
        </xdr:cNvPr>
        <xdr:cNvSpPr/>
      </xdr:nvSpPr>
      <xdr:spPr>
        <a:xfrm>
          <a:off x="14744700" y="526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1" name="フローチャート: 判断 120">
          <a:extLst>
            <a:ext uri="{FF2B5EF4-FFF2-40B4-BE49-F238E27FC236}">
              <a16:creationId xmlns:a16="http://schemas.microsoft.com/office/drawing/2014/main" id="{0264FDFA-A138-498D-824D-A8BC2528047B}"/>
            </a:ext>
          </a:extLst>
        </xdr:cNvPr>
        <xdr:cNvSpPr/>
      </xdr:nvSpPr>
      <xdr:spPr>
        <a:xfrm>
          <a:off x="14033500" y="527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D9A7392F-FF56-423E-896C-768D6F52AF4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9880C936-4C6F-4280-A5DB-0C036D06EE2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94D0DC4F-E983-43A6-8AEA-5AB3DDBB751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7C56E40C-7649-42F3-8AE6-FC33A9C3701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EB8C4258-33D9-4C63-8778-83D565AA7C7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3653</xdr:rowOff>
    </xdr:from>
    <xdr:to>
      <xdr:col>76</xdr:col>
      <xdr:colOff>73025</xdr:colOff>
      <xdr:row>30</xdr:row>
      <xdr:rowOff>105253</xdr:rowOff>
    </xdr:to>
    <xdr:sp macro="" textlink="">
      <xdr:nvSpPr>
        <xdr:cNvPr id="127" name="楕円 126">
          <a:extLst>
            <a:ext uri="{FF2B5EF4-FFF2-40B4-BE49-F238E27FC236}">
              <a16:creationId xmlns:a16="http://schemas.microsoft.com/office/drawing/2014/main" id="{395838E7-5EE7-4450-96B3-81295C41C256}"/>
            </a:ext>
          </a:extLst>
        </xdr:cNvPr>
        <xdr:cNvSpPr/>
      </xdr:nvSpPr>
      <xdr:spPr>
        <a:xfrm>
          <a:off x="14744700" y="514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26530</xdr:rowOff>
    </xdr:from>
    <xdr:ext cx="469744" cy="259045"/>
    <xdr:sp macro="" textlink="">
      <xdr:nvSpPr>
        <xdr:cNvPr id="128" name="債務償還比率該当値テキスト">
          <a:extLst>
            <a:ext uri="{FF2B5EF4-FFF2-40B4-BE49-F238E27FC236}">
              <a16:creationId xmlns:a16="http://schemas.microsoft.com/office/drawing/2014/main" id="{3EF01674-E77D-4377-818A-221CC1513B3C}"/>
            </a:ext>
          </a:extLst>
        </xdr:cNvPr>
        <xdr:cNvSpPr txBox="1"/>
      </xdr:nvSpPr>
      <xdr:spPr>
        <a:xfrm>
          <a:off x="14846300" y="499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12083</xdr:rowOff>
    </xdr:from>
    <xdr:to>
      <xdr:col>72</xdr:col>
      <xdr:colOff>123825</xdr:colOff>
      <xdr:row>30</xdr:row>
      <xdr:rowOff>113683</xdr:rowOff>
    </xdr:to>
    <xdr:sp macro="" textlink="">
      <xdr:nvSpPr>
        <xdr:cNvPr id="129" name="楕円 128">
          <a:extLst>
            <a:ext uri="{FF2B5EF4-FFF2-40B4-BE49-F238E27FC236}">
              <a16:creationId xmlns:a16="http://schemas.microsoft.com/office/drawing/2014/main" id="{5FC2FC42-38DB-482F-A204-642ACC0D2C7F}"/>
            </a:ext>
          </a:extLst>
        </xdr:cNvPr>
        <xdr:cNvSpPr/>
      </xdr:nvSpPr>
      <xdr:spPr>
        <a:xfrm>
          <a:off x="14033500" y="51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54453</xdr:rowOff>
    </xdr:from>
    <xdr:to>
      <xdr:col>76</xdr:col>
      <xdr:colOff>22225</xdr:colOff>
      <xdr:row>30</xdr:row>
      <xdr:rowOff>62883</xdr:rowOff>
    </xdr:to>
    <xdr:cxnSp macro="">
      <xdr:nvCxnSpPr>
        <xdr:cNvPr id="130" name="直線コネクタ 129">
          <a:extLst>
            <a:ext uri="{FF2B5EF4-FFF2-40B4-BE49-F238E27FC236}">
              <a16:creationId xmlns:a16="http://schemas.microsoft.com/office/drawing/2014/main" id="{35719DA4-3F05-4F86-B320-0AFBCFF69EEF}"/>
            </a:ext>
          </a:extLst>
        </xdr:cNvPr>
        <xdr:cNvCxnSpPr/>
      </xdr:nvCxnSpPr>
      <xdr:spPr>
        <a:xfrm flipV="1">
          <a:off x="14084300" y="5197953"/>
          <a:ext cx="711200" cy="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1" name="n_1aveValue債務償還比率">
          <a:extLst>
            <a:ext uri="{FF2B5EF4-FFF2-40B4-BE49-F238E27FC236}">
              <a16:creationId xmlns:a16="http://schemas.microsoft.com/office/drawing/2014/main" id="{A0E82A30-8F36-4DE4-AFEF-BAE963AC5EF5}"/>
            </a:ext>
          </a:extLst>
        </xdr:cNvPr>
        <xdr:cNvSpPr txBox="1"/>
      </xdr:nvSpPr>
      <xdr:spPr>
        <a:xfrm>
          <a:off x="13836727" y="537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130210</xdr:rowOff>
    </xdr:from>
    <xdr:ext cx="469744" cy="259045"/>
    <xdr:sp macro="" textlink="">
      <xdr:nvSpPr>
        <xdr:cNvPr id="132" name="n_1mainValue債務償還比率">
          <a:extLst>
            <a:ext uri="{FF2B5EF4-FFF2-40B4-BE49-F238E27FC236}">
              <a16:creationId xmlns:a16="http://schemas.microsoft.com/office/drawing/2014/main" id="{4AB62B86-FA09-4961-A4D4-F0ACBD12C5D0}"/>
            </a:ext>
          </a:extLst>
        </xdr:cNvPr>
        <xdr:cNvSpPr txBox="1"/>
      </xdr:nvSpPr>
      <xdr:spPr>
        <a:xfrm>
          <a:off x="13836727" y="493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id="{2F89A584-2B04-477A-9BD2-7B7E04456637}"/>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id="{AB57799A-EFF7-4FBA-933D-075DF437944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id="{7DB19769-5A98-47F3-A4ED-B0D75525759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id="{DE9A1CEF-4A9B-46F7-BDFC-E0664F96EDB1}"/>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id="{C9F9556E-C20C-4405-9D3C-F063C48436A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id="{784A9638-A3FA-416F-BE02-72BBE258FCC6}"/>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6FAF7A8-7DA4-4185-8482-B9CAEB0AA9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552B6A-CD12-4898-9251-5A0552AD6AD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B5C769-8EDC-405F-B90A-BB430E08CBD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B7BE9D-FBD5-450F-8E90-CC2F3075AC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DBAC96B-AF68-47C0-9A16-3D18E4F1EB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617415-DF67-4DD0-8599-92D80EB13D6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B97E7EF-6865-4660-8EFE-0838647DABE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AC95A0-59E9-4464-9726-B2A9C0E2EA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4C33A6B-5294-40C1-8713-406628D2561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8AF384-DD89-4092-84D6-29CFA249AB8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27,131
26,894
426.32
21,030,118
20,748,343
93,985
11,839,665
28,422,299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D5865DE-238D-4C9D-8942-AD974C55DD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661D5E-5943-483A-B4DE-6B07FD0A31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8FC4511-73BC-4DF3-B20A-42DFBE56482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784CECA-C830-41C0-8C75-8C532679CFF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99DB65-22E0-4EFF-B725-ED45607374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781850A-8328-4D68-8C66-49D155CFF29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2B3E3E7-BF2E-49E1-9554-F583D57ACB9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825742-E423-4392-BDC7-859811D3CB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124C0B0-7760-4277-8680-D11E90334D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511A28-ED6E-46E3-98AC-7EA0F30C6F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9ECAA6-66D8-4B78-B354-46199669B74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9264371-B0B5-4964-BF09-11FEB1A2CA6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2FBE92A-4E61-4293-8032-8E7684E723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C177BA-0488-45AE-B17B-E48B68E6050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1768B9-5067-4076-8383-D3E1B53B80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B83E25-FCBB-4D35-ABA4-2ABCA5F02E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F6DF62E-B64A-48CC-AF8A-57FBEEEF47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D3604E-5737-4982-B55D-FA6DE949B08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D420A0B-9419-4D42-B98E-8F63476F1CB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26262B4-CE7C-4CB8-B5EA-02040FDBF3F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B046451-577A-4FA4-8953-51CD00CFF1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DD4A6AD-2D00-4936-A3EE-55975154F1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B61DCAD-9B75-4A0D-9902-8AED879ABD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7F4D891-7CB5-45E5-9E45-A59346A21AD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B345AF4-C687-48A6-96C2-102FC84F8B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14126F1-E0A9-4C25-BA05-1C199F73E07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411C72D-0954-4FDB-A9B1-6F5C2A76C4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FE7A642-22A5-4A99-BF19-2E13ECACFA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8B428C8-4CD1-4EBB-B47C-783DE4709EF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C6D1022-5EAB-4253-9701-1C2054A97AF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C120080A-63CA-4799-AA58-E13ACEB949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5D07B31-073B-436B-BBDC-E17057879C1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14A050E-C6A5-464B-B2D3-7876726C1D2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66CE889-1EAF-44CC-8EB3-7995943E13A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259A7AA-3992-477A-9FAF-CE6EFB495E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BA1DC4C7-8943-4401-9F44-24844AC6CE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EC8F3B6-4653-42C5-936B-33D7D8DF254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500CC0D-270E-40E4-87FA-02B9DC7FB79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72EEA4B-318F-4529-B416-A8B22C2E3EB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09FE72E-F767-461D-ACC5-8CC1EAAECCB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6A67E17-81D8-4BB2-96AA-8F660FD6C1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358CB837-7BF0-4239-898F-FBF06761554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443F434-F03D-4C3D-912E-738960083FC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DAAAE1C-7EEA-42F7-82D9-DBD93CBD07DC}"/>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C7833CF-A186-4036-820B-B972C3869C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9AE46AB3-2B3B-4CAF-B1A7-58FC037355A4}"/>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79890C3E-A82F-4695-BE7E-516C8421DB14}"/>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994DED29-142B-4BD0-94AA-DDFB639DA475}"/>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879985D2-6026-4010-B900-BF28A45490CC}"/>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F591814-8187-4697-A801-A1F687FF322C}"/>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EE57DC51-B25B-4E04-94C6-B65AA092F7D7}"/>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E7CBFB52-E98B-49FD-B434-334265A8C381}"/>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AFCEF95D-0BAD-41E9-9ED4-B1983AF0D724}"/>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54A154-A756-4959-A3C4-DF30CCA50424}"/>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9967835B-4C6D-4A9F-B381-A5AE3D80EC98}"/>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916B643-BA4E-42A6-B808-A1A9842CDB3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1A9496-C552-427D-923E-A5BD4CCB707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B43879A-BD64-4811-8858-ACE55707284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685D26-F8F9-4A7B-A7BE-3110DCFCB7F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DE8F2C-661A-4B47-BBF0-C7D73CAF2F1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118473</xdr:rowOff>
    </xdr:from>
    <xdr:to>
      <xdr:col>15</xdr:col>
      <xdr:colOff>101600</xdr:colOff>
      <xdr:row>37</xdr:row>
      <xdr:rowOff>48623</xdr:rowOff>
    </xdr:to>
    <xdr:sp macro="" textlink="">
      <xdr:nvSpPr>
        <xdr:cNvPr id="72" name="楕円 71">
          <a:extLst>
            <a:ext uri="{FF2B5EF4-FFF2-40B4-BE49-F238E27FC236}">
              <a16:creationId xmlns:a16="http://schemas.microsoft.com/office/drawing/2014/main" id="{9D25D7A5-F3A8-495C-A4B3-6CB885B798A6}"/>
            </a:ext>
          </a:extLst>
        </xdr:cNvPr>
        <xdr:cNvSpPr/>
      </xdr:nvSpPr>
      <xdr:spPr>
        <a:xfrm>
          <a:off x="2857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40657</xdr:rowOff>
    </xdr:from>
    <xdr:ext cx="405111" cy="259045"/>
    <xdr:sp macro="" textlink="">
      <xdr:nvSpPr>
        <xdr:cNvPr id="73" name="n_1aveValue【道路】&#10;有形固定資産減価償却率">
          <a:extLst>
            <a:ext uri="{FF2B5EF4-FFF2-40B4-BE49-F238E27FC236}">
              <a16:creationId xmlns:a16="http://schemas.microsoft.com/office/drawing/2014/main" id="{A26914F5-C253-4D44-9A77-1EE1B1B41369}"/>
            </a:ext>
          </a:extLst>
        </xdr:cNvPr>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4" name="n_2aveValue【道路】&#10;有形固定資産減価償却率">
          <a:extLst>
            <a:ext uri="{FF2B5EF4-FFF2-40B4-BE49-F238E27FC236}">
              <a16:creationId xmlns:a16="http://schemas.microsoft.com/office/drawing/2014/main" id="{05858DE0-E468-440A-A036-3D206F0EA199}"/>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75" name="n_3aveValue【道路】&#10;有形固定資産減価償却率">
          <a:extLst>
            <a:ext uri="{FF2B5EF4-FFF2-40B4-BE49-F238E27FC236}">
              <a16:creationId xmlns:a16="http://schemas.microsoft.com/office/drawing/2014/main" id="{3BC81DD9-F972-4A67-B840-84B48EB73D88}"/>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39750</xdr:rowOff>
    </xdr:from>
    <xdr:ext cx="405111" cy="259045"/>
    <xdr:sp macro="" textlink="">
      <xdr:nvSpPr>
        <xdr:cNvPr id="76" name="n_2mainValue【道路】&#10;有形固定資産減価償却率">
          <a:extLst>
            <a:ext uri="{FF2B5EF4-FFF2-40B4-BE49-F238E27FC236}">
              <a16:creationId xmlns:a16="http://schemas.microsoft.com/office/drawing/2014/main" id="{AE8C6C9E-F8D9-49E1-8CE6-FE2DD7B860AF}"/>
            </a:ext>
          </a:extLst>
        </xdr:cNvPr>
        <xdr:cNvSpPr txBox="1"/>
      </xdr:nvSpPr>
      <xdr:spPr>
        <a:xfrm>
          <a:off x="2705744" y="638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22FC7FCC-051D-4997-A79E-047B77CFD0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81D3D218-E11A-49BC-B1EF-34D68CA8F1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C526FCBF-70EF-424F-AAAF-2FDC7067127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7C840A72-9DE0-483F-89A4-E8F9E1C7E7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7715EAB7-AA79-438E-A095-4AD6CAD8DD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4E6A1B57-447A-4D72-BC1A-B99D216AFB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748C7016-964D-4CA7-A026-44A432F182B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4BC64A20-92E3-4EC7-8000-B05293EAD0F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B2D983DF-8D61-4036-85F4-C7924390924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870192BF-39C8-426E-B233-0D5DB1CF0F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41250FA7-B529-4CCC-B6BB-F41B9A72E7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6E28C65A-B289-408F-8E18-FB9D183C756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60513126-91CB-4C57-9B34-FB47D817D2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CC1D6AC9-C996-414F-AE45-A5DD18C82D3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14CCCA16-DECF-496C-BA3C-087609BE928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76CED7F4-AF45-49DE-8CD7-64A94F7EB71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449B7906-4E2B-44EF-A46C-AE1DC08E366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A2790059-6B31-4423-9228-37A154938A9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E245F93B-0B2F-453C-A38A-62D9951E9CA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A27A736D-0FFD-47A0-8BAC-4D43ECF0B09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2B536226-80D2-4ADB-A8BD-DCBB972B1C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FF186CB4-1D35-4040-9138-715C37D81E0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28E0F353-1C66-477A-A9D7-6750F969C8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0" name="直線コネクタ 99">
          <a:extLst>
            <a:ext uri="{FF2B5EF4-FFF2-40B4-BE49-F238E27FC236}">
              <a16:creationId xmlns:a16="http://schemas.microsoft.com/office/drawing/2014/main" id="{7D1D4CA2-92EE-499A-AA0E-105E749AF4AD}"/>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1" name="【道路】&#10;一人当たり延長最小値テキスト">
          <a:extLst>
            <a:ext uri="{FF2B5EF4-FFF2-40B4-BE49-F238E27FC236}">
              <a16:creationId xmlns:a16="http://schemas.microsoft.com/office/drawing/2014/main" id="{EE36E5C4-1D9F-4C3E-B094-34E06935765C}"/>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2" name="直線コネクタ 101">
          <a:extLst>
            <a:ext uri="{FF2B5EF4-FFF2-40B4-BE49-F238E27FC236}">
              <a16:creationId xmlns:a16="http://schemas.microsoft.com/office/drawing/2014/main" id="{101A645C-942A-4E72-A6A8-8CEF09E009FE}"/>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3" name="【道路】&#10;一人当たり延長最大値テキスト">
          <a:extLst>
            <a:ext uri="{FF2B5EF4-FFF2-40B4-BE49-F238E27FC236}">
              <a16:creationId xmlns:a16="http://schemas.microsoft.com/office/drawing/2014/main" id="{D6AE68C9-CAD0-4C38-B067-8157689F9999}"/>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4" name="直線コネクタ 103">
          <a:extLst>
            <a:ext uri="{FF2B5EF4-FFF2-40B4-BE49-F238E27FC236}">
              <a16:creationId xmlns:a16="http://schemas.microsoft.com/office/drawing/2014/main" id="{52EEDDEF-531B-4971-9CE1-973E6190C8FF}"/>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05" name="【道路】&#10;一人当たり延長平均値テキスト">
          <a:extLst>
            <a:ext uri="{FF2B5EF4-FFF2-40B4-BE49-F238E27FC236}">
              <a16:creationId xmlns:a16="http://schemas.microsoft.com/office/drawing/2014/main" id="{08641534-0E84-47EB-B898-D12A1463DDA1}"/>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6" name="フローチャート: 判断 105">
          <a:extLst>
            <a:ext uri="{FF2B5EF4-FFF2-40B4-BE49-F238E27FC236}">
              <a16:creationId xmlns:a16="http://schemas.microsoft.com/office/drawing/2014/main" id="{6A9F1EAA-E597-4056-ADAF-A114AF06EC89}"/>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07" name="フローチャート: 判断 106">
          <a:extLst>
            <a:ext uri="{FF2B5EF4-FFF2-40B4-BE49-F238E27FC236}">
              <a16:creationId xmlns:a16="http://schemas.microsoft.com/office/drawing/2014/main" id="{9749326B-A122-4E14-97BE-806439289963}"/>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08" name="フローチャート: 判断 107">
          <a:extLst>
            <a:ext uri="{FF2B5EF4-FFF2-40B4-BE49-F238E27FC236}">
              <a16:creationId xmlns:a16="http://schemas.microsoft.com/office/drawing/2014/main" id="{075D9B63-F8D2-4090-9D5A-484974ECF0F1}"/>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09" name="フローチャート: 判断 108">
          <a:extLst>
            <a:ext uri="{FF2B5EF4-FFF2-40B4-BE49-F238E27FC236}">
              <a16:creationId xmlns:a16="http://schemas.microsoft.com/office/drawing/2014/main" id="{E3C9B0C8-EEB5-4E99-B43B-E5AD823F977E}"/>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ADCED239-FC9D-4A08-A6A0-71359DA4F0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71F7BC46-D609-417C-84B1-3775F6ABB1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DC418318-152C-418E-A335-E563B78D34E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757EAE0-339B-4F70-97CF-278D15F61C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6A20704-5D58-4216-AEF6-F7969192F6D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49688</xdr:rowOff>
    </xdr:from>
    <xdr:to>
      <xdr:col>46</xdr:col>
      <xdr:colOff>38100</xdr:colOff>
      <xdr:row>39</xdr:row>
      <xdr:rowOff>151288</xdr:rowOff>
    </xdr:to>
    <xdr:sp macro="" textlink="">
      <xdr:nvSpPr>
        <xdr:cNvPr id="115" name="楕円 114">
          <a:extLst>
            <a:ext uri="{FF2B5EF4-FFF2-40B4-BE49-F238E27FC236}">
              <a16:creationId xmlns:a16="http://schemas.microsoft.com/office/drawing/2014/main" id="{159D76DD-571E-4E4C-AC86-17102BB642DB}"/>
            </a:ext>
          </a:extLst>
        </xdr:cNvPr>
        <xdr:cNvSpPr/>
      </xdr:nvSpPr>
      <xdr:spPr>
        <a:xfrm>
          <a:off x="8699500" y="673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4481</xdr:rowOff>
    </xdr:from>
    <xdr:ext cx="534377" cy="259045"/>
    <xdr:sp macro="" textlink="">
      <xdr:nvSpPr>
        <xdr:cNvPr id="116" name="n_1aveValue【道路】&#10;一人当たり延長">
          <a:extLst>
            <a:ext uri="{FF2B5EF4-FFF2-40B4-BE49-F238E27FC236}">
              <a16:creationId xmlns:a16="http://schemas.microsoft.com/office/drawing/2014/main" id="{03B55CD9-C470-4579-8FDC-F90E9A019CF6}"/>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17" name="n_2aveValue【道路】&#10;一人当たり延長">
          <a:extLst>
            <a:ext uri="{FF2B5EF4-FFF2-40B4-BE49-F238E27FC236}">
              <a16:creationId xmlns:a16="http://schemas.microsoft.com/office/drawing/2014/main" id="{782BD68B-B872-49D1-AC37-144EB405CE88}"/>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18" name="n_3aveValue【道路】&#10;一人当たり延長">
          <a:extLst>
            <a:ext uri="{FF2B5EF4-FFF2-40B4-BE49-F238E27FC236}">
              <a16:creationId xmlns:a16="http://schemas.microsoft.com/office/drawing/2014/main" id="{B1FE560C-DF2F-40E9-8B1C-3247BA65870C}"/>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167815</xdr:rowOff>
    </xdr:from>
    <xdr:ext cx="534377" cy="259045"/>
    <xdr:sp macro="" textlink="">
      <xdr:nvSpPr>
        <xdr:cNvPr id="119" name="n_2mainValue【道路】&#10;一人当たり延長">
          <a:extLst>
            <a:ext uri="{FF2B5EF4-FFF2-40B4-BE49-F238E27FC236}">
              <a16:creationId xmlns:a16="http://schemas.microsoft.com/office/drawing/2014/main" id="{4AD37B1C-E022-4511-ACDF-5C96278A64C4}"/>
            </a:ext>
          </a:extLst>
        </xdr:cNvPr>
        <xdr:cNvSpPr txBox="1"/>
      </xdr:nvSpPr>
      <xdr:spPr>
        <a:xfrm>
          <a:off x="8483111" y="65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ACDF9C5D-4984-4028-AB1D-62879E16AC3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D482DF6A-1768-4D66-AB63-42008498AB8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E485EBBC-FF58-4964-908F-8389C90BE06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30CE26F2-9678-4BF5-9448-0E1F15ADED1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550A48C9-1688-4E08-9DA9-D91A98F168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43F0A1AC-E4E2-495F-AFCF-6FCFED81F9E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FBD2815A-50FD-45C4-BB9D-540A16C5D1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FB78EAB0-0A1A-459F-8281-14302FC3B6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CDFE56D2-781A-4EC9-887C-F9EAC3462C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F23DD39F-3DD9-4016-A7D9-26965A6FCE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EC92068D-DC6A-4C7F-82D8-85CF69C61B6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AA8184E4-5FFA-4310-B4AB-14509C29EF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92A9B594-B6B5-4AA1-8CB8-3B58C0909FD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53D55636-23E4-4138-B988-D3412DCD277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27258493-01D8-4DFE-8DEF-2F8BA659B3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988AF0ED-3C5C-4F7D-BC2B-3D54AD98465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ED501D62-85B0-4AFE-ABE5-0D2C54682B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40B49631-26C8-4724-B25C-7D967FEB99D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783F8C30-5FAD-4251-AD5A-F84E45ED348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D5B40579-7054-45D7-B4C9-FC10DFB198F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3A5945D6-8DBE-4284-BF18-1909992363F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952189FF-38DD-403E-8C1A-D9F2F967F7A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62CFCDE8-5C74-48EE-96E1-86FA57AC27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4C66A6D4-57AA-4B49-9D66-0FF55BF46F7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490B1E19-F1F8-4F36-9546-7D570B62236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45" name="直線コネクタ 144">
          <a:extLst>
            <a:ext uri="{FF2B5EF4-FFF2-40B4-BE49-F238E27FC236}">
              <a16:creationId xmlns:a16="http://schemas.microsoft.com/office/drawing/2014/main" id="{7D8B5856-8722-422C-9D57-F75D92C237B9}"/>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a:extLst>
            <a:ext uri="{FF2B5EF4-FFF2-40B4-BE49-F238E27FC236}">
              <a16:creationId xmlns:a16="http://schemas.microsoft.com/office/drawing/2014/main" id="{DB37C068-3011-4406-9D44-F2B088EB2437}"/>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a:extLst>
            <a:ext uri="{FF2B5EF4-FFF2-40B4-BE49-F238E27FC236}">
              <a16:creationId xmlns:a16="http://schemas.microsoft.com/office/drawing/2014/main" id="{3B60ED05-B161-407B-8150-B305D6747D15}"/>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5713B805-934B-4FD4-B396-84042FFF8548}"/>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49" name="直線コネクタ 148">
          <a:extLst>
            <a:ext uri="{FF2B5EF4-FFF2-40B4-BE49-F238E27FC236}">
              <a16:creationId xmlns:a16="http://schemas.microsoft.com/office/drawing/2014/main" id="{9AFB8CB9-687C-47AA-820D-6C8651594291}"/>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14289EF5-A27B-44C5-BBDD-C8B3F6E0CE0B}"/>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1" name="フローチャート: 判断 150">
          <a:extLst>
            <a:ext uri="{FF2B5EF4-FFF2-40B4-BE49-F238E27FC236}">
              <a16:creationId xmlns:a16="http://schemas.microsoft.com/office/drawing/2014/main" id="{E9E9A3DE-3684-43C6-90EF-20A3A5AECE41}"/>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2" name="フローチャート: 判断 151">
          <a:extLst>
            <a:ext uri="{FF2B5EF4-FFF2-40B4-BE49-F238E27FC236}">
              <a16:creationId xmlns:a16="http://schemas.microsoft.com/office/drawing/2014/main" id="{BF5A9688-580D-4237-AC71-494760EAA46C}"/>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3" name="フローチャート: 判断 152">
          <a:extLst>
            <a:ext uri="{FF2B5EF4-FFF2-40B4-BE49-F238E27FC236}">
              <a16:creationId xmlns:a16="http://schemas.microsoft.com/office/drawing/2014/main" id="{E6CE85BE-900A-4891-8362-E4A7D7172043}"/>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54" name="フローチャート: 判断 153">
          <a:extLst>
            <a:ext uri="{FF2B5EF4-FFF2-40B4-BE49-F238E27FC236}">
              <a16:creationId xmlns:a16="http://schemas.microsoft.com/office/drawing/2014/main" id="{E97A39D3-519A-4347-8DFE-873764983516}"/>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E9A72F95-E28B-4BDE-B335-05E088E4FA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F0844CE7-1FEA-42B5-9222-156D065659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D0D6DCBD-6FF1-4E30-835D-A20FF56530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AA673A8B-BFEA-4824-9860-C569CC1E19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247A4259-8516-4985-A771-C59D247201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128815</xdr:rowOff>
    </xdr:from>
    <xdr:to>
      <xdr:col>15</xdr:col>
      <xdr:colOff>101600</xdr:colOff>
      <xdr:row>60</xdr:row>
      <xdr:rowOff>58965</xdr:rowOff>
    </xdr:to>
    <xdr:sp macro="" textlink="">
      <xdr:nvSpPr>
        <xdr:cNvPr id="160" name="楕円 159">
          <a:extLst>
            <a:ext uri="{FF2B5EF4-FFF2-40B4-BE49-F238E27FC236}">
              <a16:creationId xmlns:a16="http://schemas.microsoft.com/office/drawing/2014/main" id="{16004DCB-BCBF-4A46-8861-32EF27E1ACD7}"/>
            </a:ext>
          </a:extLst>
        </xdr:cNvPr>
        <xdr:cNvSpPr/>
      </xdr:nvSpPr>
      <xdr:spPr>
        <a:xfrm>
          <a:off x="2857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6004B266-0F8F-437C-A874-67B30C73A143}"/>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D7D2A90B-9510-4792-AC55-6F67A871B90D}"/>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80E11A51-E4C9-4AF1-B06A-6C0A40898CEB}"/>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50092</xdr:rowOff>
    </xdr:from>
    <xdr:ext cx="405111" cy="259045"/>
    <xdr:sp macro="" textlink="">
      <xdr:nvSpPr>
        <xdr:cNvPr id="164" name="n_2mainValue【橋りょう・トンネル】&#10;有形固定資産減価償却率">
          <a:extLst>
            <a:ext uri="{FF2B5EF4-FFF2-40B4-BE49-F238E27FC236}">
              <a16:creationId xmlns:a16="http://schemas.microsoft.com/office/drawing/2014/main" id="{F68AC32C-710D-46AB-9F0D-8882C47868F6}"/>
            </a:ext>
          </a:extLst>
        </xdr:cNvPr>
        <xdr:cNvSpPr txBox="1"/>
      </xdr:nvSpPr>
      <xdr:spPr>
        <a:xfrm>
          <a:off x="2705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2F0B98ED-4E7C-4D0C-9B55-82CA7375ACA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4638DC39-CE1A-4A8A-B621-B207C746C0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B1C9359E-3334-4D17-A3F8-EB627AF5745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8666CA17-710C-4486-8D1E-DA30FFC11E0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5CEDFD41-9946-4389-A84C-5F5B7983C52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F46A3A23-2B10-4061-A645-A9FC5669B5A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89BAA664-4C43-4434-916A-AD1597324C9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1156D773-AE88-47E0-B194-C8A2F8E731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F99A7FFC-A2AE-43ED-AEB4-399E44AB71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5495793D-15AD-45B3-8423-409D0209D9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116FE857-85FA-4B66-94D1-770D534760F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a:extLst>
            <a:ext uri="{FF2B5EF4-FFF2-40B4-BE49-F238E27FC236}">
              <a16:creationId xmlns:a16="http://schemas.microsoft.com/office/drawing/2014/main" id="{B8DC0325-F8D9-4BE0-B768-7951604EE45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72A9C0D1-DC69-4CF1-81B8-B205C970A2D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F3667267-3A3A-41C3-BDF0-73258435AA0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2976E26-EAAD-4D4E-B1B9-2A87AF81F38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a:extLst>
            <a:ext uri="{FF2B5EF4-FFF2-40B4-BE49-F238E27FC236}">
              <a16:creationId xmlns:a16="http://schemas.microsoft.com/office/drawing/2014/main" id="{55DFC6FA-C790-4D31-A4E9-42AF73A30F5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3C0B5870-6BCC-42E2-BF19-6301EC34C35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a:extLst>
            <a:ext uri="{FF2B5EF4-FFF2-40B4-BE49-F238E27FC236}">
              <a16:creationId xmlns:a16="http://schemas.microsoft.com/office/drawing/2014/main" id="{59555007-04D0-46B4-B231-889DE0A9314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93886C51-72EE-48E2-9BEF-D663D5AB23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a:extLst>
            <a:ext uri="{FF2B5EF4-FFF2-40B4-BE49-F238E27FC236}">
              <a16:creationId xmlns:a16="http://schemas.microsoft.com/office/drawing/2014/main" id="{876665CB-3D34-42E7-BA35-FBDB5992354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D55A4B16-97D3-4C21-A6B3-F89CFF9DAF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86" name="直線コネクタ 185">
          <a:extLst>
            <a:ext uri="{FF2B5EF4-FFF2-40B4-BE49-F238E27FC236}">
              <a16:creationId xmlns:a16="http://schemas.microsoft.com/office/drawing/2014/main" id="{BB6F1D2A-4F60-4712-9A6D-406336C7D144}"/>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87" name="【橋りょう・トンネル】&#10;一人当たり有形固定資産（償却資産）額最小値テキスト">
          <a:extLst>
            <a:ext uri="{FF2B5EF4-FFF2-40B4-BE49-F238E27FC236}">
              <a16:creationId xmlns:a16="http://schemas.microsoft.com/office/drawing/2014/main" id="{BA9368D1-278B-4B03-BBBD-23126CB1AFFF}"/>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88" name="直線コネクタ 187">
          <a:extLst>
            <a:ext uri="{FF2B5EF4-FFF2-40B4-BE49-F238E27FC236}">
              <a16:creationId xmlns:a16="http://schemas.microsoft.com/office/drawing/2014/main" id="{B3C6F969-DBAC-4F1E-A799-2A7B86D63277}"/>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89" name="【橋りょう・トンネル】&#10;一人当たり有形固定資産（償却資産）額最大値テキスト">
          <a:extLst>
            <a:ext uri="{FF2B5EF4-FFF2-40B4-BE49-F238E27FC236}">
              <a16:creationId xmlns:a16="http://schemas.microsoft.com/office/drawing/2014/main" id="{032F3BA5-C5F3-481C-A0EF-6E7A41A1154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0" name="直線コネクタ 189">
          <a:extLst>
            <a:ext uri="{FF2B5EF4-FFF2-40B4-BE49-F238E27FC236}">
              <a16:creationId xmlns:a16="http://schemas.microsoft.com/office/drawing/2014/main" id="{80EC6400-3EE7-42AA-8645-39150F914C5F}"/>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2CC55FFB-D1E8-4A2F-A64C-8A651F038A24}"/>
            </a:ext>
          </a:extLst>
        </xdr:cNvPr>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192" name="フローチャート: 判断 191">
          <a:extLst>
            <a:ext uri="{FF2B5EF4-FFF2-40B4-BE49-F238E27FC236}">
              <a16:creationId xmlns:a16="http://schemas.microsoft.com/office/drawing/2014/main" id="{6694B86C-4307-4C98-A5FD-65774BA1E947}"/>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193" name="フローチャート: 判断 192">
          <a:extLst>
            <a:ext uri="{FF2B5EF4-FFF2-40B4-BE49-F238E27FC236}">
              <a16:creationId xmlns:a16="http://schemas.microsoft.com/office/drawing/2014/main" id="{FE18FAE1-5A7C-46B6-ACB3-152E63012517}"/>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194" name="フローチャート: 判断 193">
          <a:extLst>
            <a:ext uri="{FF2B5EF4-FFF2-40B4-BE49-F238E27FC236}">
              <a16:creationId xmlns:a16="http://schemas.microsoft.com/office/drawing/2014/main" id="{393F909C-5F79-44D5-AAEF-55F28B91C373}"/>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195" name="フローチャート: 判断 194">
          <a:extLst>
            <a:ext uri="{FF2B5EF4-FFF2-40B4-BE49-F238E27FC236}">
              <a16:creationId xmlns:a16="http://schemas.microsoft.com/office/drawing/2014/main" id="{41314A1A-F8C6-48AC-A46C-62212028B8A2}"/>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5521FE0A-D767-435E-8DC5-3E652541E6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FFFEB79-1518-4A53-95F7-95BFEECE09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2AE94A0A-AFE5-4A92-B844-A5D1935E464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1E65FD8A-13FB-4553-926E-0E44F7B559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A02A8845-02F9-4EBB-B7BC-381729BCCE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146207</xdr:rowOff>
    </xdr:from>
    <xdr:to>
      <xdr:col>46</xdr:col>
      <xdr:colOff>38100</xdr:colOff>
      <xdr:row>61</xdr:row>
      <xdr:rowOff>76357</xdr:rowOff>
    </xdr:to>
    <xdr:sp macro="" textlink="">
      <xdr:nvSpPr>
        <xdr:cNvPr id="201" name="楕円 200">
          <a:extLst>
            <a:ext uri="{FF2B5EF4-FFF2-40B4-BE49-F238E27FC236}">
              <a16:creationId xmlns:a16="http://schemas.microsoft.com/office/drawing/2014/main" id="{3DC2233A-98CD-4F8C-9112-3459C837B64C}"/>
            </a:ext>
          </a:extLst>
        </xdr:cNvPr>
        <xdr:cNvSpPr/>
      </xdr:nvSpPr>
      <xdr:spPr>
        <a:xfrm>
          <a:off x="8699500" y="1043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84396</xdr:rowOff>
    </xdr:from>
    <xdr:ext cx="599010" cy="259045"/>
    <xdr:sp macro="" textlink="">
      <xdr:nvSpPr>
        <xdr:cNvPr id="202" name="n_1aveValue【橋りょう・トンネル】&#10;一人当たり有形固定資産（償却資産）額">
          <a:extLst>
            <a:ext uri="{FF2B5EF4-FFF2-40B4-BE49-F238E27FC236}">
              <a16:creationId xmlns:a16="http://schemas.microsoft.com/office/drawing/2014/main" id="{5CCC497C-E0ED-412E-8077-0BF268945A85}"/>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03" name="n_2aveValue【橋りょう・トンネル】&#10;一人当たり有形固定資産（償却資産）額">
          <a:extLst>
            <a:ext uri="{FF2B5EF4-FFF2-40B4-BE49-F238E27FC236}">
              <a16:creationId xmlns:a16="http://schemas.microsoft.com/office/drawing/2014/main" id="{20E93D83-59DD-4DD9-8C70-C2935731E0B0}"/>
            </a:ext>
          </a:extLst>
        </xdr:cNvPr>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04" name="n_3aveValue【橋りょう・トンネル】&#10;一人当たり有形固定資産（償却資産）額">
          <a:extLst>
            <a:ext uri="{FF2B5EF4-FFF2-40B4-BE49-F238E27FC236}">
              <a16:creationId xmlns:a16="http://schemas.microsoft.com/office/drawing/2014/main" id="{DBA84602-545B-406A-88CE-564EF2EC70DA}"/>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92884</xdr:rowOff>
    </xdr:from>
    <xdr:ext cx="599010" cy="259045"/>
    <xdr:sp macro="" textlink="">
      <xdr:nvSpPr>
        <xdr:cNvPr id="205" name="n_2mainValue【橋りょう・トンネル】&#10;一人当たり有形固定資産（償却資産）額">
          <a:extLst>
            <a:ext uri="{FF2B5EF4-FFF2-40B4-BE49-F238E27FC236}">
              <a16:creationId xmlns:a16="http://schemas.microsoft.com/office/drawing/2014/main" id="{989A78F0-424E-42D3-B741-133F0FCBCA8B}"/>
            </a:ext>
          </a:extLst>
        </xdr:cNvPr>
        <xdr:cNvSpPr txBox="1"/>
      </xdr:nvSpPr>
      <xdr:spPr>
        <a:xfrm>
          <a:off x="8450795" y="102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a:extLst>
            <a:ext uri="{FF2B5EF4-FFF2-40B4-BE49-F238E27FC236}">
              <a16:creationId xmlns:a16="http://schemas.microsoft.com/office/drawing/2014/main" id="{40F155EA-6FE7-4E1F-8F06-A2658D260D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a:extLst>
            <a:ext uri="{FF2B5EF4-FFF2-40B4-BE49-F238E27FC236}">
              <a16:creationId xmlns:a16="http://schemas.microsoft.com/office/drawing/2014/main" id="{6DFAE9E9-5758-41A5-9466-D0383048B59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a:extLst>
            <a:ext uri="{FF2B5EF4-FFF2-40B4-BE49-F238E27FC236}">
              <a16:creationId xmlns:a16="http://schemas.microsoft.com/office/drawing/2014/main" id="{E283F77B-04EE-444A-A172-AFDB02DD70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a:extLst>
            <a:ext uri="{FF2B5EF4-FFF2-40B4-BE49-F238E27FC236}">
              <a16:creationId xmlns:a16="http://schemas.microsoft.com/office/drawing/2014/main" id="{63B9E156-D84E-49CE-9193-B17C2FB0C4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a:extLst>
            <a:ext uri="{FF2B5EF4-FFF2-40B4-BE49-F238E27FC236}">
              <a16:creationId xmlns:a16="http://schemas.microsoft.com/office/drawing/2014/main" id="{05EF1681-87C9-483A-AF0F-848B651E9E2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a:extLst>
            <a:ext uri="{FF2B5EF4-FFF2-40B4-BE49-F238E27FC236}">
              <a16:creationId xmlns:a16="http://schemas.microsoft.com/office/drawing/2014/main" id="{1AA0B67E-7444-4644-9CFF-318EBDD4827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a:extLst>
            <a:ext uri="{FF2B5EF4-FFF2-40B4-BE49-F238E27FC236}">
              <a16:creationId xmlns:a16="http://schemas.microsoft.com/office/drawing/2014/main" id="{272F6C30-DD2D-4F7E-A779-83E7D8546C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a:extLst>
            <a:ext uri="{FF2B5EF4-FFF2-40B4-BE49-F238E27FC236}">
              <a16:creationId xmlns:a16="http://schemas.microsoft.com/office/drawing/2014/main" id="{42C3F5F7-8D54-490D-BC3F-9F9DF578FC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a:extLst>
            <a:ext uri="{FF2B5EF4-FFF2-40B4-BE49-F238E27FC236}">
              <a16:creationId xmlns:a16="http://schemas.microsoft.com/office/drawing/2014/main" id="{3925BE83-CA8F-4323-AAFB-9ABCE34F38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a:extLst>
            <a:ext uri="{FF2B5EF4-FFF2-40B4-BE49-F238E27FC236}">
              <a16:creationId xmlns:a16="http://schemas.microsoft.com/office/drawing/2014/main" id="{F1A0B6CB-BD8A-4DB6-B848-5BA754AFBE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a:extLst>
            <a:ext uri="{FF2B5EF4-FFF2-40B4-BE49-F238E27FC236}">
              <a16:creationId xmlns:a16="http://schemas.microsoft.com/office/drawing/2014/main" id="{006E6387-2383-4B89-8D44-DD75F86AF85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a:extLst>
            <a:ext uri="{FF2B5EF4-FFF2-40B4-BE49-F238E27FC236}">
              <a16:creationId xmlns:a16="http://schemas.microsoft.com/office/drawing/2014/main" id="{72A1F34B-0726-4E55-9ED9-AE4180620B0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a:extLst>
            <a:ext uri="{FF2B5EF4-FFF2-40B4-BE49-F238E27FC236}">
              <a16:creationId xmlns:a16="http://schemas.microsoft.com/office/drawing/2014/main" id="{2CCA18E4-D7E2-4553-ABB8-BDE72782D87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a:extLst>
            <a:ext uri="{FF2B5EF4-FFF2-40B4-BE49-F238E27FC236}">
              <a16:creationId xmlns:a16="http://schemas.microsoft.com/office/drawing/2014/main" id="{58271758-54EA-444F-B5CE-C9684E333D3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a:extLst>
            <a:ext uri="{FF2B5EF4-FFF2-40B4-BE49-F238E27FC236}">
              <a16:creationId xmlns:a16="http://schemas.microsoft.com/office/drawing/2014/main" id="{0EB27A96-CEF6-4A49-BA75-963DCECBD02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a:extLst>
            <a:ext uri="{FF2B5EF4-FFF2-40B4-BE49-F238E27FC236}">
              <a16:creationId xmlns:a16="http://schemas.microsoft.com/office/drawing/2014/main" id="{5226197E-86FF-484C-95EA-92BF6F1C9D5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a:extLst>
            <a:ext uri="{FF2B5EF4-FFF2-40B4-BE49-F238E27FC236}">
              <a16:creationId xmlns:a16="http://schemas.microsoft.com/office/drawing/2014/main" id="{DAC4E005-D7F8-4A3A-A1DE-472BDAA9D1D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a:extLst>
            <a:ext uri="{FF2B5EF4-FFF2-40B4-BE49-F238E27FC236}">
              <a16:creationId xmlns:a16="http://schemas.microsoft.com/office/drawing/2014/main" id="{23D26F26-6939-4D70-BA87-7ED580F9E5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a:extLst>
            <a:ext uri="{FF2B5EF4-FFF2-40B4-BE49-F238E27FC236}">
              <a16:creationId xmlns:a16="http://schemas.microsoft.com/office/drawing/2014/main" id="{EFB190B9-6E9C-4DF4-A34C-B1785A1CB7A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a:extLst>
            <a:ext uri="{FF2B5EF4-FFF2-40B4-BE49-F238E27FC236}">
              <a16:creationId xmlns:a16="http://schemas.microsoft.com/office/drawing/2014/main" id="{DC252149-BCA2-480E-91FF-F685242CD4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a:extLst>
            <a:ext uri="{FF2B5EF4-FFF2-40B4-BE49-F238E27FC236}">
              <a16:creationId xmlns:a16="http://schemas.microsoft.com/office/drawing/2014/main" id="{436CD6EE-4D8C-49C1-A1C4-CEB774DF447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a:extLst>
            <a:ext uri="{FF2B5EF4-FFF2-40B4-BE49-F238E27FC236}">
              <a16:creationId xmlns:a16="http://schemas.microsoft.com/office/drawing/2014/main" id="{D9FC61EC-C2BA-474D-925E-D30A95CACE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a:extLst>
            <a:ext uri="{FF2B5EF4-FFF2-40B4-BE49-F238E27FC236}">
              <a16:creationId xmlns:a16="http://schemas.microsoft.com/office/drawing/2014/main" id="{6AE31816-00C4-47CF-9379-AA24FF74ADB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a:extLst>
            <a:ext uri="{FF2B5EF4-FFF2-40B4-BE49-F238E27FC236}">
              <a16:creationId xmlns:a16="http://schemas.microsoft.com/office/drawing/2014/main" id="{A96A5381-E845-400F-8E41-6851D6D68C0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30" name="直線コネクタ 229">
          <a:extLst>
            <a:ext uri="{FF2B5EF4-FFF2-40B4-BE49-F238E27FC236}">
              <a16:creationId xmlns:a16="http://schemas.microsoft.com/office/drawing/2014/main" id="{33A59CC0-3E9E-4112-830C-43DE4EB1772B}"/>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31" name="【公営住宅】&#10;有形固定資産減価償却率最小値テキスト">
          <a:extLst>
            <a:ext uri="{FF2B5EF4-FFF2-40B4-BE49-F238E27FC236}">
              <a16:creationId xmlns:a16="http://schemas.microsoft.com/office/drawing/2014/main" id="{0CB06379-828D-4502-A685-0A921484F091}"/>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32" name="直線コネクタ 231">
          <a:extLst>
            <a:ext uri="{FF2B5EF4-FFF2-40B4-BE49-F238E27FC236}">
              <a16:creationId xmlns:a16="http://schemas.microsoft.com/office/drawing/2014/main" id="{568F3928-5DC2-45AF-93C8-A89BCBF47A5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33" name="【公営住宅】&#10;有形固定資産減価償却率最大値テキスト">
          <a:extLst>
            <a:ext uri="{FF2B5EF4-FFF2-40B4-BE49-F238E27FC236}">
              <a16:creationId xmlns:a16="http://schemas.microsoft.com/office/drawing/2014/main" id="{68590F41-6DC8-4C18-89E7-C9171DDF3AA1}"/>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34" name="直線コネクタ 233">
          <a:extLst>
            <a:ext uri="{FF2B5EF4-FFF2-40B4-BE49-F238E27FC236}">
              <a16:creationId xmlns:a16="http://schemas.microsoft.com/office/drawing/2014/main" id="{B62BAB8A-01AB-43D6-A369-B46D82CC30CD}"/>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35" name="【公営住宅】&#10;有形固定資産減価償却率平均値テキスト">
          <a:extLst>
            <a:ext uri="{FF2B5EF4-FFF2-40B4-BE49-F238E27FC236}">
              <a16:creationId xmlns:a16="http://schemas.microsoft.com/office/drawing/2014/main" id="{678BB445-E3C9-4E32-B8F7-3E04D657933E}"/>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36" name="フローチャート: 判断 235">
          <a:extLst>
            <a:ext uri="{FF2B5EF4-FFF2-40B4-BE49-F238E27FC236}">
              <a16:creationId xmlns:a16="http://schemas.microsoft.com/office/drawing/2014/main" id="{87B9FAB2-9CCC-40E3-8F5C-F1A65640F916}"/>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37" name="フローチャート: 判断 236">
          <a:extLst>
            <a:ext uri="{FF2B5EF4-FFF2-40B4-BE49-F238E27FC236}">
              <a16:creationId xmlns:a16="http://schemas.microsoft.com/office/drawing/2014/main" id="{063D1B8F-B55B-4BEB-B77A-9707F14825CE}"/>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8" name="フローチャート: 判断 237">
          <a:extLst>
            <a:ext uri="{FF2B5EF4-FFF2-40B4-BE49-F238E27FC236}">
              <a16:creationId xmlns:a16="http://schemas.microsoft.com/office/drawing/2014/main" id="{CC1CABD3-7770-4096-BA9F-9B573EFA397F}"/>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39" name="フローチャート: 判断 238">
          <a:extLst>
            <a:ext uri="{FF2B5EF4-FFF2-40B4-BE49-F238E27FC236}">
              <a16:creationId xmlns:a16="http://schemas.microsoft.com/office/drawing/2014/main" id="{A958D8DF-3912-4612-9295-8711B0AA7B88}"/>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51338BC1-27E1-4AFC-B8A8-390485564D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EFF1D598-AFE7-4352-9315-817B9B44D8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F3285A4-A854-40B7-AE0F-9F4CE2A84A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C67DD39C-8728-4843-AE03-9DC82BCF39A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5D913952-986B-4062-AB25-602EA839EDC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42545</xdr:rowOff>
    </xdr:from>
    <xdr:to>
      <xdr:col>15</xdr:col>
      <xdr:colOff>101600</xdr:colOff>
      <xdr:row>83</xdr:row>
      <xdr:rowOff>144145</xdr:rowOff>
    </xdr:to>
    <xdr:sp macro="" textlink="">
      <xdr:nvSpPr>
        <xdr:cNvPr id="245" name="楕円 244">
          <a:extLst>
            <a:ext uri="{FF2B5EF4-FFF2-40B4-BE49-F238E27FC236}">
              <a16:creationId xmlns:a16="http://schemas.microsoft.com/office/drawing/2014/main" id="{140EB079-7626-4ACB-ABCC-4238304AA363}"/>
            </a:ext>
          </a:extLst>
        </xdr:cNvPr>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46" name="n_1aveValue【公営住宅】&#10;有形固定資産減価償却率">
          <a:extLst>
            <a:ext uri="{FF2B5EF4-FFF2-40B4-BE49-F238E27FC236}">
              <a16:creationId xmlns:a16="http://schemas.microsoft.com/office/drawing/2014/main" id="{FA5292F7-F136-49F7-BD0B-661EF6BB73F4}"/>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47" name="n_2aveValue【公営住宅】&#10;有形固定資産減価償却率">
          <a:extLst>
            <a:ext uri="{FF2B5EF4-FFF2-40B4-BE49-F238E27FC236}">
              <a16:creationId xmlns:a16="http://schemas.microsoft.com/office/drawing/2014/main" id="{18B99990-4757-42F2-85AE-3A252D4872A9}"/>
            </a:ext>
          </a:extLst>
        </xdr:cNvPr>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48" name="n_3aveValue【公営住宅】&#10;有形固定資産減価償却率">
          <a:extLst>
            <a:ext uri="{FF2B5EF4-FFF2-40B4-BE49-F238E27FC236}">
              <a16:creationId xmlns:a16="http://schemas.microsoft.com/office/drawing/2014/main" id="{7C6F81E9-66C7-405A-8B15-AA4D9A44310C}"/>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249" name="n_2mainValue【公営住宅】&#10;有形固定資産減価償却率">
          <a:extLst>
            <a:ext uri="{FF2B5EF4-FFF2-40B4-BE49-F238E27FC236}">
              <a16:creationId xmlns:a16="http://schemas.microsoft.com/office/drawing/2014/main" id="{5F5C89C5-1BED-4AE3-B267-1A4D66B612B8}"/>
            </a:ext>
          </a:extLst>
        </xdr:cNvPr>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id="{87770F80-6E9B-4CA1-8155-82B242B913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id="{47AC03DB-E248-4E33-95D8-C7190E101C5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id="{B9DF4AC6-0556-4CC6-B740-C1684F68B0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id="{C192AD95-EF99-40F4-920E-A5768EC35C6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id="{12F86B55-2F66-442E-946D-1EEFD9DFE8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id="{0FF355AD-70D8-4674-A214-1941A47D71B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id="{30A6DA8D-FF98-4169-9215-AE370B2154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id="{B1D046B8-8A95-4D13-AD6D-D4EE27CCC3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id="{6ADC0AF9-B7F2-4750-9613-8F4E48E516C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id="{E3EE6D06-34FA-498A-867F-2016C509E81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a:extLst>
            <a:ext uri="{FF2B5EF4-FFF2-40B4-BE49-F238E27FC236}">
              <a16:creationId xmlns:a16="http://schemas.microsoft.com/office/drawing/2014/main" id="{9583C862-98C9-4FA1-9D3A-9E879E1095F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a:extLst>
            <a:ext uri="{FF2B5EF4-FFF2-40B4-BE49-F238E27FC236}">
              <a16:creationId xmlns:a16="http://schemas.microsoft.com/office/drawing/2014/main" id="{3CC49C36-E2A1-4B0D-865B-276FC6319C9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a:extLst>
            <a:ext uri="{FF2B5EF4-FFF2-40B4-BE49-F238E27FC236}">
              <a16:creationId xmlns:a16="http://schemas.microsoft.com/office/drawing/2014/main" id="{0CC7ECAC-EF92-49C3-B1AF-53F28B15EF9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a:extLst>
            <a:ext uri="{FF2B5EF4-FFF2-40B4-BE49-F238E27FC236}">
              <a16:creationId xmlns:a16="http://schemas.microsoft.com/office/drawing/2014/main" id="{46F08F51-7F4D-42E6-8E2B-12BF1FD57F6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a:extLst>
            <a:ext uri="{FF2B5EF4-FFF2-40B4-BE49-F238E27FC236}">
              <a16:creationId xmlns:a16="http://schemas.microsoft.com/office/drawing/2014/main" id="{DB15EC96-53BE-4932-928D-D561F47F794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a:extLst>
            <a:ext uri="{FF2B5EF4-FFF2-40B4-BE49-F238E27FC236}">
              <a16:creationId xmlns:a16="http://schemas.microsoft.com/office/drawing/2014/main" id="{E365AF5C-B89B-43C4-87D8-63CCA7466BD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a:extLst>
            <a:ext uri="{FF2B5EF4-FFF2-40B4-BE49-F238E27FC236}">
              <a16:creationId xmlns:a16="http://schemas.microsoft.com/office/drawing/2014/main" id="{98761B1E-CA65-4072-BD22-52675743E01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a:extLst>
            <a:ext uri="{FF2B5EF4-FFF2-40B4-BE49-F238E27FC236}">
              <a16:creationId xmlns:a16="http://schemas.microsoft.com/office/drawing/2014/main" id="{512CA74D-4F7E-4A48-9848-5273336FE36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a:extLst>
            <a:ext uri="{FF2B5EF4-FFF2-40B4-BE49-F238E27FC236}">
              <a16:creationId xmlns:a16="http://schemas.microsoft.com/office/drawing/2014/main" id="{F27C9C4F-D299-40C1-823F-1809940B52E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a:extLst>
            <a:ext uri="{FF2B5EF4-FFF2-40B4-BE49-F238E27FC236}">
              <a16:creationId xmlns:a16="http://schemas.microsoft.com/office/drawing/2014/main" id="{F1763480-A0DC-4289-8E1F-F6CE8A095A7C}"/>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a:extLst>
            <a:ext uri="{FF2B5EF4-FFF2-40B4-BE49-F238E27FC236}">
              <a16:creationId xmlns:a16="http://schemas.microsoft.com/office/drawing/2014/main" id="{C9ECDD07-EE1E-4547-BB44-DBC9BE70BA2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1" name="テキスト ボックス 270">
          <a:extLst>
            <a:ext uri="{FF2B5EF4-FFF2-40B4-BE49-F238E27FC236}">
              <a16:creationId xmlns:a16="http://schemas.microsoft.com/office/drawing/2014/main" id="{C0975E7D-24C0-4E68-9134-A205336136D3}"/>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FCBAB4DA-BB0A-4022-85C9-60219F3034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a:extLst>
            <a:ext uri="{FF2B5EF4-FFF2-40B4-BE49-F238E27FC236}">
              <a16:creationId xmlns:a16="http://schemas.microsoft.com/office/drawing/2014/main" id="{9E5CB1FF-535E-4CC7-A48F-F64CE961DC3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a:extLst>
            <a:ext uri="{FF2B5EF4-FFF2-40B4-BE49-F238E27FC236}">
              <a16:creationId xmlns:a16="http://schemas.microsoft.com/office/drawing/2014/main" id="{063B3F85-A97C-4783-A0FF-51B621C5B6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75" name="直線コネクタ 274">
          <a:extLst>
            <a:ext uri="{FF2B5EF4-FFF2-40B4-BE49-F238E27FC236}">
              <a16:creationId xmlns:a16="http://schemas.microsoft.com/office/drawing/2014/main" id="{BFF16A71-11F0-44BC-991A-4D0CA91510AA}"/>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76" name="【公営住宅】&#10;一人当たり面積最小値テキスト">
          <a:extLst>
            <a:ext uri="{FF2B5EF4-FFF2-40B4-BE49-F238E27FC236}">
              <a16:creationId xmlns:a16="http://schemas.microsoft.com/office/drawing/2014/main" id="{3CA4CD42-916E-4DC4-8961-1FFCED172A96}"/>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77" name="直線コネクタ 276">
          <a:extLst>
            <a:ext uri="{FF2B5EF4-FFF2-40B4-BE49-F238E27FC236}">
              <a16:creationId xmlns:a16="http://schemas.microsoft.com/office/drawing/2014/main" id="{8159E4A2-6E7D-4B78-900C-AE1E53E4C3FC}"/>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78" name="【公営住宅】&#10;一人当たり面積最大値テキスト">
          <a:extLst>
            <a:ext uri="{FF2B5EF4-FFF2-40B4-BE49-F238E27FC236}">
              <a16:creationId xmlns:a16="http://schemas.microsoft.com/office/drawing/2014/main" id="{3DCCC549-17EE-4F94-88E3-CC1E9844C1B3}"/>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79" name="直線コネクタ 278">
          <a:extLst>
            <a:ext uri="{FF2B5EF4-FFF2-40B4-BE49-F238E27FC236}">
              <a16:creationId xmlns:a16="http://schemas.microsoft.com/office/drawing/2014/main" id="{E04B2131-2CA3-4651-B6E2-CA7D466CA86A}"/>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80" name="【公営住宅】&#10;一人当たり面積平均値テキスト">
          <a:extLst>
            <a:ext uri="{FF2B5EF4-FFF2-40B4-BE49-F238E27FC236}">
              <a16:creationId xmlns:a16="http://schemas.microsoft.com/office/drawing/2014/main" id="{61F963CF-69B0-4BDA-B244-69503906F0CA}"/>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81" name="フローチャート: 判断 280">
          <a:extLst>
            <a:ext uri="{FF2B5EF4-FFF2-40B4-BE49-F238E27FC236}">
              <a16:creationId xmlns:a16="http://schemas.microsoft.com/office/drawing/2014/main" id="{3A65CDB5-E2C0-46CD-ABDE-80AE91FAD559}"/>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82" name="フローチャート: 判断 281">
          <a:extLst>
            <a:ext uri="{FF2B5EF4-FFF2-40B4-BE49-F238E27FC236}">
              <a16:creationId xmlns:a16="http://schemas.microsoft.com/office/drawing/2014/main" id="{0FC53C9E-BD01-4CC9-9E8C-93932A69E88E}"/>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83" name="フローチャート: 判断 282">
          <a:extLst>
            <a:ext uri="{FF2B5EF4-FFF2-40B4-BE49-F238E27FC236}">
              <a16:creationId xmlns:a16="http://schemas.microsoft.com/office/drawing/2014/main" id="{2A4FB9E8-E508-4F52-A7FE-6C3A1E15DEBD}"/>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284" name="フローチャート: 判断 283">
          <a:extLst>
            <a:ext uri="{FF2B5EF4-FFF2-40B4-BE49-F238E27FC236}">
              <a16:creationId xmlns:a16="http://schemas.microsoft.com/office/drawing/2014/main" id="{D763B84C-17FD-4D11-910B-AAFB99CC371F}"/>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9573537-DAC0-4664-86D1-E8E8277457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9C160825-9184-4E7A-A318-73261A9684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A78009B8-D6DC-48A3-8AEC-E5E3D56A9F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8D8A1D20-E4D4-47B4-BF81-C8178DF8D5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7ECCF432-F404-4D60-BB82-AB199892A6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106172</xdr:rowOff>
    </xdr:from>
    <xdr:to>
      <xdr:col>46</xdr:col>
      <xdr:colOff>38100</xdr:colOff>
      <xdr:row>86</xdr:row>
      <xdr:rowOff>36322</xdr:rowOff>
    </xdr:to>
    <xdr:sp macro="" textlink="">
      <xdr:nvSpPr>
        <xdr:cNvPr id="290" name="楕円 289">
          <a:extLst>
            <a:ext uri="{FF2B5EF4-FFF2-40B4-BE49-F238E27FC236}">
              <a16:creationId xmlns:a16="http://schemas.microsoft.com/office/drawing/2014/main" id="{7376367D-0BFC-440D-BE3A-C644300A5BF6}"/>
            </a:ext>
          </a:extLst>
        </xdr:cNvPr>
        <xdr:cNvSpPr/>
      </xdr:nvSpPr>
      <xdr:spPr>
        <a:xfrm>
          <a:off x="8699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40603</xdr:rowOff>
    </xdr:from>
    <xdr:ext cx="469744" cy="259045"/>
    <xdr:sp macro="" textlink="">
      <xdr:nvSpPr>
        <xdr:cNvPr id="291" name="n_1aveValue【公営住宅】&#10;一人当たり面積">
          <a:extLst>
            <a:ext uri="{FF2B5EF4-FFF2-40B4-BE49-F238E27FC236}">
              <a16:creationId xmlns:a16="http://schemas.microsoft.com/office/drawing/2014/main" id="{C5BE4A01-E579-48C2-982E-099E90A7240B}"/>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92" name="n_2aveValue【公営住宅】&#10;一人当たり面積">
          <a:extLst>
            <a:ext uri="{FF2B5EF4-FFF2-40B4-BE49-F238E27FC236}">
              <a16:creationId xmlns:a16="http://schemas.microsoft.com/office/drawing/2014/main" id="{3350F2C4-727A-41A0-A0CE-11495E19DA58}"/>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293" name="n_3aveValue【公営住宅】&#10;一人当たり面積">
          <a:extLst>
            <a:ext uri="{FF2B5EF4-FFF2-40B4-BE49-F238E27FC236}">
              <a16:creationId xmlns:a16="http://schemas.microsoft.com/office/drawing/2014/main" id="{C7594F80-AB7D-4634-9133-5372B13C1FFE}"/>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27449</xdr:rowOff>
    </xdr:from>
    <xdr:ext cx="469744" cy="259045"/>
    <xdr:sp macro="" textlink="">
      <xdr:nvSpPr>
        <xdr:cNvPr id="294" name="n_2mainValue【公営住宅】&#10;一人当たり面積">
          <a:extLst>
            <a:ext uri="{FF2B5EF4-FFF2-40B4-BE49-F238E27FC236}">
              <a16:creationId xmlns:a16="http://schemas.microsoft.com/office/drawing/2014/main" id="{D8339306-ED5B-4A2A-AE0C-FF0117596B69}"/>
            </a:ext>
          </a:extLst>
        </xdr:cNvPr>
        <xdr:cNvSpPr txBox="1"/>
      </xdr:nvSpPr>
      <xdr:spPr>
        <a:xfrm>
          <a:off x="8515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id="{430BCC64-E07E-4A18-85F2-F12EEA36211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id="{1A50F552-8E90-405B-A3E0-0C30D0E864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id="{2F71399A-3749-4A2D-A7BF-E1EBAEC171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id="{82D506FD-3307-4284-A0EB-3F25C76AEFA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id="{0F3DF1A2-64B4-4AA2-8207-91891BA8C5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id="{5AFF11C1-2C11-42C4-93A7-CA7ED968DBD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id="{8487BD59-8AB2-4716-BF22-3E20077F80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id="{9AB83F36-CA65-4A7B-8D49-7851A5054CF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a:extLst>
            <a:ext uri="{FF2B5EF4-FFF2-40B4-BE49-F238E27FC236}">
              <a16:creationId xmlns:a16="http://schemas.microsoft.com/office/drawing/2014/main" id="{8FC52860-D27C-45C6-A486-10C3AB63923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a:extLst>
            <a:ext uri="{FF2B5EF4-FFF2-40B4-BE49-F238E27FC236}">
              <a16:creationId xmlns:a16="http://schemas.microsoft.com/office/drawing/2014/main" id="{0DB739C3-0214-4ADE-87EA-414B903F578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a:extLst>
            <a:ext uri="{FF2B5EF4-FFF2-40B4-BE49-F238E27FC236}">
              <a16:creationId xmlns:a16="http://schemas.microsoft.com/office/drawing/2014/main" id="{6789DF7D-436B-4CDD-BA36-87F42A76BD0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6" name="テキスト ボックス 305">
          <a:extLst>
            <a:ext uri="{FF2B5EF4-FFF2-40B4-BE49-F238E27FC236}">
              <a16:creationId xmlns:a16="http://schemas.microsoft.com/office/drawing/2014/main" id="{DFE679BD-B07E-4726-95BC-ADCF43F48FC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a:extLst>
            <a:ext uri="{FF2B5EF4-FFF2-40B4-BE49-F238E27FC236}">
              <a16:creationId xmlns:a16="http://schemas.microsoft.com/office/drawing/2014/main" id="{676C82E2-E23E-49E0-BB1A-00B4E1E47F4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a:extLst>
            <a:ext uri="{FF2B5EF4-FFF2-40B4-BE49-F238E27FC236}">
              <a16:creationId xmlns:a16="http://schemas.microsoft.com/office/drawing/2014/main" id="{94A3ED9C-EBB2-424E-AC6B-DD6AC2F12B4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a:extLst>
            <a:ext uri="{FF2B5EF4-FFF2-40B4-BE49-F238E27FC236}">
              <a16:creationId xmlns:a16="http://schemas.microsoft.com/office/drawing/2014/main" id="{88455D43-5749-401B-BA1B-158D730C9CD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a:extLst>
            <a:ext uri="{FF2B5EF4-FFF2-40B4-BE49-F238E27FC236}">
              <a16:creationId xmlns:a16="http://schemas.microsoft.com/office/drawing/2014/main" id="{665D8446-8935-4CA8-A74E-B134133A287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a:extLst>
            <a:ext uri="{FF2B5EF4-FFF2-40B4-BE49-F238E27FC236}">
              <a16:creationId xmlns:a16="http://schemas.microsoft.com/office/drawing/2014/main" id="{CDFABF88-3B04-465F-BD26-6B506332CED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a:extLst>
            <a:ext uri="{FF2B5EF4-FFF2-40B4-BE49-F238E27FC236}">
              <a16:creationId xmlns:a16="http://schemas.microsoft.com/office/drawing/2014/main" id="{10642DB9-0AA0-4CC2-AA24-1D364FFACB6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a:extLst>
            <a:ext uri="{FF2B5EF4-FFF2-40B4-BE49-F238E27FC236}">
              <a16:creationId xmlns:a16="http://schemas.microsoft.com/office/drawing/2014/main" id="{6F18FBCE-3F3B-4F91-92E8-4DCEC11C8C1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a:extLst>
            <a:ext uri="{FF2B5EF4-FFF2-40B4-BE49-F238E27FC236}">
              <a16:creationId xmlns:a16="http://schemas.microsoft.com/office/drawing/2014/main" id="{8E4A5F38-4B16-4E74-BB63-4CE5FCE2CD4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a:extLst>
            <a:ext uri="{FF2B5EF4-FFF2-40B4-BE49-F238E27FC236}">
              <a16:creationId xmlns:a16="http://schemas.microsoft.com/office/drawing/2014/main" id="{C3E60971-96A0-46A3-846D-33F7241C5D1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6" name="テキスト ボックス 315">
          <a:extLst>
            <a:ext uri="{FF2B5EF4-FFF2-40B4-BE49-F238E27FC236}">
              <a16:creationId xmlns:a16="http://schemas.microsoft.com/office/drawing/2014/main" id="{3E9293D4-5C7E-4203-AC62-D4AB99A0AC2F}"/>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317C98FC-5AA1-4705-8A3E-A8252B5C363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A23E789C-5F39-4DDE-913B-C01D87FEC20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id="{03BCFD36-9C29-486D-BE29-61D91C3619D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20" name="直線コネクタ 319">
          <a:extLst>
            <a:ext uri="{FF2B5EF4-FFF2-40B4-BE49-F238E27FC236}">
              <a16:creationId xmlns:a16="http://schemas.microsoft.com/office/drawing/2014/main" id="{88F99B27-B310-41C0-A592-496023EC5CB7}"/>
            </a:ext>
          </a:extLst>
        </xdr:cNvPr>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21" name="【港湾・漁港】&#10;有形固定資産減価償却率最小値テキスト">
          <a:extLst>
            <a:ext uri="{FF2B5EF4-FFF2-40B4-BE49-F238E27FC236}">
              <a16:creationId xmlns:a16="http://schemas.microsoft.com/office/drawing/2014/main" id="{E835A67B-66AA-4ABD-ADF1-AD7F7A7872F4}"/>
            </a:ext>
          </a:extLst>
        </xdr:cNvPr>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22" name="直線コネクタ 321">
          <a:extLst>
            <a:ext uri="{FF2B5EF4-FFF2-40B4-BE49-F238E27FC236}">
              <a16:creationId xmlns:a16="http://schemas.microsoft.com/office/drawing/2014/main" id="{7336AA46-9CB3-4FEF-B5A0-C4CF55817B7B}"/>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3" name="【港湾・漁港】&#10;有形固定資産減価償却率最大値テキスト">
          <a:extLst>
            <a:ext uri="{FF2B5EF4-FFF2-40B4-BE49-F238E27FC236}">
              <a16:creationId xmlns:a16="http://schemas.microsoft.com/office/drawing/2014/main" id="{E0A84872-185C-4B2C-BE38-7CD84DBD7DDE}"/>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4" name="直線コネクタ 323">
          <a:extLst>
            <a:ext uri="{FF2B5EF4-FFF2-40B4-BE49-F238E27FC236}">
              <a16:creationId xmlns:a16="http://schemas.microsoft.com/office/drawing/2014/main" id="{145A0168-561A-45D6-8B73-6747EBF3C41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25" name="【港湾・漁港】&#10;有形固定資産減価償却率平均値テキスト">
          <a:extLst>
            <a:ext uri="{FF2B5EF4-FFF2-40B4-BE49-F238E27FC236}">
              <a16:creationId xmlns:a16="http://schemas.microsoft.com/office/drawing/2014/main" id="{E7EB28D7-0333-4A47-9EED-70A8164CA7D9}"/>
            </a:ext>
          </a:extLst>
        </xdr:cNvPr>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6" name="フローチャート: 判断 325">
          <a:extLst>
            <a:ext uri="{FF2B5EF4-FFF2-40B4-BE49-F238E27FC236}">
              <a16:creationId xmlns:a16="http://schemas.microsoft.com/office/drawing/2014/main" id="{12E86C08-2983-487B-83AA-36364C15D957}"/>
            </a:ext>
          </a:extLst>
        </xdr:cNvPr>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27" name="フローチャート: 判断 326">
          <a:extLst>
            <a:ext uri="{FF2B5EF4-FFF2-40B4-BE49-F238E27FC236}">
              <a16:creationId xmlns:a16="http://schemas.microsoft.com/office/drawing/2014/main" id="{93583A68-BC45-41E1-85D3-C094809AEC4D}"/>
            </a:ext>
          </a:extLst>
        </xdr:cNvPr>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28" name="フローチャート: 判断 327">
          <a:extLst>
            <a:ext uri="{FF2B5EF4-FFF2-40B4-BE49-F238E27FC236}">
              <a16:creationId xmlns:a16="http://schemas.microsoft.com/office/drawing/2014/main" id="{22F72BB1-20D6-439B-824C-08519F579A82}"/>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29" name="フローチャート: 判断 328">
          <a:extLst>
            <a:ext uri="{FF2B5EF4-FFF2-40B4-BE49-F238E27FC236}">
              <a16:creationId xmlns:a16="http://schemas.microsoft.com/office/drawing/2014/main" id="{4D3363C9-BBE9-42D3-AEF1-7F1992262576}"/>
            </a:ext>
          </a:extLst>
        </xdr:cNvPr>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27DEDA05-4394-4438-8F43-F031BA36F3F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9564939C-BA62-4670-9961-C6E377C0A5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D0DA15B4-3BEE-449B-8036-5AA7A9E2D2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A4C3E7B4-5BF1-4C92-8994-7B40524A971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6B797C54-B903-46B5-BA92-924C698135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139700</xdr:rowOff>
    </xdr:from>
    <xdr:to>
      <xdr:col>15</xdr:col>
      <xdr:colOff>101600</xdr:colOff>
      <xdr:row>103</xdr:row>
      <xdr:rowOff>69850</xdr:rowOff>
    </xdr:to>
    <xdr:sp macro="" textlink="">
      <xdr:nvSpPr>
        <xdr:cNvPr id="335" name="楕円 334">
          <a:extLst>
            <a:ext uri="{FF2B5EF4-FFF2-40B4-BE49-F238E27FC236}">
              <a16:creationId xmlns:a16="http://schemas.microsoft.com/office/drawing/2014/main" id="{0F470562-34D0-4C5A-A545-C71EFB2B461F}"/>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70048</xdr:rowOff>
    </xdr:from>
    <xdr:ext cx="405111" cy="259045"/>
    <xdr:sp macro="" textlink="">
      <xdr:nvSpPr>
        <xdr:cNvPr id="336" name="n_1aveValue【港湾・漁港】&#10;有形固定資産減価償却率">
          <a:extLst>
            <a:ext uri="{FF2B5EF4-FFF2-40B4-BE49-F238E27FC236}">
              <a16:creationId xmlns:a16="http://schemas.microsoft.com/office/drawing/2014/main" id="{B4903623-0864-49A2-B2C0-614789BB651B}"/>
            </a:ext>
          </a:extLst>
        </xdr:cNvPr>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37" name="n_2aveValue【港湾・漁港】&#10;有形固定資産減価償却率">
          <a:extLst>
            <a:ext uri="{FF2B5EF4-FFF2-40B4-BE49-F238E27FC236}">
              <a16:creationId xmlns:a16="http://schemas.microsoft.com/office/drawing/2014/main" id="{840D1050-DB94-4127-B4D9-1243DD27D51B}"/>
            </a:ext>
          </a:extLst>
        </xdr:cNvPr>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105971</xdr:rowOff>
    </xdr:from>
    <xdr:ext cx="405111" cy="259045"/>
    <xdr:sp macro="" textlink="">
      <xdr:nvSpPr>
        <xdr:cNvPr id="338" name="n_3aveValue【港湾・漁港】&#10;有形固定資産減価償却率">
          <a:extLst>
            <a:ext uri="{FF2B5EF4-FFF2-40B4-BE49-F238E27FC236}">
              <a16:creationId xmlns:a16="http://schemas.microsoft.com/office/drawing/2014/main" id="{DB04FF94-7CD8-464D-9DAA-864CBF713F36}"/>
            </a:ext>
          </a:extLst>
        </xdr:cNvPr>
        <xdr:cNvSpPr txBox="1"/>
      </xdr:nvSpPr>
      <xdr:spPr>
        <a:xfrm>
          <a:off x="1816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339" name="n_2mainValue【港湾・漁港】&#10;有形固定資産減価償却率">
          <a:extLst>
            <a:ext uri="{FF2B5EF4-FFF2-40B4-BE49-F238E27FC236}">
              <a16:creationId xmlns:a16="http://schemas.microsoft.com/office/drawing/2014/main" id="{515DB974-48F3-4F80-A608-7335F407A4DC}"/>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19476FDF-5346-4ABC-B067-29ADAC4B0B3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3212D851-B00B-4D6C-88C0-FDE8C550CF3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1991EF7E-89D8-427F-BFA4-374A0CF97D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C60FB1D6-092A-422B-A5F0-5276A54699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727C9B2C-4A62-4D0B-A248-0C908838C4D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15847BE4-C71F-464F-B64A-388EACF0F1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87FD3373-1BDF-4D55-A462-E3C59E125C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6F76A3F1-C4DF-4582-93C3-1E4B183E39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FD6268E-EF94-4BEF-8FEB-EEA0C73F21B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DB6F563A-C799-498D-A941-A4540F86ECF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82E3D285-7E86-4891-8261-ABC985BC5FC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51" name="テキスト ボックス 350">
          <a:extLst>
            <a:ext uri="{FF2B5EF4-FFF2-40B4-BE49-F238E27FC236}">
              <a16:creationId xmlns:a16="http://schemas.microsoft.com/office/drawing/2014/main" id="{1CD66557-38D0-4CD8-9CC9-58874EE5CA7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D48ADE72-F189-4A53-9962-06DAA36771E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53" name="テキスト ボックス 352">
          <a:extLst>
            <a:ext uri="{FF2B5EF4-FFF2-40B4-BE49-F238E27FC236}">
              <a16:creationId xmlns:a16="http://schemas.microsoft.com/office/drawing/2014/main" id="{6D8C0A72-1DF6-4CB0-A21B-55AE34292FF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FB3AE27C-DF7C-40C3-BF5C-3ABD637A59A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55" name="テキスト ボックス 354">
          <a:extLst>
            <a:ext uri="{FF2B5EF4-FFF2-40B4-BE49-F238E27FC236}">
              <a16:creationId xmlns:a16="http://schemas.microsoft.com/office/drawing/2014/main" id="{F4C70097-DF20-4C0D-B600-D1BC6845C237}"/>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F4CCE0F6-9B95-4CD5-9DF0-B1715447E10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57" name="テキスト ボックス 356">
          <a:extLst>
            <a:ext uri="{FF2B5EF4-FFF2-40B4-BE49-F238E27FC236}">
              <a16:creationId xmlns:a16="http://schemas.microsoft.com/office/drawing/2014/main" id="{44587263-CC28-41C4-8EDE-D454465D35EC}"/>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DF31CCEE-8ED7-4F17-8887-3B770E629AC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9" name="テキスト ボックス 358">
          <a:extLst>
            <a:ext uri="{FF2B5EF4-FFF2-40B4-BE49-F238E27FC236}">
              <a16:creationId xmlns:a16="http://schemas.microsoft.com/office/drawing/2014/main" id="{F74C4D9E-6F69-46B3-80C3-9E247C87C07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港湾・漁港】&#10;一人当たり有形固定資産（償却資産）額グラフ枠">
          <a:extLst>
            <a:ext uri="{FF2B5EF4-FFF2-40B4-BE49-F238E27FC236}">
              <a16:creationId xmlns:a16="http://schemas.microsoft.com/office/drawing/2014/main" id="{E9B6E932-1A30-4A25-9D3D-79955C73D43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361" name="直線コネクタ 360">
          <a:extLst>
            <a:ext uri="{FF2B5EF4-FFF2-40B4-BE49-F238E27FC236}">
              <a16:creationId xmlns:a16="http://schemas.microsoft.com/office/drawing/2014/main" id="{7CB949E3-6BF4-4BAA-88A7-35DD96ABD472}"/>
            </a:ext>
          </a:extLst>
        </xdr:cNvPr>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62" name="【港湾・漁港】&#10;一人当たり有形固定資産（償却資産）額最小値テキスト">
          <a:extLst>
            <a:ext uri="{FF2B5EF4-FFF2-40B4-BE49-F238E27FC236}">
              <a16:creationId xmlns:a16="http://schemas.microsoft.com/office/drawing/2014/main" id="{65B61B48-F07D-48FA-9FFF-DB1CA2404C29}"/>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63" name="直線コネクタ 362">
          <a:extLst>
            <a:ext uri="{FF2B5EF4-FFF2-40B4-BE49-F238E27FC236}">
              <a16:creationId xmlns:a16="http://schemas.microsoft.com/office/drawing/2014/main" id="{5050F79A-6935-45CF-90AA-20BF8542DCDD}"/>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364" name="【港湾・漁港】&#10;一人当たり有形固定資産（償却資産）額最大値テキスト">
          <a:extLst>
            <a:ext uri="{FF2B5EF4-FFF2-40B4-BE49-F238E27FC236}">
              <a16:creationId xmlns:a16="http://schemas.microsoft.com/office/drawing/2014/main" id="{69D98FBD-0F15-4105-8613-2E893CCA06F0}"/>
            </a:ext>
          </a:extLst>
        </xdr:cNvPr>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365" name="直線コネクタ 364">
          <a:extLst>
            <a:ext uri="{FF2B5EF4-FFF2-40B4-BE49-F238E27FC236}">
              <a16:creationId xmlns:a16="http://schemas.microsoft.com/office/drawing/2014/main" id="{3E79A93C-9656-473C-A057-5A67D2E630E9}"/>
            </a:ext>
          </a:extLst>
        </xdr:cNvPr>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366" name="【港湾・漁港】&#10;一人当たり有形固定資産（償却資産）額平均値テキスト">
          <a:extLst>
            <a:ext uri="{FF2B5EF4-FFF2-40B4-BE49-F238E27FC236}">
              <a16:creationId xmlns:a16="http://schemas.microsoft.com/office/drawing/2014/main" id="{CACC8298-7DD6-430E-894A-51D885B71911}"/>
            </a:ext>
          </a:extLst>
        </xdr:cNvPr>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367" name="フローチャート: 判断 366">
          <a:extLst>
            <a:ext uri="{FF2B5EF4-FFF2-40B4-BE49-F238E27FC236}">
              <a16:creationId xmlns:a16="http://schemas.microsoft.com/office/drawing/2014/main" id="{EB545371-C6D8-45AF-B922-25DEE9F4CCB9}"/>
            </a:ext>
          </a:extLst>
        </xdr:cNvPr>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368" name="フローチャート: 判断 367">
          <a:extLst>
            <a:ext uri="{FF2B5EF4-FFF2-40B4-BE49-F238E27FC236}">
              <a16:creationId xmlns:a16="http://schemas.microsoft.com/office/drawing/2014/main" id="{822C2775-1220-4750-8496-306B7BE2CC75}"/>
            </a:ext>
          </a:extLst>
        </xdr:cNvPr>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369" name="フローチャート: 判断 368">
          <a:extLst>
            <a:ext uri="{FF2B5EF4-FFF2-40B4-BE49-F238E27FC236}">
              <a16:creationId xmlns:a16="http://schemas.microsoft.com/office/drawing/2014/main" id="{0A9FB778-8E43-4CF5-86EE-DA05D6126E35}"/>
            </a:ext>
          </a:extLst>
        </xdr:cNvPr>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370" name="フローチャート: 判断 369">
          <a:extLst>
            <a:ext uri="{FF2B5EF4-FFF2-40B4-BE49-F238E27FC236}">
              <a16:creationId xmlns:a16="http://schemas.microsoft.com/office/drawing/2014/main" id="{31C887E5-9192-4E5D-8672-60ED792B910D}"/>
            </a:ext>
          </a:extLst>
        </xdr:cNvPr>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9EE05D7-01E8-4C05-9EF3-2456B10E0A3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314F2F6-82F3-4B30-9E4E-CF2DCA07896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413CF59A-41C9-4187-9094-11420E4E58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44A770F2-E5EE-4181-899C-7B7B1D0BD8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B9132E9C-55ED-4112-81B0-82532E80934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41577</xdr:rowOff>
    </xdr:from>
    <xdr:to>
      <xdr:col>46</xdr:col>
      <xdr:colOff>38100</xdr:colOff>
      <xdr:row>107</xdr:row>
      <xdr:rowOff>143177</xdr:rowOff>
    </xdr:to>
    <xdr:sp macro="" textlink="">
      <xdr:nvSpPr>
        <xdr:cNvPr id="376" name="楕円 375">
          <a:extLst>
            <a:ext uri="{FF2B5EF4-FFF2-40B4-BE49-F238E27FC236}">
              <a16:creationId xmlns:a16="http://schemas.microsoft.com/office/drawing/2014/main" id="{607E8E8B-82B2-4218-B202-1B7AB5122B70}"/>
            </a:ext>
          </a:extLst>
        </xdr:cNvPr>
        <xdr:cNvSpPr/>
      </xdr:nvSpPr>
      <xdr:spPr>
        <a:xfrm>
          <a:off x="8699500" y="183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169350</xdr:rowOff>
    </xdr:from>
    <xdr:ext cx="599010" cy="259045"/>
    <xdr:sp macro="" textlink="">
      <xdr:nvSpPr>
        <xdr:cNvPr id="377" name="n_1aveValue【港湾・漁港】&#10;一人当たり有形固定資産（償却資産）額">
          <a:extLst>
            <a:ext uri="{FF2B5EF4-FFF2-40B4-BE49-F238E27FC236}">
              <a16:creationId xmlns:a16="http://schemas.microsoft.com/office/drawing/2014/main" id="{A15795ED-05D2-409E-92B5-0F64D812136B}"/>
            </a:ext>
          </a:extLst>
        </xdr:cNvPr>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378" name="n_2aveValue【港湾・漁港】&#10;一人当たり有形固定資産（償却資産）額">
          <a:extLst>
            <a:ext uri="{FF2B5EF4-FFF2-40B4-BE49-F238E27FC236}">
              <a16:creationId xmlns:a16="http://schemas.microsoft.com/office/drawing/2014/main" id="{801EB6E1-A9E3-47B0-841B-08AA82F095DD}"/>
            </a:ext>
          </a:extLst>
        </xdr:cNvPr>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379" name="n_3aveValue【港湾・漁港】&#10;一人当たり有形固定資産（償却資産）額">
          <a:extLst>
            <a:ext uri="{FF2B5EF4-FFF2-40B4-BE49-F238E27FC236}">
              <a16:creationId xmlns:a16="http://schemas.microsoft.com/office/drawing/2014/main" id="{9F3B917B-14E7-4627-8EC0-A5FC5EEB1688}"/>
            </a:ext>
          </a:extLst>
        </xdr:cNvPr>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159704</xdr:rowOff>
    </xdr:from>
    <xdr:ext cx="599010" cy="259045"/>
    <xdr:sp macro="" textlink="">
      <xdr:nvSpPr>
        <xdr:cNvPr id="380" name="n_2mainValue【港湾・漁港】&#10;一人当たり有形固定資産（償却資産）額">
          <a:extLst>
            <a:ext uri="{FF2B5EF4-FFF2-40B4-BE49-F238E27FC236}">
              <a16:creationId xmlns:a16="http://schemas.microsoft.com/office/drawing/2014/main" id="{E69E57CC-2921-4951-8615-5C4EF76CA66D}"/>
            </a:ext>
          </a:extLst>
        </xdr:cNvPr>
        <xdr:cNvSpPr txBox="1"/>
      </xdr:nvSpPr>
      <xdr:spPr>
        <a:xfrm>
          <a:off x="8450795" y="181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40F58448-2312-44AC-BD83-26BC85CAAD6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F7DF4888-7D45-4988-8092-36B2525C76E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9CEFCEDC-9E2D-4E99-8434-6A1B814B67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6D4259EE-9190-4B05-83FC-7239A71571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8F1C6876-5983-4A04-A901-BEB7E44456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57191028-7CFC-4F7F-92D6-AA9C99917EC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2947E724-6166-4992-A200-94E3F14C322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D402D50E-9D8B-410B-BC9C-4AC229F283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F9EF3F2B-8B9B-4036-9E8A-BE88DF07CCB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2D537A4F-F9C5-4089-8227-E450604AEF9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1" name="直線コネクタ 390">
          <a:extLst>
            <a:ext uri="{FF2B5EF4-FFF2-40B4-BE49-F238E27FC236}">
              <a16:creationId xmlns:a16="http://schemas.microsoft.com/office/drawing/2014/main" id="{9EC9EC38-93E4-4432-9682-8DBC0FC249E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2" name="テキスト ボックス 391">
          <a:extLst>
            <a:ext uri="{FF2B5EF4-FFF2-40B4-BE49-F238E27FC236}">
              <a16:creationId xmlns:a16="http://schemas.microsoft.com/office/drawing/2014/main" id="{9B506D45-A98A-44A7-A4A2-8FE9943EB03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3" name="直線コネクタ 392">
          <a:extLst>
            <a:ext uri="{FF2B5EF4-FFF2-40B4-BE49-F238E27FC236}">
              <a16:creationId xmlns:a16="http://schemas.microsoft.com/office/drawing/2014/main" id="{4106B824-17F8-4E17-8F9A-871F448015A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4" name="テキスト ボックス 393">
          <a:extLst>
            <a:ext uri="{FF2B5EF4-FFF2-40B4-BE49-F238E27FC236}">
              <a16:creationId xmlns:a16="http://schemas.microsoft.com/office/drawing/2014/main" id="{B5D8C591-0C78-46C2-B4AB-97A6630EABC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5" name="直線コネクタ 394">
          <a:extLst>
            <a:ext uri="{FF2B5EF4-FFF2-40B4-BE49-F238E27FC236}">
              <a16:creationId xmlns:a16="http://schemas.microsoft.com/office/drawing/2014/main" id="{127B63CF-182F-4AFE-ADD1-4709D1DE3CE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6" name="テキスト ボックス 395">
          <a:extLst>
            <a:ext uri="{FF2B5EF4-FFF2-40B4-BE49-F238E27FC236}">
              <a16:creationId xmlns:a16="http://schemas.microsoft.com/office/drawing/2014/main" id="{0601269E-D9D1-4117-AF6A-5FD477EDAA9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7" name="直線コネクタ 396">
          <a:extLst>
            <a:ext uri="{FF2B5EF4-FFF2-40B4-BE49-F238E27FC236}">
              <a16:creationId xmlns:a16="http://schemas.microsoft.com/office/drawing/2014/main" id="{8679B1D0-84E8-48AA-BD80-86CFCE7A206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8" name="テキスト ボックス 397">
          <a:extLst>
            <a:ext uri="{FF2B5EF4-FFF2-40B4-BE49-F238E27FC236}">
              <a16:creationId xmlns:a16="http://schemas.microsoft.com/office/drawing/2014/main" id="{062AF573-09A9-428D-A546-627A8E0BB06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9" name="直線コネクタ 398">
          <a:extLst>
            <a:ext uri="{FF2B5EF4-FFF2-40B4-BE49-F238E27FC236}">
              <a16:creationId xmlns:a16="http://schemas.microsoft.com/office/drawing/2014/main" id="{C13ABF50-11F1-4583-B765-F773CAD44D3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0" name="テキスト ボックス 399">
          <a:extLst>
            <a:ext uri="{FF2B5EF4-FFF2-40B4-BE49-F238E27FC236}">
              <a16:creationId xmlns:a16="http://schemas.microsoft.com/office/drawing/2014/main" id="{C069DD1C-16DC-4AD5-A9E3-48012175278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1" name="直線コネクタ 400">
          <a:extLst>
            <a:ext uri="{FF2B5EF4-FFF2-40B4-BE49-F238E27FC236}">
              <a16:creationId xmlns:a16="http://schemas.microsoft.com/office/drawing/2014/main" id="{2AB4F00A-D84E-401C-976A-792D12CD53A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2" name="テキスト ボックス 401">
          <a:extLst>
            <a:ext uri="{FF2B5EF4-FFF2-40B4-BE49-F238E27FC236}">
              <a16:creationId xmlns:a16="http://schemas.microsoft.com/office/drawing/2014/main" id="{3AC66E6B-4824-405F-B585-BC98CE05487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a:extLst>
            <a:ext uri="{FF2B5EF4-FFF2-40B4-BE49-F238E27FC236}">
              <a16:creationId xmlns:a16="http://schemas.microsoft.com/office/drawing/2014/main" id="{016C829A-D925-4B80-9347-71FA75EA53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849EBE61-AF01-496E-B3B7-1904E39D6BE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認定こども園・幼稚園・保育所】&#10;有形固定資産減価償却率グラフ枠">
          <a:extLst>
            <a:ext uri="{FF2B5EF4-FFF2-40B4-BE49-F238E27FC236}">
              <a16:creationId xmlns:a16="http://schemas.microsoft.com/office/drawing/2014/main" id="{5169D70B-6FE2-4321-B564-FB81C13B91C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06" name="直線コネクタ 405">
          <a:extLst>
            <a:ext uri="{FF2B5EF4-FFF2-40B4-BE49-F238E27FC236}">
              <a16:creationId xmlns:a16="http://schemas.microsoft.com/office/drawing/2014/main" id="{3A917CF2-4774-4723-A674-1638F84EAF7D}"/>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07" name="【認定こども園・幼稚園・保育所】&#10;有形固定資産減価償却率最小値テキスト">
          <a:extLst>
            <a:ext uri="{FF2B5EF4-FFF2-40B4-BE49-F238E27FC236}">
              <a16:creationId xmlns:a16="http://schemas.microsoft.com/office/drawing/2014/main" id="{DD973DF5-CF1D-4987-9494-7DBCDEEDF093}"/>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08" name="直線コネクタ 407">
          <a:extLst>
            <a:ext uri="{FF2B5EF4-FFF2-40B4-BE49-F238E27FC236}">
              <a16:creationId xmlns:a16="http://schemas.microsoft.com/office/drawing/2014/main" id="{D98BCCAE-E3DC-471B-97E1-FEB61052443F}"/>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09" name="【認定こども園・幼稚園・保育所】&#10;有形固定資産減価償却率最大値テキスト">
          <a:extLst>
            <a:ext uri="{FF2B5EF4-FFF2-40B4-BE49-F238E27FC236}">
              <a16:creationId xmlns:a16="http://schemas.microsoft.com/office/drawing/2014/main" id="{B3F3842F-386B-4E96-A94D-583049B7004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10" name="直線コネクタ 409">
          <a:extLst>
            <a:ext uri="{FF2B5EF4-FFF2-40B4-BE49-F238E27FC236}">
              <a16:creationId xmlns:a16="http://schemas.microsoft.com/office/drawing/2014/main" id="{7C2F682D-AC45-46AD-9801-A20DCA7F120D}"/>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11" name="【認定こども園・幼稚園・保育所】&#10;有形固定資産減価償却率平均値テキスト">
          <a:extLst>
            <a:ext uri="{FF2B5EF4-FFF2-40B4-BE49-F238E27FC236}">
              <a16:creationId xmlns:a16="http://schemas.microsoft.com/office/drawing/2014/main" id="{ADCB2001-79F7-437E-9923-F65123ED58EA}"/>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12" name="フローチャート: 判断 411">
          <a:extLst>
            <a:ext uri="{FF2B5EF4-FFF2-40B4-BE49-F238E27FC236}">
              <a16:creationId xmlns:a16="http://schemas.microsoft.com/office/drawing/2014/main" id="{E023DF0E-E3A1-4282-B361-533029C97E6C}"/>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3" name="フローチャート: 判断 412">
          <a:extLst>
            <a:ext uri="{FF2B5EF4-FFF2-40B4-BE49-F238E27FC236}">
              <a16:creationId xmlns:a16="http://schemas.microsoft.com/office/drawing/2014/main" id="{1E1DF577-D411-4F56-8CAC-1B71ACA0A46A}"/>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14" name="フローチャート: 判断 413">
          <a:extLst>
            <a:ext uri="{FF2B5EF4-FFF2-40B4-BE49-F238E27FC236}">
              <a16:creationId xmlns:a16="http://schemas.microsoft.com/office/drawing/2014/main" id="{78CD9B50-F318-41B0-A923-22B54A5E0B9F}"/>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15" name="フローチャート: 判断 414">
          <a:extLst>
            <a:ext uri="{FF2B5EF4-FFF2-40B4-BE49-F238E27FC236}">
              <a16:creationId xmlns:a16="http://schemas.microsoft.com/office/drawing/2014/main" id="{4F95239B-1279-472D-B1AC-1EF5BF5B1A19}"/>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41C6C331-7065-45CC-8BD6-CAF8D5D521F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F184B8E5-B3AF-4D8C-9AEB-89030C4D9E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AA68FB27-29C1-41B8-B2FF-F6902FBD2F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9E5004D6-1C1C-4314-965F-2DB94362E40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B48D48F6-65F6-458F-AA86-A6A3CD8D5C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41728</xdr:rowOff>
    </xdr:from>
    <xdr:to>
      <xdr:col>76</xdr:col>
      <xdr:colOff>165100</xdr:colOff>
      <xdr:row>35</xdr:row>
      <xdr:rowOff>143328</xdr:rowOff>
    </xdr:to>
    <xdr:sp macro="" textlink="">
      <xdr:nvSpPr>
        <xdr:cNvPr id="421" name="楕円 420">
          <a:extLst>
            <a:ext uri="{FF2B5EF4-FFF2-40B4-BE49-F238E27FC236}">
              <a16:creationId xmlns:a16="http://schemas.microsoft.com/office/drawing/2014/main" id="{01A5A214-B598-4EFA-99AF-33B2CB1D66E8}"/>
            </a:ext>
          </a:extLst>
        </xdr:cNvPr>
        <xdr:cNvSpPr/>
      </xdr:nvSpPr>
      <xdr:spPr>
        <a:xfrm>
          <a:off x="14541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422" name="n_1aveValue【認定こども園・幼稚園・保育所】&#10;有形固定資産減価償却率">
          <a:extLst>
            <a:ext uri="{FF2B5EF4-FFF2-40B4-BE49-F238E27FC236}">
              <a16:creationId xmlns:a16="http://schemas.microsoft.com/office/drawing/2014/main" id="{09D286FE-7A65-489E-86D4-CD4BFE42A6F4}"/>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23" name="n_2aveValue【認定こども園・幼稚園・保育所】&#10;有形固定資産減価償却率">
          <a:extLst>
            <a:ext uri="{FF2B5EF4-FFF2-40B4-BE49-F238E27FC236}">
              <a16:creationId xmlns:a16="http://schemas.microsoft.com/office/drawing/2014/main" id="{688B8EF8-838A-4161-9A46-C13CC043BFDE}"/>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24" name="n_3aveValue【認定こども園・幼稚園・保育所】&#10;有形固定資産減価償却率">
          <a:extLst>
            <a:ext uri="{FF2B5EF4-FFF2-40B4-BE49-F238E27FC236}">
              <a16:creationId xmlns:a16="http://schemas.microsoft.com/office/drawing/2014/main" id="{D58EF752-05D4-462C-AF92-3DA64519FC09}"/>
            </a:ext>
          </a:extLst>
        </xdr:cNvPr>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159855</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5F5FE246-8C0C-4293-9DCE-ED96042789E0}"/>
            </a:ext>
          </a:extLst>
        </xdr:cNvPr>
        <xdr:cNvSpPr txBox="1"/>
      </xdr:nvSpPr>
      <xdr:spPr>
        <a:xfrm>
          <a:off x="14389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a:extLst>
            <a:ext uri="{FF2B5EF4-FFF2-40B4-BE49-F238E27FC236}">
              <a16:creationId xmlns:a16="http://schemas.microsoft.com/office/drawing/2014/main" id="{05C4DB28-14D0-4C4A-B731-878DBA8BAFA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a:extLst>
            <a:ext uri="{FF2B5EF4-FFF2-40B4-BE49-F238E27FC236}">
              <a16:creationId xmlns:a16="http://schemas.microsoft.com/office/drawing/2014/main" id="{96362344-E21E-426A-9C82-3EE24249D4A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a:extLst>
            <a:ext uri="{FF2B5EF4-FFF2-40B4-BE49-F238E27FC236}">
              <a16:creationId xmlns:a16="http://schemas.microsoft.com/office/drawing/2014/main" id="{E2FB0DCB-DC3C-4E78-9E92-7FCA712763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a:extLst>
            <a:ext uri="{FF2B5EF4-FFF2-40B4-BE49-F238E27FC236}">
              <a16:creationId xmlns:a16="http://schemas.microsoft.com/office/drawing/2014/main" id="{613CD1AC-8DE5-46C5-8D27-9F44ACD6F8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a:extLst>
            <a:ext uri="{FF2B5EF4-FFF2-40B4-BE49-F238E27FC236}">
              <a16:creationId xmlns:a16="http://schemas.microsoft.com/office/drawing/2014/main" id="{5EDC4A57-E656-4A60-ABE0-D26AD59B54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a:extLst>
            <a:ext uri="{FF2B5EF4-FFF2-40B4-BE49-F238E27FC236}">
              <a16:creationId xmlns:a16="http://schemas.microsoft.com/office/drawing/2014/main" id="{C249407F-ED1F-4986-A5A7-FC5897EF43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a:extLst>
            <a:ext uri="{FF2B5EF4-FFF2-40B4-BE49-F238E27FC236}">
              <a16:creationId xmlns:a16="http://schemas.microsoft.com/office/drawing/2014/main" id="{0D391B02-89EE-4CDD-A89A-B202033C65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a:extLst>
            <a:ext uri="{FF2B5EF4-FFF2-40B4-BE49-F238E27FC236}">
              <a16:creationId xmlns:a16="http://schemas.microsoft.com/office/drawing/2014/main" id="{394D4639-4A19-4671-A4B3-09D2B1A165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a:extLst>
            <a:ext uri="{FF2B5EF4-FFF2-40B4-BE49-F238E27FC236}">
              <a16:creationId xmlns:a16="http://schemas.microsoft.com/office/drawing/2014/main" id="{95A130CF-4B99-4456-8FD2-4DFA9CB06D8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a:extLst>
            <a:ext uri="{FF2B5EF4-FFF2-40B4-BE49-F238E27FC236}">
              <a16:creationId xmlns:a16="http://schemas.microsoft.com/office/drawing/2014/main" id="{E65D4CAE-05AB-440F-B54C-F2451C8C3A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6" name="直線コネクタ 435">
          <a:extLst>
            <a:ext uri="{FF2B5EF4-FFF2-40B4-BE49-F238E27FC236}">
              <a16:creationId xmlns:a16="http://schemas.microsoft.com/office/drawing/2014/main" id="{DE7C061A-DA05-41E8-9895-3FD03B0E8F8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7" name="テキスト ボックス 436">
          <a:extLst>
            <a:ext uri="{FF2B5EF4-FFF2-40B4-BE49-F238E27FC236}">
              <a16:creationId xmlns:a16="http://schemas.microsoft.com/office/drawing/2014/main" id="{31CE7EC1-E740-4BAE-BBC7-F3DE8A53631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8" name="直線コネクタ 437">
          <a:extLst>
            <a:ext uri="{FF2B5EF4-FFF2-40B4-BE49-F238E27FC236}">
              <a16:creationId xmlns:a16="http://schemas.microsoft.com/office/drawing/2014/main" id="{D0481149-4716-40B2-8D2B-67C1F64FAC3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9" name="テキスト ボックス 438">
          <a:extLst>
            <a:ext uri="{FF2B5EF4-FFF2-40B4-BE49-F238E27FC236}">
              <a16:creationId xmlns:a16="http://schemas.microsoft.com/office/drawing/2014/main" id="{D8D66A19-CAA8-42C9-BD4A-735A4979521C}"/>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0" name="直線コネクタ 439">
          <a:extLst>
            <a:ext uri="{FF2B5EF4-FFF2-40B4-BE49-F238E27FC236}">
              <a16:creationId xmlns:a16="http://schemas.microsoft.com/office/drawing/2014/main" id="{17996992-A625-4C3B-9E06-D2C7A7AA509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1" name="テキスト ボックス 440">
          <a:extLst>
            <a:ext uri="{FF2B5EF4-FFF2-40B4-BE49-F238E27FC236}">
              <a16:creationId xmlns:a16="http://schemas.microsoft.com/office/drawing/2014/main" id="{A23C3C8F-E9D1-412C-9294-F257D707299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2" name="直線コネクタ 441">
          <a:extLst>
            <a:ext uri="{FF2B5EF4-FFF2-40B4-BE49-F238E27FC236}">
              <a16:creationId xmlns:a16="http://schemas.microsoft.com/office/drawing/2014/main" id="{3AF6E9B9-F61F-4F76-94AE-222E30DCC2B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3" name="テキスト ボックス 442">
          <a:extLst>
            <a:ext uri="{FF2B5EF4-FFF2-40B4-BE49-F238E27FC236}">
              <a16:creationId xmlns:a16="http://schemas.microsoft.com/office/drawing/2014/main" id="{D3F4266F-A2DA-49E4-9A08-310D48E422E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a:extLst>
            <a:ext uri="{FF2B5EF4-FFF2-40B4-BE49-F238E27FC236}">
              <a16:creationId xmlns:a16="http://schemas.microsoft.com/office/drawing/2014/main" id="{326F0FF8-DC32-4775-A839-16ED2404CDB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a:extLst>
            <a:ext uri="{FF2B5EF4-FFF2-40B4-BE49-F238E27FC236}">
              <a16:creationId xmlns:a16="http://schemas.microsoft.com/office/drawing/2014/main" id="{E2A00BDB-160E-43E8-9F42-809D19F9065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a:extLst>
            <a:ext uri="{FF2B5EF4-FFF2-40B4-BE49-F238E27FC236}">
              <a16:creationId xmlns:a16="http://schemas.microsoft.com/office/drawing/2014/main" id="{AF948D14-8B2E-40D3-A10D-39F966194C3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7" name="直線コネクタ 446">
          <a:extLst>
            <a:ext uri="{FF2B5EF4-FFF2-40B4-BE49-F238E27FC236}">
              <a16:creationId xmlns:a16="http://schemas.microsoft.com/office/drawing/2014/main" id="{D719CB08-A437-4E32-8BC5-066F9973449E}"/>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8" name="【認定こども園・幼稚園・保育所】&#10;一人当たり面積最小値テキスト">
          <a:extLst>
            <a:ext uri="{FF2B5EF4-FFF2-40B4-BE49-F238E27FC236}">
              <a16:creationId xmlns:a16="http://schemas.microsoft.com/office/drawing/2014/main" id="{966C30AC-B951-4119-8A5D-3B7FAF43ECA2}"/>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9" name="直線コネクタ 448">
          <a:extLst>
            <a:ext uri="{FF2B5EF4-FFF2-40B4-BE49-F238E27FC236}">
              <a16:creationId xmlns:a16="http://schemas.microsoft.com/office/drawing/2014/main" id="{2A889370-6EF1-4A43-83B0-A3CBDB696E1F}"/>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50" name="【認定こども園・幼稚園・保育所】&#10;一人当たり面積最大値テキスト">
          <a:extLst>
            <a:ext uri="{FF2B5EF4-FFF2-40B4-BE49-F238E27FC236}">
              <a16:creationId xmlns:a16="http://schemas.microsoft.com/office/drawing/2014/main" id="{90B7CE4C-BA19-49F1-B471-1E8F131C8865}"/>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51" name="直線コネクタ 450">
          <a:extLst>
            <a:ext uri="{FF2B5EF4-FFF2-40B4-BE49-F238E27FC236}">
              <a16:creationId xmlns:a16="http://schemas.microsoft.com/office/drawing/2014/main" id="{0912CF32-1A81-422C-822C-B38ECC32E1D7}"/>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52" name="【認定こども園・幼稚園・保育所】&#10;一人当たり面積平均値テキスト">
          <a:extLst>
            <a:ext uri="{FF2B5EF4-FFF2-40B4-BE49-F238E27FC236}">
              <a16:creationId xmlns:a16="http://schemas.microsoft.com/office/drawing/2014/main" id="{031AD0FB-CC67-4C8B-8BA7-ABAC7AA21B19}"/>
            </a:ext>
          </a:extLst>
        </xdr:cNvPr>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53" name="フローチャート: 判断 452">
          <a:extLst>
            <a:ext uri="{FF2B5EF4-FFF2-40B4-BE49-F238E27FC236}">
              <a16:creationId xmlns:a16="http://schemas.microsoft.com/office/drawing/2014/main" id="{BDF9A5F7-1BB4-4E74-B5B6-48BCBB456473}"/>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54" name="フローチャート: 判断 453">
          <a:extLst>
            <a:ext uri="{FF2B5EF4-FFF2-40B4-BE49-F238E27FC236}">
              <a16:creationId xmlns:a16="http://schemas.microsoft.com/office/drawing/2014/main" id="{95992F81-D88E-489D-B61F-76917AE17F55}"/>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55" name="フローチャート: 判断 454">
          <a:extLst>
            <a:ext uri="{FF2B5EF4-FFF2-40B4-BE49-F238E27FC236}">
              <a16:creationId xmlns:a16="http://schemas.microsoft.com/office/drawing/2014/main" id="{117CF69E-E8D2-4438-AF6B-21353BD8DC7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56" name="フローチャート: 判断 455">
          <a:extLst>
            <a:ext uri="{FF2B5EF4-FFF2-40B4-BE49-F238E27FC236}">
              <a16:creationId xmlns:a16="http://schemas.microsoft.com/office/drawing/2014/main" id="{6224A7C1-71CD-42FB-B96D-6C71B8D17BF9}"/>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2C4F2CD5-AF6E-41A2-8852-EF5A753876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78E2ACB6-6709-4425-BEAB-C50F52954F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DA996A42-9F17-4B0E-89E1-0AA2BB3953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46B4D6F2-1075-43E0-82E1-490CCFC676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449E0310-7C07-4356-8EB9-35CB78E05E9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139700</xdr:rowOff>
    </xdr:from>
    <xdr:to>
      <xdr:col>107</xdr:col>
      <xdr:colOff>101600</xdr:colOff>
      <xdr:row>40</xdr:row>
      <xdr:rowOff>69850</xdr:rowOff>
    </xdr:to>
    <xdr:sp macro="" textlink="">
      <xdr:nvSpPr>
        <xdr:cNvPr id="462" name="楕円 461">
          <a:extLst>
            <a:ext uri="{FF2B5EF4-FFF2-40B4-BE49-F238E27FC236}">
              <a16:creationId xmlns:a16="http://schemas.microsoft.com/office/drawing/2014/main" id="{A15BE675-DCCC-4A00-90F4-F86664AC0013}"/>
            </a:ext>
          </a:extLst>
        </xdr:cNvPr>
        <xdr:cNvSpPr/>
      </xdr:nvSpPr>
      <xdr:spPr>
        <a:xfrm>
          <a:off x="20383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4DB1407E-7532-49AD-B6E8-8EE6FC64C921}"/>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4BC7FC19-CF9B-4CBC-A4AD-609B7AC39F88}"/>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9A945425-4823-4E09-843A-096000ECA00D}"/>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60977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44D80150-D662-4797-90B1-B9FF66B57C73}"/>
            </a:ext>
          </a:extLst>
        </xdr:cNvPr>
        <xdr:cNvSpPr txBox="1"/>
      </xdr:nvSpPr>
      <xdr:spPr>
        <a:xfrm>
          <a:off x="20199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4E2EC874-24E5-49BF-A536-F8032D2AB6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BD8F334C-4595-47BE-ABE9-01837E10B76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DB51BF98-8D36-4F47-9E68-3DBACFE56C1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6D2C34E9-3EE6-4E09-86E6-2AD20AFD17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4B8E78F8-768D-419F-9946-91D35F9A78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526401AC-5C19-4B79-944C-6A7F6716D9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66F0C8FB-AB1F-4088-8680-370B5801A0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653937AA-C1D3-475E-9EC4-B59DDC4B5D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50788972-6A7B-4D70-9C75-4342FF1B59C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87DC9C9A-DA0C-4A3C-A53C-3F213FE2F9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id="{6A8D7C20-519A-4C6D-A7D0-FCC8A9075AC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a16="http://schemas.microsoft.com/office/drawing/2014/main" id="{8E57A417-ED2C-454D-BDC8-9743046E782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a16="http://schemas.microsoft.com/office/drawing/2014/main" id="{AD4B3AEB-D93D-4983-9AF4-31A1F320405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a16="http://schemas.microsoft.com/office/drawing/2014/main" id="{D2EEEA1B-BDDF-4D28-B233-E2B18E300D7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a16="http://schemas.microsoft.com/office/drawing/2014/main" id="{D829DBC7-A25E-46FC-8802-C8EC11910ED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a16="http://schemas.microsoft.com/office/drawing/2014/main" id="{CC3B3B64-5A4A-44CA-B050-26ADB77ECC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a16="http://schemas.microsoft.com/office/drawing/2014/main" id="{883E51B2-A2A9-46CB-AC8F-5A9E59FD7B7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a16="http://schemas.microsoft.com/office/drawing/2014/main" id="{3081C5B2-D37F-47C1-B580-F8C52D2129D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a16="http://schemas.microsoft.com/office/drawing/2014/main" id="{0D7B0972-CC34-4E03-A51B-1DADB76B1AF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a16="http://schemas.microsoft.com/office/drawing/2014/main" id="{F4264382-844C-4B92-A669-25727F49C84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id="{C544D002-D48B-425D-8402-44765F1F5A9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7A39F21C-D497-4EE3-A996-E9CE37CE61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F5FAF2CD-90D2-43D8-B8A3-C2B59FB19F9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C7E3A254-B1C0-4352-812F-5B7D7BE147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1" name="直線コネクタ 490">
          <a:extLst>
            <a:ext uri="{FF2B5EF4-FFF2-40B4-BE49-F238E27FC236}">
              <a16:creationId xmlns:a16="http://schemas.microsoft.com/office/drawing/2014/main" id="{9172C910-4EB2-4D14-8394-E141C717CA65}"/>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45E609F7-BAF9-47FC-9DF1-14FCF4B62C8F}"/>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3" name="直線コネクタ 492">
          <a:extLst>
            <a:ext uri="{FF2B5EF4-FFF2-40B4-BE49-F238E27FC236}">
              <a16:creationId xmlns:a16="http://schemas.microsoft.com/office/drawing/2014/main" id="{FFB15FC9-FB2F-4FB8-83AA-7C9D39D17FA8}"/>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FB5C9F64-67AF-4242-ADB2-3D58A36227DA}"/>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5" name="直線コネクタ 494">
          <a:extLst>
            <a:ext uri="{FF2B5EF4-FFF2-40B4-BE49-F238E27FC236}">
              <a16:creationId xmlns:a16="http://schemas.microsoft.com/office/drawing/2014/main" id="{373BC20B-838A-4C83-A47F-C62E8C0EBB2C}"/>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48AB870B-D892-45CF-9637-71991DD4073E}"/>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7" name="フローチャート: 判断 496">
          <a:extLst>
            <a:ext uri="{FF2B5EF4-FFF2-40B4-BE49-F238E27FC236}">
              <a16:creationId xmlns:a16="http://schemas.microsoft.com/office/drawing/2014/main" id="{7D69BC3F-964E-4A57-B688-EDDC83CB7A53}"/>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98" name="フローチャート: 判断 497">
          <a:extLst>
            <a:ext uri="{FF2B5EF4-FFF2-40B4-BE49-F238E27FC236}">
              <a16:creationId xmlns:a16="http://schemas.microsoft.com/office/drawing/2014/main" id="{3B66235E-DFA3-4C13-9A69-54A24D57D388}"/>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99" name="フローチャート: 判断 498">
          <a:extLst>
            <a:ext uri="{FF2B5EF4-FFF2-40B4-BE49-F238E27FC236}">
              <a16:creationId xmlns:a16="http://schemas.microsoft.com/office/drawing/2014/main" id="{CB7EC2B3-00BB-4898-8518-D8C8A9A1EE8A}"/>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0" name="フローチャート: 判断 499">
          <a:extLst>
            <a:ext uri="{FF2B5EF4-FFF2-40B4-BE49-F238E27FC236}">
              <a16:creationId xmlns:a16="http://schemas.microsoft.com/office/drawing/2014/main" id="{1A985BB4-E84D-474B-BE3C-68CCFFDDDC82}"/>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FF3F414-30BB-4BBC-B805-8A0FC603FB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55F7D633-7A90-4226-9AF4-58E1F33C14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B00C4DF-7255-4F1E-B985-FC1186373D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1195C01-ED1B-4B79-ADD7-67253C7423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B003E6A1-0BCA-47F8-A392-8CA3A674FB3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40640</xdr:rowOff>
    </xdr:from>
    <xdr:to>
      <xdr:col>76</xdr:col>
      <xdr:colOff>165100</xdr:colOff>
      <xdr:row>58</xdr:row>
      <xdr:rowOff>142240</xdr:rowOff>
    </xdr:to>
    <xdr:sp macro="" textlink="">
      <xdr:nvSpPr>
        <xdr:cNvPr id="506" name="楕円 505">
          <a:extLst>
            <a:ext uri="{FF2B5EF4-FFF2-40B4-BE49-F238E27FC236}">
              <a16:creationId xmlns:a16="http://schemas.microsoft.com/office/drawing/2014/main" id="{94F49191-7765-4FA5-ABED-3AD5E90811F6}"/>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65422</xdr:rowOff>
    </xdr:from>
    <xdr:ext cx="405111" cy="259045"/>
    <xdr:sp macro="" textlink="">
      <xdr:nvSpPr>
        <xdr:cNvPr id="507" name="n_1aveValue【学校施設】&#10;有形固定資産減価償却率">
          <a:extLst>
            <a:ext uri="{FF2B5EF4-FFF2-40B4-BE49-F238E27FC236}">
              <a16:creationId xmlns:a16="http://schemas.microsoft.com/office/drawing/2014/main" id="{B5B941DC-765D-4ADB-A83D-6270F7BB369D}"/>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08" name="n_2aveValue【学校施設】&#10;有形固定資産減価償却率">
          <a:extLst>
            <a:ext uri="{FF2B5EF4-FFF2-40B4-BE49-F238E27FC236}">
              <a16:creationId xmlns:a16="http://schemas.microsoft.com/office/drawing/2014/main" id="{1A6EBF91-F94D-44B7-9A0F-48BD5A6FDDE1}"/>
            </a:ext>
          </a:extLst>
        </xdr:cNvPr>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09" name="n_3aveValue【学校施設】&#10;有形固定資産減価償却率">
          <a:extLst>
            <a:ext uri="{FF2B5EF4-FFF2-40B4-BE49-F238E27FC236}">
              <a16:creationId xmlns:a16="http://schemas.microsoft.com/office/drawing/2014/main" id="{09E755EC-C722-4E16-89F3-0D25B1859D9B}"/>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10" name="n_2mainValue【学校施設】&#10;有形固定資産減価償却率">
          <a:extLst>
            <a:ext uri="{FF2B5EF4-FFF2-40B4-BE49-F238E27FC236}">
              <a16:creationId xmlns:a16="http://schemas.microsoft.com/office/drawing/2014/main" id="{4FCD6A1A-2D4C-48F4-A915-65D68151A982}"/>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1" name="正方形/長方形 510">
          <a:extLst>
            <a:ext uri="{FF2B5EF4-FFF2-40B4-BE49-F238E27FC236}">
              <a16:creationId xmlns:a16="http://schemas.microsoft.com/office/drawing/2014/main" id="{33D496E2-B7D7-4E8A-A863-823A39EF91F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2" name="正方形/長方形 511">
          <a:extLst>
            <a:ext uri="{FF2B5EF4-FFF2-40B4-BE49-F238E27FC236}">
              <a16:creationId xmlns:a16="http://schemas.microsoft.com/office/drawing/2014/main" id="{8CFFB91D-32DE-4E2A-B9A1-14AD5B135A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3" name="正方形/長方形 512">
          <a:extLst>
            <a:ext uri="{FF2B5EF4-FFF2-40B4-BE49-F238E27FC236}">
              <a16:creationId xmlns:a16="http://schemas.microsoft.com/office/drawing/2014/main" id="{9436B8E0-8711-4399-9637-5D5D05C2A6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4" name="正方形/長方形 513">
          <a:extLst>
            <a:ext uri="{FF2B5EF4-FFF2-40B4-BE49-F238E27FC236}">
              <a16:creationId xmlns:a16="http://schemas.microsoft.com/office/drawing/2014/main" id="{C3603D06-8714-4D10-B495-3F50B768A65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5" name="正方形/長方形 514">
          <a:extLst>
            <a:ext uri="{FF2B5EF4-FFF2-40B4-BE49-F238E27FC236}">
              <a16:creationId xmlns:a16="http://schemas.microsoft.com/office/drawing/2014/main" id="{8373FA82-3DC1-4975-B9DC-E1AE0F539F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6" name="正方形/長方形 515">
          <a:extLst>
            <a:ext uri="{FF2B5EF4-FFF2-40B4-BE49-F238E27FC236}">
              <a16:creationId xmlns:a16="http://schemas.microsoft.com/office/drawing/2014/main" id="{77662CD6-5990-4D66-A46A-64126853C2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7" name="正方形/長方形 516">
          <a:extLst>
            <a:ext uri="{FF2B5EF4-FFF2-40B4-BE49-F238E27FC236}">
              <a16:creationId xmlns:a16="http://schemas.microsoft.com/office/drawing/2014/main" id="{0AF0AF0B-C83F-4928-8262-8375D6BE15A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8" name="正方形/長方形 517">
          <a:extLst>
            <a:ext uri="{FF2B5EF4-FFF2-40B4-BE49-F238E27FC236}">
              <a16:creationId xmlns:a16="http://schemas.microsoft.com/office/drawing/2014/main" id="{929A08D3-64C0-4530-852D-D02239A5803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9" name="テキスト ボックス 518">
          <a:extLst>
            <a:ext uri="{FF2B5EF4-FFF2-40B4-BE49-F238E27FC236}">
              <a16:creationId xmlns:a16="http://schemas.microsoft.com/office/drawing/2014/main" id="{0F6AD3F0-4C5D-4C68-B133-CCC0BB59262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0" name="直線コネクタ 519">
          <a:extLst>
            <a:ext uri="{FF2B5EF4-FFF2-40B4-BE49-F238E27FC236}">
              <a16:creationId xmlns:a16="http://schemas.microsoft.com/office/drawing/2014/main" id="{CDBF663A-91A8-4569-9A2A-AFFC29F7B1D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1" name="直線コネクタ 520">
          <a:extLst>
            <a:ext uri="{FF2B5EF4-FFF2-40B4-BE49-F238E27FC236}">
              <a16:creationId xmlns:a16="http://schemas.microsoft.com/office/drawing/2014/main" id="{56070B99-0862-4423-AD21-46F250372C4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76A8B213-8B53-42B1-8235-34D0AD030DC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3" name="直線コネクタ 522">
          <a:extLst>
            <a:ext uri="{FF2B5EF4-FFF2-40B4-BE49-F238E27FC236}">
              <a16:creationId xmlns:a16="http://schemas.microsoft.com/office/drawing/2014/main" id="{F4847895-77BC-414B-966C-0240093D5BEE}"/>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24" name="テキスト ボックス 523">
          <a:extLst>
            <a:ext uri="{FF2B5EF4-FFF2-40B4-BE49-F238E27FC236}">
              <a16:creationId xmlns:a16="http://schemas.microsoft.com/office/drawing/2014/main" id="{39FDFB32-B278-4EA8-A4BF-CDFF65DCF556}"/>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5" name="直線コネクタ 524">
          <a:extLst>
            <a:ext uri="{FF2B5EF4-FFF2-40B4-BE49-F238E27FC236}">
              <a16:creationId xmlns:a16="http://schemas.microsoft.com/office/drawing/2014/main" id="{ACDFB343-7FE3-4012-807F-E43102683AD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26" name="テキスト ボックス 525">
          <a:extLst>
            <a:ext uri="{FF2B5EF4-FFF2-40B4-BE49-F238E27FC236}">
              <a16:creationId xmlns:a16="http://schemas.microsoft.com/office/drawing/2014/main" id="{3C7C6FC2-BF9A-471C-8388-F7F04B886BF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7" name="直線コネクタ 526">
          <a:extLst>
            <a:ext uri="{FF2B5EF4-FFF2-40B4-BE49-F238E27FC236}">
              <a16:creationId xmlns:a16="http://schemas.microsoft.com/office/drawing/2014/main" id="{18974754-E4D8-4F8A-A443-E4CFFD7EB92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28" name="テキスト ボックス 527">
          <a:extLst>
            <a:ext uri="{FF2B5EF4-FFF2-40B4-BE49-F238E27FC236}">
              <a16:creationId xmlns:a16="http://schemas.microsoft.com/office/drawing/2014/main" id="{B8AE974F-8FF9-4BF3-82EC-36FE17A8161E}"/>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3CD8ECAA-0DD1-42E4-8273-F2BDB2B9B7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0" name="テキスト ボックス 529">
          <a:extLst>
            <a:ext uri="{FF2B5EF4-FFF2-40B4-BE49-F238E27FC236}">
              <a16:creationId xmlns:a16="http://schemas.microsoft.com/office/drawing/2014/main" id="{366E18DB-E15E-413A-B22F-DCE622B7158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07DA13A0-E559-416F-8835-952DF365A7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32" name="直線コネクタ 531">
          <a:extLst>
            <a:ext uri="{FF2B5EF4-FFF2-40B4-BE49-F238E27FC236}">
              <a16:creationId xmlns:a16="http://schemas.microsoft.com/office/drawing/2014/main" id="{23F39DE2-6A92-4356-B78A-DA561E5679D2}"/>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33" name="【学校施設】&#10;一人当たり面積最小値テキスト">
          <a:extLst>
            <a:ext uri="{FF2B5EF4-FFF2-40B4-BE49-F238E27FC236}">
              <a16:creationId xmlns:a16="http://schemas.microsoft.com/office/drawing/2014/main" id="{C38F1D6A-3419-4282-9FBC-4E56240BE6E6}"/>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34" name="直線コネクタ 533">
          <a:extLst>
            <a:ext uri="{FF2B5EF4-FFF2-40B4-BE49-F238E27FC236}">
              <a16:creationId xmlns:a16="http://schemas.microsoft.com/office/drawing/2014/main" id="{4823A9E9-5C37-4B9C-8003-F1F60A51D496}"/>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35" name="【学校施設】&#10;一人当たり面積最大値テキスト">
          <a:extLst>
            <a:ext uri="{FF2B5EF4-FFF2-40B4-BE49-F238E27FC236}">
              <a16:creationId xmlns:a16="http://schemas.microsoft.com/office/drawing/2014/main" id="{9570E5F4-21E7-45D7-836F-4D5E3863DFF7}"/>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36" name="直線コネクタ 535">
          <a:extLst>
            <a:ext uri="{FF2B5EF4-FFF2-40B4-BE49-F238E27FC236}">
              <a16:creationId xmlns:a16="http://schemas.microsoft.com/office/drawing/2014/main" id="{B860DB9B-0B5D-4704-B179-C7DC5607325A}"/>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37" name="【学校施設】&#10;一人当たり面積平均値テキスト">
          <a:extLst>
            <a:ext uri="{FF2B5EF4-FFF2-40B4-BE49-F238E27FC236}">
              <a16:creationId xmlns:a16="http://schemas.microsoft.com/office/drawing/2014/main" id="{4BCD9B88-C845-41F3-AD5F-5E51020BE4B4}"/>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38" name="フローチャート: 判断 537">
          <a:extLst>
            <a:ext uri="{FF2B5EF4-FFF2-40B4-BE49-F238E27FC236}">
              <a16:creationId xmlns:a16="http://schemas.microsoft.com/office/drawing/2014/main" id="{CE4117EC-3529-418F-B416-F0C0B10602DB}"/>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39" name="フローチャート: 判断 538">
          <a:extLst>
            <a:ext uri="{FF2B5EF4-FFF2-40B4-BE49-F238E27FC236}">
              <a16:creationId xmlns:a16="http://schemas.microsoft.com/office/drawing/2014/main" id="{10F1413C-E4C1-40EC-AA3C-31B1C3B3CAB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40" name="フローチャート: 判断 539">
          <a:extLst>
            <a:ext uri="{FF2B5EF4-FFF2-40B4-BE49-F238E27FC236}">
              <a16:creationId xmlns:a16="http://schemas.microsoft.com/office/drawing/2014/main" id="{B8D2CFE0-0B76-4E97-B197-FC10D737796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41" name="フローチャート: 判断 540">
          <a:extLst>
            <a:ext uri="{FF2B5EF4-FFF2-40B4-BE49-F238E27FC236}">
              <a16:creationId xmlns:a16="http://schemas.microsoft.com/office/drawing/2014/main" id="{816DB567-369D-4EBB-8368-ADDDB983F086}"/>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59BF89F-C7F9-4C96-92E8-2191DD4201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4704F34-4A23-42E9-A4CE-6E0D75ECCBA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A1A11F9-5997-4E3D-A10A-F6C9178E390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2601F4E-0AC0-4A2B-954F-1C9B66834A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E15EE66-5461-414A-8B88-34DFEC2DE0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31724</xdr:rowOff>
    </xdr:from>
    <xdr:to>
      <xdr:col>107</xdr:col>
      <xdr:colOff>101600</xdr:colOff>
      <xdr:row>63</xdr:row>
      <xdr:rowOff>133324</xdr:rowOff>
    </xdr:to>
    <xdr:sp macro="" textlink="">
      <xdr:nvSpPr>
        <xdr:cNvPr id="547" name="楕円 546">
          <a:extLst>
            <a:ext uri="{FF2B5EF4-FFF2-40B4-BE49-F238E27FC236}">
              <a16:creationId xmlns:a16="http://schemas.microsoft.com/office/drawing/2014/main" id="{06E8675F-944B-4474-A6F2-A791E73284C0}"/>
            </a:ext>
          </a:extLst>
        </xdr:cNvPr>
        <xdr:cNvSpPr/>
      </xdr:nvSpPr>
      <xdr:spPr>
        <a:xfrm>
          <a:off x="20383500" y="108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129872</xdr:rowOff>
    </xdr:from>
    <xdr:ext cx="469744" cy="259045"/>
    <xdr:sp macro="" textlink="">
      <xdr:nvSpPr>
        <xdr:cNvPr id="548" name="n_1aveValue【学校施設】&#10;一人当たり面積">
          <a:extLst>
            <a:ext uri="{FF2B5EF4-FFF2-40B4-BE49-F238E27FC236}">
              <a16:creationId xmlns:a16="http://schemas.microsoft.com/office/drawing/2014/main" id="{8A0D0FB2-5670-4BDA-9B9A-C79715339371}"/>
            </a:ext>
          </a:extLst>
        </xdr:cNvPr>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49" name="n_2aveValue【学校施設】&#10;一人当たり面積">
          <a:extLst>
            <a:ext uri="{FF2B5EF4-FFF2-40B4-BE49-F238E27FC236}">
              <a16:creationId xmlns:a16="http://schemas.microsoft.com/office/drawing/2014/main" id="{321133CC-A4C9-4F50-8A2F-B15ABF418313}"/>
            </a:ext>
          </a:extLst>
        </xdr:cNvPr>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50" name="n_3aveValue【学校施設】&#10;一人当たり面積">
          <a:extLst>
            <a:ext uri="{FF2B5EF4-FFF2-40B4-BE49-F238E27FC236}">
              <a16:creationId xmlns:a16="http://schemas.microsoft.com/office/drawing/2014/main" id="{68D4EB86-2949-4879-8C9D-F41BC3237019}"/>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124451</xdr:rowOff>
    </xdr:from>
    <xdr:ext cx="469744" cy="259045"/>
    <xdr:sp macro="" textlink="">
      <xdr:nvSpPr>
        <xdr:cNvPr id="551" name="n_2mainValue【学校施設】&#10;一人当たり面積">
          <a:extLst>
            <a:ext uri="{FF2B5EF4-FFF2-40B4-BE49-F238E27FC236}">
              <a16:creationId xmlns:a16="http://schemas.microsoft.com/office/drawing/2014/main" id="{D36F993A-A35B-439F-9B93-E5F857984B2E}"/>
            </a:ext>
          </a:extLst>
        </xdr:cNvPr>
        <xdr:cNvSpPr txBox="1"/>
      </xdr:nvSpPr>
      <xdr:spPr>
        <a:xfrm>
          <a:off x="20199427" y="1092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2" name="正方形/長方形 551">
          <a:extLst>
            <a:ext uri="{FF2B5EF4-FFF2-40B4-BE49-F238E27FC236}">
              <a16:creationId xmlns:a16="http://schemas.microsoft.com/office/drawing/2014/main" id="{67C1743B-8D62-4E49-8E2A-D0918296AD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3" name="正方形/長方形 552">
          <a:extLst>
            <a:ext uri="{FF2B5EF4-FFF2-40B4-BE49-F238E27FC236}">
              <a16:creationId xmlns:a16="http://schemas.microsoft.com/office/drawing/2014/main" id="{A0DB3743-154A-4F92-A8FC-54D3F70BEE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4" name="正方形/長方形 553">
          <a:extLst>
            <a:ext uri="{FF2B5EF4-FFF2-40B4-BE49-F238E27FC236}">
              <a16:creationId xmlns:a16="http://schemas.microsoft.com/office/drawing/2014/main" id="{40AF96B3-5563-476A-8719-B4BDF5805CA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5" name="正方形/長方形 554">
          <a:extLst>
            <a:ext uri="{FF2B5EF4-FFF2-40B4-BE49-F238E27FC236}">
              <a16:creationId xmlns:a16="http://schemas.microsoft.com/office/drawing/2014/main" id="{D0E77455-7960-44C1-ABD5-8428DFB823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6" name="正方形/長方形 555">
          <a:extLst>
            <a:ext uri="{FF2B5EF4-FFF2-40B4-BE49-F238E27FC236}">
              <a16:creationId xmlns:a16="http://schemas.microsoft.com/office/drawing/2014/main" id="{2374C7D3-E391-46B0-A85F-C45EEB6D56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7" name="正方形/長方形 556">
          <a:extLst>
            <a:ext uri="{FF2B5EF4-FFF2-40B4-BE49-F238E27FC236}">
              <a16:creationId xmlns:a16="http://schemas.microsoft.com/office/drawing/2014/main" id="{A963C460-8116-4405-9554-D78CBDF6A7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8" name="正方形/長方形 557">
          <a:extLst>
            <a:ext uri="{FF2B5EF4-FFF2-40B4-BE49-F238E27FC236}">
              <a16:creationId xmlns:a16="http://schemas.microsoft.com/office/drawing/2014/main" id="{AE2D3319-562B-4252-B5CD-89818D28D4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9" name="正方形/長方形 558">
          <a:extLst>
            <a:ext uri="{FF2B5EF4-FFF2-40B4-BE49-F238E27FC236}">
              <a16:creationId xmlns:a16="http://schemas.microsoft.com/office/drawing/2014/main" id="{36FC2854-FDEC-4737-B547-273FD65CB1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0" name="テキスト ボックス 559">
          <a:extLst>
            <a:ext uri="{FF2B5EF4-FFF2-40B4-BE49-F238E27FC236}">
              <a16:creationId xmlns:a16="http://schemas.microsoft.com/office/drawing/2014/main" id="{D5691AA0-0722-467F-8E09-E2C96A97BF3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1" name="直線コネクタ 560">
          <a:extLst>
            <a:ext uri="{FF2B5EF4-FFF2-40B4-BE49-F238E27FC236}">
              <a16:creationId xmlns:a16="http://schemas.microsoft.com/office/drawing/2014/main" id="{98C23EFF-FD7A-4FE5-BE70-11423A31CF6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2" name="直線コネクタ 561">
          <a:extLst>
            <a:ext uri="{FF2B5EF4-FFF2-40B4-BE49-F238E27FC236}">
              <a16:creationId xmlns:a16="http://schemas.microsoft.com/office/drawing/2014/main" id="{70C8BF15-F931-4495-82F8-A7CBA3025D0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3" name="テキスト ボックス 562">
          <a:extLst>
            <a:ext uri="{FF2B5EF4-FFF2-40B4-BE49-F238E27FC236}">
              <a16:creationId xmlns:a16="http://schemas.microsoft.com/office/drawing/2014/main" id="{3EA8EFB9-0FD4-4E57-9959-DFA0D518A79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4" name="直線コネクタ 563">
          <a:extLst>
            <a:ext uri="{FF2B5EF4-FFF2-40B4-BE49-F238E27FC236}">
              <a16:creationId xmlns:a16="http://schemas.microsoft.com/office/drawing/2014/main" id="{4935E72C-EE4D-4EFD-A11F-9469C6668C8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5" name="テキスト ボックス 564">
          <a:extLst>
            <a:ext uri="{FF2B5EF4-FFF2-40B4-BE49-F238E27FC236}">
              <a16:creationId xmlns:a16="http://schemas.microsoft.com/office/drawing/2014/main" id="{C9205A92-8CC9-40BF-B218-7E165112F81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6" name="直線コネクタ 565">
          <a:extLst>
            <a:ext uri="{FF2B5EF4-FFF2-40B4-BE49-F238E27FC236}">
              <a16:creationId xmlns:a16="http://schemas.microsoft.com/office/drawing/2014/main" id="{4ACE0671-EBD5-4FC0-82D0-8202FC25AA1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7" name="テキスト ボックス 566">
          <a:extLst>
            <a:ext uri="{FF2B5EF4-FFF2-40B4-BE49-F238E27FC236}">
              <a16:creationId xmlns:a16="http://schemas.microsoft.com/office/drawing/2014/main" id="{DCAC1CD1-0E85-4467-B183-5920EFEE72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8" name="直線コネクタ 567">
          <a:extLst>
            <a:ext uri="{FF2B5EF4-FFF2-40B4-BE49-F238E27FC236}">
              <a16:creationId xmlns:a16="http://schemas.microsoft.com/office/drawing/2014/main" id="{FBC45817-A38D-4337-8337-147A2195284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9" name="テキスト ボックス 568">
          <a:extLst>
            <a:ext uri="{FF2B5EF4-FFF2-40B4-BE49-F238E27FC236}">
              <a16:creationId xmlns:a16="http://schemas.microsoft.com/office/drawing/2014/main" id="{56C5A51E-185D-4011-9DED-8D950755904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0" name="直線コネクタ 569">
          <a:extLst>
            <a:ext uri="{FF2B5EF4-FFF2-40B4-BE49-F238E27FC236}">
              <a16:creationId xmlns:a16="http://schemas.microsoft.com/office/drawing/2014/main" id="{A51B89EC-94CA-4A89-868F-1EAC4706B7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1" name="テキスト ボックス 570">
          <a:extLst>
            <a:ext uri="{FF2B5EF4-FFF2-40B4-BE49-F238E27FC236}">
              <a16:creationId xmlns:a16="http://schemas.microsoft.com/office/drawing/2014/main" id="{BC9C68DC-5EAD-460F-9F04-EEE9BB6E027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2" name="直線コネクタ 571">
          <a:extLst>
            <a:ext uri="{FF2B5EF4-FFF2-40B4-BE49-F238E27FC236}">
              <a16:creationId xmlns:a16="http://schemas.microsoft.com/office/drawing/2014/main" id="{D4F2ED35-601A-4B92-A17F-F6780FBD13C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3" name="テキスト ボックス 572">
          <a:extLst>
            <a:ext uri="{FF2B5EF4-FFF2-40B4-BE49-F238E27FC236}">
              <a16:creationId xmlns:a16="http://schemas.microsoft.com/office/drawing/2014/main" id="{7C2A8AF6-E95A-40AF-BE29-19E98711A80F}"/>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a:extLst>
            <a:ext uri="{FF2B5EF4-FFF2-40B4-BE49-F238E27FC236}">
              <a16:creationId xmlns:a16="http://schemas.microsoft.com/office/drawing/2014/main" id="{B0F65D5F-1393-44D9-A9DB-BC3A8CCF0F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E44F75A9-74EB-40F2-B005-B5064D046C0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児童館】&#10;有形固定資産減価償却率グラフ枠">
          <a:extLst>
            <a:ext uri="{FF2B5EF4-FFF2-40B4-BE49-F238E27FC236}">
              <a16:creationId xmlns:a16="http://schemas.microsoft.com/office/drawing/2014/main" id="{8CD6B4B9-BEFA-4159-9B9F-4D87038162F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77" name="直線コネクタ 576">
          <a:extLst>
            <a:ext uri="{FF2B5EF4-FFF2-40B4-BE49-F238E27FC236}">
              <a16:creationId xmlns:a16="http://schemas.microsoft.com/office/drawing/2014/main" id="{565B0AAF-F6B5-4FB3-97DF-E68868C1F162}"/>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78" name="【児童館】&#10;有形固定資産減価償却率最小値テキスト">
          <a:extLst>
            <a:ext uri="{FF2B5EF4-FFF2-40B4-BE49-F238E27FC236}">
              <a16:creationId xmlns:a16="http://schemas.microsoft.com/office/drawing/2014/main" id="{49F19610-B85F-40BA-9538-E337AA0E19A7}"/>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79" name="直線コネクタ 578">
          <a:extLst>
            <a:ext uri="{FF2B5EF4-FFF2-40B4-BE49-F238E27FC236}">
              <a16:creationId xmlns:a16="http://schemas.microsoft.com/office/drawing/2014/main" id="{8FE54E61-7685-4013-B12E-D37C0204C447}"/>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0" name="【児童館】&#10;有形固定資産減価償却率最大値テキスト">
          <a:extLst>
            <a:ext uri="{FF2B5EF4-FFF2-40B4-BE49-F238E27FC236}">
              <a16:creationId xmlns:a16="http://schemas.microsoft.com/office/drawing/2014/main" id="{0A3E1E04-43EB-4889-A587-1522F603705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1" name="直線コネクタ 580">
          <a:extLst>
            <a:ext uri="{FF2B5EF4-FFF2-40B4-BE49-F238E27FC236}">
              <a16:creationId xmlns:a16="http://schemas.microsoft.com/office/drawing/2014/main" id="{834B3546-111C-4FD7-B12C-FFD3496FF7FD}"/>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82" name="【児童館】&#10;有形固定資産減価償却率平均値テキスト">
          <a:extLst>
            <a:ext uri="{FF2B5EF4-FFF2-40B4-BE49-F238E27FC236}">
              <a16:creationId xmlns:a16="http://schemas.microsoft.com/office/drawing/2014/main" id="{276B6EA6-3BC3-4C6A-8D2E-6CE4D40B12E3}"/>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83" name="フローチャート: 判断 582">
          <a:extLst>
            <a:ext uri="{FF2B5EF4-FFF2-40B4-BE49-F238E27FC236}">
              <a16:creationId xmlns:a16="http://schemas.microsoft.com/office/drawing/2014/main" id="{B18B0160-2E45-40CD-ABD6-2F89EEFAAEF8}"/>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84" name="フローチャート: 判断 583">
          <a:extLst>
            <a:ext uri="{FF2B5EF4-FFF2-40B4-BE49-F238E27FC236}">
              <a16:creationId xmlns:a16="http://schemas.microsoft.com/office/drawing/2014/main" id="{3DF2C1B3-0877-4624-B5BF-56A3755FA5D8}"/>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85" name="フローチャート: 判断 584">
          <a:extLst>
            <a:ext uri="{FF2B5EF4-FFF2-40B4-BE49-F238E27FC236}">
              <a16:creationId xmlns:a16="http://schemas.microsoft.com/office/drawing/2014/main" id="{E46F8EB2-BE04-416B-8784-B1BB864F98D1}"/>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586" name="フローチャート: 判断 585">
          <a:extLst>
            <a:ext uri="{FF2B5EF4-FFF2-40B4-BE49-F238E27FC236}">
              <a16:creationId xmlns:a16="http://schemas.microsoft.com/office/drawing/2014/main" id="{CF11543A-B51E-42CC-B065-36DCC1A91683}"/>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11241854-0E8F-4AFC-A4B7-F91700AEB5F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2FEDB884-8C01-418E-88FF-F9F9D12915E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9BF439CB-D367-48B8-A853-F1B41D3BBD4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E198CFB0-C1CC-4132-B279-90FE699BB2B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B3E2FAE8-A838-47DF-AE58-9861091800C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122827</xdr:rowOff>
    </xdr:from>
    <xdr:to>
      <xdr:col>76</xdr:col>
      <xdr:colOff>165100</xdr:colOff>
      <xdr:row>84</xdr:row>
      <xdr:rowOff>52977</xdr:rowOff>
    </xdr:to>
    <xdr:sp macro="" textlink="">
      <xdr:nvSpPr>
        <xdr:cNvPr id="592" name="楕円 591">
          <a:extLst>
            <a:ext uri="{FF2B5EF4-FFF2-40B4-BE49-F238E27FC236}">
              <a16:creationId xmlns:a16="http://schemas.microsoft.com/office/drawing/2014/main" id="{C6E1B207-EB07-436A-B149-498B1AFB62CF}"/>
            </a:ext>
          </a:extLst>
        </xdr:cNvPr>
        <xdr:cNvSpPr/>
      </xdr:nvSpPr>
      <xdr:spPr>
        <a:xfrm>
          <a:off x="14541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169108</xdr:rowOff>
    </xdr:from>
    <xdr:ext cx="405111" cy="259045"/>
    <xdr:sp macro="" textlink="">
      <xdr:nvSpPr>
        <xdr:cNvPr id="593" name="n_1aveValue【児童館】&#10;有形固定資産減価償却率">
          <a:extLst>
            <a:ext uri="{FF2B5EF4-FFF2-40B4-BE49-F238E27FC236}">
              <a16:creationId xmlns:a16="http://schemas.microsoft.com/office/drawing/2014/main" id="{67D9FD86-639F-469D-8A7C-B48E55A0CCED}"/>
            </a:ext>
          </a:extLst>
        </xdr:cNvPr>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94" name="n_2aveValue【児童館】&#10;有形固定資産減価償却率">
          <a:extLst>
            <a:ext uri="{FF2B5EF4-FFF2-40B4-BE49-F238E27FC236}">
              <a16:creationId xmlns:a16="http://schemas.microsoft.com/office/drawing/2014/main" id="{82BE8364-464C-430A-B994-84DB90A879EE}"/>
            </a:ext>
          </a:extLst>
        </xdr:cNvPr>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595" name="n_3aveValue【児童館】&#10;有形固定資産減価償却率">
          <a:extLst>
            <a:ext uri="{FF2B5EF4-FFF2-40B4-BE49-F238E27FC236}">
              <a16:creationId xmlns:a16="http://schemas.microsoft.com/office/drawing/2014/main" id="{7FD80AF6-6015-49C9-88E9-C63FFB0261F9}"/>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44104</xdr:rowOff>
    </xdr:from>
    <xdr:ext cx="405111" cy="259045"/>
    <xdr:sp macro="" textlink="">
      <xdr:nvSpPr>
        <xdr:cNvPr id="596" name="n_2mainValue【児童館】&#10;有形固定資産減価償却率">
          <a:extLst>
            <a:ext uri="{FF2B5EF4-FFF2-40B4-BE49-F238E27FC236}">
              <a16:creationId xmlns:a16="http://schemas.microsoft.com/office/drawing/2014/main" id="{014D2F00-F4FC-430C-AE00-AA34CFCF6CBB}"/>
            </a:ext>
          </a:extLst>
        </xdr:cNvPr>
        <xdr:cNvSpPr txBox="1"/>
      </xdr:nvSpPr>
      <xdr:spPr>
        <a:xfrm>
          <a:off x="14389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7" name="正方形/長方形 596">
          <a:extLst>
            <a:ext uri="{FF2B5EF4-FFF2-40B4-BE49-F238E27FC236}">
              <a16:creationId xmlns:a16="http://schemas.microsoft.com/office/drawing/2014/main" id="{D0EAAC3A-8742-4969-92C4-412225FD48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8" name="正方形/長方形 597">
          <a:extLst>
            <a:ext uri="{FF2B5EF4-FFF2-40B4-BE49-F238E27FC236}">
              <a16:creationId xmlns:a16="http://schemas.microsoft.com/office/drawing/2014/main" id="{40DE7146-0ADC-40C1-9852-05D8E1B4249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9" name="正方形/長方形 598">
          <a:extLst>
            <a:ext uri="{FF2B5EF4-FFF2-40B4-BE49-F238E27FC236}">
              <a16:creationId xmlns:a16="http://schemas.microsoft.com/office/drawing/2014/main" id="{220CEE43-F524-4215-BB21-F89541B7CA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0" name="正方形/長方形 599">
          <a:extLst>
            <a:ext uri="{FF2B5EF4-FFF2-40B4-BE49-F238E27FC236}">
              <a16:creationId xmlns:a16="http://schemas.microsoft.com/office/drawing/2014/main" id="{1C5CAD3F-5031-433E-BAFC-9046ACA09D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1" name="正方形/長方形 600">
          <a:extLst>
            <a:ext uri="{FF2B5EF4-FFF2-40B4-BE49-F238E27FC236}">
              <a16:creationId xmlns:a16="http://schemas.microsoft.com/office/drawing/2014/main" id="{BF291710-5376-4EE7-BDE2-337700519F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2" name="正方形/長方形 601">
          <a:extLst>
            <a:ext uri="{FF2B5EF4-FFF2-40B4-BE49-F238E27FC236}">
              <a16:creationId xmlns:a16="http://schemas.microsoft.com/office/drawing/2014/main" id="{6A069330-F100-464B-9803-F3A877C9E22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3" name="正方形/長方形 602">
          <a:extLst>
            <a:ext uri="{FF2B5EF4-FFF2-40B4-BE49-F238E27FC236}">
              <a16:creationId xmlns:a16="http://schemas.microsoft.com/office/drawing/2014/main" id="{E4D37DDF-8767-43A9-B5A0-52D678CDD6E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4" name="正方形/長方形 603">
          <a:extLst>
            <a:ext uri="{FF2B5EF4-FFF2-40B4-BE49-F238E27FC236}">
              <a16:creationId xmlns:a16="http://schemas.microsoft.com/office/drawing/2014/main" id="{5289DC1C-8EF8-470A-8ADF-39290F483EA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5" name="テキスト ボックス 604">
          <a:extLst>
            <a:ext uri="{FF2B5EF4-FFF2-40B4-BE49-F238E27FC236}">
              <a16:creationId xmlns:a16="http://schemas.microsoft.com/office/drawing/2014/main" id="{3C03625A-D89B-4CC9-B567-E2E788D5B68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6" name="直線コネクタ 605">
          <a:extLst>
            <a:ext uri="{FF2B5EF4-FFF2-40B4-BE49-F238E27FC236}">
              <a16:creationId xmlns:a16="http://schemas.microsoft.com/office/drawing/2014/main" id="{312CBB1C-E6CC-4337-93CD-1EDFC0CF8A5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7" name="直線コネクタ 606">
          <a:extLst>
            <a:ext uri="{FF2B5EF4-FFF2-40B4-BE49-F238E27FC236}">
              <a16:creationId xmlns:a16="http://schemas.microsoft.com/office/drawing/2014/main" id="{820C01C3-912C-434E-9AD8-0C982F5BBD4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8" name="テキスト ボックス 607">
          <a:extLst>
            <a:ext uri="{FF2B5EF4-FFF2-40B4-BE49-F238E27FC236}">
              <a16:creationId xmlns:a16="http://schemas.microsoft.com/office/drawing/2014/main" id="{361FC969-ED4C-45ED-ACCB-C6AAAF75EAEC}"/>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9" name="直線コネクタ 608">
          <a:extLst>
            <a:ext uri="{FF2B5EF4-FFF2-40B4-BE49-F238E27FC236}">
              <a16:creationId xmlns:a16="http://schemas.microsoft.com/office/drawing/2014/main" id="{FA0C8E5C-71BC-437C-A967-A45031BC56E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0" name="テキスト ボックス 609">
          <a:extLst>
            <a:ext uri="{FF2B5EF4-FFF2-40B4-BE49-F238E27FC236}">
              <a16:creationId xmlns:a16="http://schemas.microsoft.com/office/drawing/2014/main" id="{F3A89B2D-5666-4768-9DE8-197DA6C127C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1" name="直線コネクタ 610">
          <a:extLst>
            <a:ext uri="{FF2B5EF4-FFF2-40B4-BE49-F238E27FC236}">
              <a16:creationId xmlns:a16="http://schemas.microsoft.com/office/drawing/2014/main" id="{4DB87908-1894-475F-B837-501A933DAD6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2" name="テキスト ボックス 611">
          <a:extLst>
            <a:ext uri="{FF2B5EF4-FFF2-40B4-BE49-F238E27FC236}">
              <a16:creationId xmlns:a16="http://schemas.microsoft.com/office/drawing/2014/main" id="{24B5CD33-68F2-4C7E-962D-08FA09945CC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3" name="直線コネクタ 612">
          <a:extLst>
            <a:ext uri="{FF2B5EF4-FFF2-40B4-BE49-F238E27FC236}">
              <a16:creationId xmlns:a16="http://schemas.microsoft.com/office/drawing/2014/main" id="{EDCF9675-91FC-4DF4-BE2C-6A0F880EAB0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4" name="テキスト ボックス 613">
          <a:extLst>
            <a:ext uri="{FF2B5EF4-FFF2-40B4-BE49-F238E27FC236}">
              <a16:creationId xmlns:a16="http://schemas.microsoft.com/office/drawing/2014/main" id="{E1E67D02-4A7B-442D-BAD0-1227860BF60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5" name="直線コネクタ 614">
          <a:extLst>
            <a:ext uri="{FF2B5EF4-FFF2-40B4-BE49-F238E27FC236}">
              <a16:creationId xmlns:a16="http://schemas.microsoft.com/office/drawing/2014/main" id="{9DBEF275-3782-489F-BAFF-788D9585A689}"/>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6" name="テキスト ボックス 615">
          <a:extLst>
            <a:ext uri="{FF2B5EF4-FFF2-40B4-BE49-F238E27FC236}">
              <a16:creationId xmlns:a16="http://schemas.microsoft.com/office/drawing/2014/main" id="{E398CC6B-1E14-4FAA-B995-9B89A1E2AA1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7" name="直線コネクタ 616">
          <a:extLst>
            <a:ext uri="{FF2B5EF4-FFF2-40B4-BE49-F238E27FC236}">
              <a16:creationId xmlns:a16="http://schemas.microsoft.com/office/drawing/2014/main" id="{98A47D4F-8BA3-41D8-B191-FACB3A3C80E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8" name="テキスト ボックス 617">
          <a:extLst>
            <a:ext uri="{FF2B5EF4-FFF2-40B4-BE49-F238E27FC236}">
              <a16:creationId xmlns:a16="http://schemas.microsoft.com/office/drawing/2014/main" id="{D95D8442-6A37-4528-B9AB-724AC19E622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F471DA3A-508B-4411-883B-56B275BF29A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2296CC42-B310-48F2-8C64-6BDA28B2E0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5D4B0C5B-C6FC-4047-B449-1235BD16FA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22" name="直線コネクタ 621">
          <a:extLst>
            <a:ext uri="{FF2B5EF4-FFF2-40B4-BE49-F238E27FC236}">
              <a16:creationId xmlns:a16="http://schemas.microsoft.com/office/drawing/2014/main" id="{A484F4FF-BF7F-4480-A897-54212ECA28B4}"/>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23" name="【児童館】&#10;一人当たり面積最小値テキスト">
          <a:extLst>
            <a:ext uri="{FF2B5EF4-FFF2-40B4-BE49-F238E27FC236}">
              <a16:creationId xmlns:a16="http://schemas.microsoft.com/office/drawing/2014/main" id="{6DB457D4-E4F2-42CA-B5CE-5EDEB1468FF3}"/>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24" name="直線コネクタ 623">
          <a:extLst>
            <a:ext uri="{FF2B5EF4-FFF2-40B4-BE49-F238E27FC236}">
              <a16:creationId xmlns:a16="http://schemas.microsoft.com/office/drawing/2014/main" id="{49E9726B-CD22-4ECE-8280-BAF4B0624CD6}"/>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5" name="【児童館】&#10;一人当たり面積最大値テキスト">
          <a:extLst>
            <a:ext uri="{FF2B5EF4-FFF2-40B4-BE49-F238E27FC236}">
              <a16:creationId xmlns:a16="http://schemas.microsoft.com/office/drawing/2014/main" id="{B42370AE-0C45-40CA-86C3-F048336A22AD}"/>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26" name="直線コネクタ 625">
          <a:extLst>
            <a:ext uri="{FF2B5EF4-FFF2-40B4-BE49-F238E27FC236}">
              <a16:creationId xmlns:a16="http://schemas.microsoft.com/office/drawing/2014/main" id="{CD0FC0E8-78E7-486B-92BD-3536F3B23E72}"/>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27" name="【児童館】&#10;一人当たり面積平均値テキスト">
          <a:extLst>
            <a:ext uri="{FF2B5EF4-FFF2-40B4-BE49-F238E27FC236}">
              <a16:creationId xmlns:a16="http://schemas.microsoft.com/office/drawing/2014/main" id="{9DFDAF47-606D-4F2B-9C63-0D47368C11E1}"/>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a:extLst>
            <a:ext uri="{FF2B5EF4-FFF2-40B4-BE49-F238E27FC236}">
              <a16:creationId xmlns:a16="http://schemas.microsoft.com/office/drawing/2014/main" id="{58F02DBC-BE29-406D-867D-66417DB4B17A}"/>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29" name="フローチャート: 判断 628">
          <a:extLst>
            <a:ext uri="{FF2B5EF4-FFF2-40B4-BE49-F238E27FC236}">
              <a16:creationId xmlns:a16="http://schemas.microsoft.com/office/drawing/2014/main" id="{F92152DE-5669-4BF5-8273-583D10780057}"/>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30" name="フローチャート: 判断 629">
          <a:extLst>
            <a:ext uri="{FF2B5EF4-FFF2-40B4-BE49-F238E27FC236}">
              <a16:creationId xmlns:a16="http://schemas.microsoft.com/office/drawing/2014/main" id="{543904F6-49B5-406D-A4B3-C90EE00D2F6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31" name="フローチャート: 判断 630">
          <a:extLst>
            <a:ext uri="{FF2B5EF4-FFF2-40B4-BE49-F238E27FC236}">
              <a16:creationId xmlns:a16="http://schemas.microsoft.com/office/drawing/2014/main" id="{9FBC8DE8-2FE0-4704-8407-96A659FD9C82}"/>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8E5244E-A7F6-4E21-9A84-87027FF4F54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81C6303-3847-4BFA-A5A0-D6E2C1AB09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972A6166-AEE8-4925-BDE4-B7C6BE7BB01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4E119C40-3042-486B-AD12-C3F315E9EF7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A909AFC7-98E5-4517-B84B-05EE53E9283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19957</xdr:rowOff>
    </xdr:from>
    <xdr:to>
      <xdr:col>107</xdr:col>
      <xdr:colOff>101600</xdr:colOff>
      <xdr:row>82</xdr:row>
      <xdr:rowOff>121557</xdr:rowOff>
    </xdr:to>
    <xdr:sp macro="" textlink="">
      <xdr:nvSpPr>
        <xdr:cNvPr id="637" name="楕円 636">
          <a:extLst>
            <a:ext uri="{FF2B5EF4-FFF2-40B4-BE49-F238E27FC236}">
              <a16:creationId xmlns:a16="http://schemas.microsoft.com/office/drawing/2014/main" id="{88654D07-8195-4C81-872D-CDC2EC79705A}"/>
            </a:ext>
          </a:extLst>
        </xdr:cNvPr>
        <xdr:cNvSpPr/>
      </xdr:nvSpPr>
      <xdr:spPr>
        <a:xfrm>
          <a:off x="2038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89098</xdr:rowOff>
    </xdr:from>
    <xdr:ext cx="469744" cy="259045"/>
    <xdr:sp macro="" textlink="">
      <xdr:nvSpPr>
        <xdr:cNvPr id="638" name="n_1aveValue【児童館】&#10;一人当たり面積">
          <a:extLst>
            <a:ext uri="{FF2B5EF4-FFF2-40B4-BE49-F238E27FC236}">
              <a16:creationId xmlns:a16="http://schemas.microsoft.com/office/drawing/2014/main" id="{222560B4-EA10-4071-8982-4390D465BA61}"/>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39" name="n_2aveValue【児童館】&#10;一人当たり面積">
          <a:extLst>
            <a:ext uri="{FF2B5EF4-FFF2-40B4-BE49-F238E27FC236}">
              <a16:creationId xmlns:a16="http://schemas.microsoft.com/office/drawing/2014/main" id="{2CD623BD-9000-42F5-8CDB-A9E26B30B606}"/>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40" name="n_3aveValue【児童館】&#10;一人当たり面積">
          <a:extLst>
            <a:ext uri="{FF2B5EF4-FFF2-40B4-BE49-F238E27FC236}">
              <a16:creationId xmlns:a16="http://schemas.microsoft.com/office/drawing/2014/main" id="{33F5AD1B-4F16-468A-A1D0-BB31FF425A51}"/>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641" name="n_2mainValue【児童館】&#10;一人当たり面積">
          <a:extLst>
            <a:ext uri="{FF2B5EF4-FFF2-40B4-BE49-F238E27FC236}">
              <a16:creationId xmlns:a16="http://schemas.microsoft.com/office/drawing/2014/main" id="{17729D4F-3BA5-4534-9A85-722496E01C8D}"/>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BBC588DF-514E-4ED7-8E3B-D3384D442DE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C69FA77-3EDC-4B11-8B86-3FDD04E6B7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DC5A6AA5-173C-4405-8CD1-F37F38E9119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7099C9D-617E-45D7-B16C-505887FF31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3CDC8007-94AD-4E8C-BDFE-670586B146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24EBDD50-347C-43B9-86E7-A1B75593FE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FC938AC-F618-4D5D-AAE2-A3DDB502AC1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A760E47C-803D-48AD-A82A-BBB23F2876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EFCCFAE7-9AC5-4DAF-ADD5-7FA1D5C0956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5AF54FC7-6A1B-4144-AC66-649A55D7CA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a:extLst>
            <a:ext uri="{FF2B5EF4-FFF2-40B4-BE49-F238E27FC236}">
              <a16:creationId xmlns:a16="http://schemas.microsoft.com/office/drawing/2014/main" id="{1F091AE3-AE37-4722-BC87-2D72A7D5B4A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a:extLst>
            <a:ext uri="{FF2B5EF4-FFF2-40B4-BE49-F238E27FC236}">
              <a16:creationId xmlns:a16="http://schemas.microsoft.com/office/drawing/2014/main" id="{F48DCA90-CFE3-4DC8-B0FA-15D0F18A672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a:extLst>
            <a:ext uri="{FF2B5EF4-FFF2-40B4-BE49-F238E27FC236}">
              <a16:creationId xmlns:a16="http://schemas.microsoft.com/office/drawing/2014/main" id="{349DB5B3-7974-45F6-B08A-0E6821F9F53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a:extLst>
            <a:ext uri="{FF2B5EF4-FFF2-40B4-BE49-F238E27FC236}">
              <a16:creationId xmlns:a16="http://schemas.microsoft.com/office/drawing/2014/main" id="{356B780D-5F71-4D4F-B804-B51151FDAE5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a:extLst>
            <a:ext uri="{FF2B5EF4-FFF2-40B4-BE49-F238E27FC236}">
              <a16:creationId xmlns:a16="http://schemas.microsoft.com/office/drawing/2014/main" id="{C05E5592-963B-461D-A88F-DC86B1E26D7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a:extLst>
            <a:ext uri="{FF2B5EF4-FFF2-40B4-BE49-F238E27FC236}">
              <a16:creationId xmlns:a16="http://schemas.microsoft.com/office/drawing/2014/main" id="{492EC0FA-5BB4-4286-B749-9D1CD67DDDD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a:extLst>
            <a:ext uri="{FF2B5EF4-FFF2-40B4-BE49-F238E27FC236}">
              <a16:creationId xmlns:a16="http://schemas.microsoft.com/office/drawing/2014/main" id="{06A83A4B-F576-4DAE-8D6D-F728F34BDB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a:extLst>
            <a:ext uri="{FF2B5EF4-FFF2-40B4-BE49-F238E27FC236}">
              <a16:creationId xmlns:a16="http://schemas.microsoft.com/office/drawing/2014/main" id="{1083A35A-EBD6-46FE-ADC4-B1CEB26B475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a:extLst>
            <a:ext uri="{FF2B5EF4-FFF2-40B4-BE49-F238E27FC236}">
              <a16:creationId xmlns:a16="http://schemas.microsoft.com/office/drawing/2014/main" id="{789C7C04-E13C-4DE5-BFA3-51E235F5C14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a:extLst>
            <a:ext uri="{FF2B5EF4-FFF2-40B4-BE49-F238E27FC236}">
              <a16:creationId xmlns:a16="http://schemas.microsoft.com/office/drawing/2014/main" id="{C733A0B0-46CD-43EE-A4D5-21F99797F43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a:extLst>
            <a:ext uri="{FF2B5EF4-FFF2-40B4-BE49-F238E27FC236}">
              <a16:creationId xmlns:a16="http://schemas.microsoft.com/office/drawing/2014/main" id="{CD90657A-8111-4732-8CB9-E3688DE1FDC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a:extLst>
            <a:ext uri="{FF2B5EF4-FFF2-40B4-BE49-F238E27FC236}">
              <a16:creationId xmlns:a16="http://schemas.microsoft.com/office/drawing/2014/main" id="{C4900B60-A16E-4627-A4A2-F1E382AE67D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ACD20FD4-C3D0-44E4-BD2C-6CB4638C95B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a:extLst>
            <a:ext uri="{FF2B5EF4-FFF2-40B4-BE49-F238E27FC236}">
              <a16:creationId xmlns:a16="http://schemas.microsoft.com/office/drawing/2014/main" id="{E7F91F05-2C4D-42D2-B544-8A2EB6693BF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2CDE4C9B-BCF5-4FFA-813F-7302DDFBE9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667" name="直線コネクタ 666">
          <a:extLst>
            <a:ext uri="{FF2B5EF4-FFF2-40B4-BE49-F238E27FC236}">
              <a16:creationId xmlns:a16="http://schemas.microsoft.com/office/drawing/2014/main" id="{6235C9F3-DDDA-4990-80F1-134693269757}"/>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668" name="【公民館】&#10;有形固定資産減価償却率最小値テキスト">
          <a:extLst>
            <a:ext uri="{FF2B5EF4-FFF2-40B4-BE49-F238E27FC236}">
              <a16:creationId xmlns:a16="http://schemas.microsoft.com/office/drawing/2014/main" id="{D46D6CA5-9338-4E53-93BF-04603F9C8974}"/>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669" name="直線コネクタ 668">
          <a:extLst>
            <a:ext uri="{FF2B5EF4-FFF2-40B4-BE49-F238E27FC236}">
              <a16:creationId xmlns:a16="http://schemas.microsoft.com/office/drawing/2014/main" id="{9A45E5EB-D622-4BB2-8DDC-382F171BB4B2}"/>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0" name="【公民館】&#10;有形固定資産減価償却率最大値テキスト">
          <a:extLst>
            <a:ext uri="{FF2B5EF4-FFF2-40B4-BE49-F238E27FC236}">
              <a16:creationId xmlns:a16="http://schemas.microsoft.com/office/drawing/2014/main" id="{F30F8226-34D0-491B-B940-92C71E7DF953}"/>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1" name="直線コネクタ 670">
          <a:extLst>
            <a:ext uri="{FF2B5EF4-FFF2-40B4-BE49-F238E27FC236}">
              <a16:creationId xmlns:a16="http://schemas.microsoft.com/office/drawing/2014/main" id="{0E57AB61-A1EE-4774-AA5C-7DC4D5CB20F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2" name="【公民館】&#10;有形固定資産減価償却率平均値テキスト">
          <a:extLst>
            <a:ext uri="{FF2B5EF4-FFF2-40B4-BE49-F238E27FC236}">
              <a16:creationId xmlns:a16="http://schemas.microsoft.com/office/drawing/2014/main" id="{84D7AA68-CE68-45C9-9E27-27ECB53B009F}"/>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73" name="フローチャート: 判断 672">
          <a:extLst>
            <a:ext uri="{FF2B5EF4-FFF2-40B4-BE49-F238E27FC236}">
              <a16:creationId xmlns:a16="http://schemas.microsoft.com/office/drawing/2014/main" id="{4A02AA6A-9929-4C91-9156-ACFE3292E93C}"/>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74" name="フローチャート: 判断 673">
          <a:extLst>
            <a:ext uri="{FF2B5EF4-FFF2-40B4-BE49-F238E27FC236}">
              <a16:creationId xmlns:a16="http://schemas.microsoft.com/office/drawing/2014/main" id="{36FBF85D-687F-4490-92BF-15678A4218AE}"/>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75" name="フローチャート: 判断 674">
          <a:extLst>
            <a:ext uri="{FF2B5EF4-FFF2-40B4-BE49-F238E27FC236}">
              <a16:creationId xmlns:a16="http://schemas.microsoft.com/office/drawing/2014/main" id="{5FD50FDE-D958-4C25-A584-67672CAEC692}"/>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676" name="フローチャート: 判断 675">
          <a:extLst>
            <a:ext uri="{FF2B5EF4-FFF2-40B4-BE49-F238E27FC236}">
              <a16:creationId xmlns:a16="http://schemas.microsoft.com/office/drawing/2014/main" id="{3416E16C-1929-44D0-8152-BD560F550B11}"/>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BF3F2A2-EF46-4B2B-8F11-1617F39C7C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204A881-5FE7-4E3E-A4E8-87D33AB5C56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A79B313-F992-4E60-B541-BB6B437288D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E500FC3-8611-46A4-B777-9E529CD7E7F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0A970AC-6C65-455B-B933-D33BB833E1C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105411</xdr:rowOff>
    </xdr:from>
    <xdr:to>
      <xdr:col>76</xdr:col>
      <xdr:colOff>165100</xdr:colOff>
      <xdr:row>102</xdr:row>
      <xdr:rowOff>35561</xdr:rowOff>
    </xdr:to>
    <xdr:sp macro="" textlink="">
      <xdr:nvSpPr>
        <xdr:cNvPr id="682" name="楕円 681">
          <a:extLst>
            <a:ext uri="{FF2B5EF4-FFF2-40B4-BE49-F238E27FC236}">
              <a16:creationId xmlns:a16="http://schemas.microsoft.com/office/drawing/2014/main" id="{98E7D07E-99C3-4C44-8CE5-7EFC5332D2ED}"/>
            </a:ext>
          </a:extLst>
        </xdr:cNvPr>
        <xdr:cNvSpPr/>
      </xdr:nvSpPr>
      <xdr:spPr>
        <a:xfrm>
          <a:off x="14541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73314</xdr:rowOff>
    </xdr:from>
    <xdr:ext cx="405111" cy="259045"/>
    <xdr:sp macro="" textlink="">
      <xdr:nvSpPr>
        <xdr:cNvPr id="683" name="n_1aveValue【公民館】&#10;有形固定資産減価償却率">
          <a:extLst>
            <a:ext uri="{FF2B5EF4-FFF2-40B4-BE49-F238E27FC236}">
              <a16:creationId xmlns:a16="http://schemas.microsoft.com/office/drawing/2014/main" id="{79ABA199-A544-4686-8BC4-210D3CE11A6A}"/>
            </a:ext>
          </a:extLst>
        </xdr:cNvPr>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84" name="n_2aveValue【公民館】&#10;有形固定資産減価償却率">
          <a:extLst>
            <a:ext uri="{FF2B5EF4-FFF2-40B4-BE49-F238E27FC236}">
              <a16:creationId xmlns:a16="http://schemas.microsoft.com/office/drawing/2014/main" id="{3CBF13CF-39FA-4F39-A6C3-131BC9A4832F}"/>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685" name="n_3aveValue【公民館】&#10;有形固定資産減価償却率">
          <a:extLst>
            <a:ext uri="{FF2B5EF4-FFF2-40B4-BE49-F238E27FC236}">
              <a16:creationId xmlns:a16="http://schemas.microsoft.com/office/drawing/2014/main" id="{BE167550-518A-4435-81F8-C3133B8C9951}"/>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52088</xdr:rowOff>
    </xdr:from>
    <xdr:ext cx="405111" cy="259045"/>
    <xdr:sp macro="" textlink="">
      <xdr:nvSpPr>
        <xdr:cNvPr id="686" name="n_2mainValue【公民館】&#10;有形固定資産減価償却率">
          <a:extLst>
            <a:ext uri="{FF2B5EF4-FFF2-40B4-BE49-F238E27FC236}">
              <a16:creationId xmlns:a16="http://schemas.microsoft.com/office/drawing/2014/main" id="{AAD2109D-F45F-40EB-9018-A96692E56D04}"/>
            </a:ext>
          </a:extLst>
        </xdr:cNvPr>
        <xdr:cNvSpPr txBox="1"/>
      </xdr:nvSpPr>
      <xdr:spPr>
        <a:xfrm>
          <a:off x="14389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96031E1E-7536-4984-840D-D3AC146BFC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8C9C8A69-0225-4AB1-995D-D08EB27ECCA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A969B63C-E49E-4FB4-AC92-17BA4BBC553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9882E0E1-1915-4761-91C0-1AF228AE19F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CA599B70-9979-46FC-99CD-6D642C447F2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C4F1D587-2A0C-4A82-A3A9-BAB68F62BC3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FCFF9D8A-59B3-450F-A4E7-D263141158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79CB08D7-401A-4CAA-9580-7B38205071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3B18499E-17E5-48B5-9FBF-862FE989ADB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E0D7836C-AE7D-4678-A8BB-E375351D785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F2970EFE-5193-40E5-B438-6B3D7E032C0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4D199AFA-F37B-49FB-9924-2A579E4EDD3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40B92540-E0E3-497F-A066-742E69DF979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A59A69F1-2C21-4E80-BF7C-70B8CDB4D29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4F886708-D29E-4372-896A-BA88A436E68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F8D12145-471F-4E11-BF83-245F773CE8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D5A2F187-053D-4C09-ACB2-60D3DF35DB5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1928335F-8FD9-404F-9F1E-1B3DBF4FC52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7AA1DB52-58A5-49FD-A42D-2402F4913F1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C0DEBE4C-AB2B-4E2B-A17E-5947A907EFB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222A89DD-FD01-4C2C-B42F-201ED526094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CDEA2FB1-B2AD-4862-9F42-EFECB344597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D9DD51D2-27A9-4751-9C6F-DB2449B0807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BE793AF6-D7C1-421A-BAB0-F60DC1318EA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240AC5AB-440A-41F4-BC3B-CB3225D83FB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12" name="直線コネクタ 711">
          <a:extLst>
            <a:ext uri="{FF2B5EF4-FFF2-40B4-BE49-F238E27FC236}">
              <a16:creationId xmlns:a16="http://schemas.microsoft.com/office/drawing/2014/main" id="{1510797B-95A5-4139-BE6F-6A46A2A543BE}"/>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13" name="【公民館】&#10;一人当たり面積最小値テキスト">
          <a:extLst>
            <a:ext uri="{FF2B5EF4-FFF2-40B4-BE49-F238E27FC236}">
              <a16:creationId xmlns:a16="http://schemas.microsoft.com/office/drawing/2014/main" id="{1B92AF2A-B89E-43C8-A3A2-96F017A86BDD}"/>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14" name="直線コネクタ 713">
          <a:extLst>
            <a:ext uri="{FF2B5EF4-FFF2-40B4-BE49-F238E27FC236}">
              <a16:creationId xmlns:a16="http://schemas.microsoft.com/office/drawing/2014/main" id="{FF59DD97-D8EE-4E34-B9F5-CB3C1AC74FDC}"/>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15" name="【公民館】&#10;一人当たり面積最大値テキスト">
          <a:extLst>
            <a:ext uri="{FF2B5EF4-FFF2-40B4-BE49-F238E27FC236}">
              <a16:creationId xmlns:a16="http://schemas.microsoft.com/office/drawing/2014/main" id="{DE8D7A53-B19F-4E40-B062-96B98FB214A7}"/>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16" name="直線コネクタ 715">
          <a:extLst>
            <a:ext uri="{FF2B5EF4-FFF2-40B4-BE49-F238E27FC236}">
              <a16:creationId xmlns:a16="http://schemas.microsoft.com/office/drawing/2014/main" id="{349BE2FA-8390-42DA-9216-734C92F529EF}"/>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17" name="【公民館】&#10;一人当たり面積平均値テキスト">
          <a:extLst>
            <a:ext uri="{FF2B5EF4-FFF2-40B4-BE49-F238E27FC236}">
              <a16:creationId xmlns:a16="http://schemas.microsoft.com/office/drawing/2014/main" id="{1BCFD68F-B851-4C11-98BD-10EC67513ABE}"/>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18" name="フローチャート: 判断 717">
          <a:extLst>
            <a:ext uri="{FF2B5EF4-FFF2-40B4-BE49-F238E27FC236}">
              <a16:creationId xmlns:a16="http://schemas.microsoft.com/office/drawing/2014/main" id="{B598B00A-1BBC-40E7-A755-BA0B9CE91F7D}"/>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19" name="フローチャート: 判断 718">
          <a:extLst>
            <a:ext uri="{FF2B5EF4-FFF2-40B4-BE49-F238E27FC236}">
              <a16:creationId xmlns:a16="http://schemas.microsoft.com/office/drawing/2014/main" id="{2F13AC70-89F9-4C07-846F-BA2409505E2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0" name="フローチャート: 判断 719">
          <a:extLst>
            <a:ext uri="{FF2B5EF4-FFF2-40B4-BE49-F238E27FC236}">
              <a16:creationId xmlns:a16="http://schemas.microsoft.com/office/drawing/2014/main" id="{CC4457C0-067D-425F-AB28-B27E211F6E7C}"/>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21" name="フローチャート: 判断 720">
          <a:extLst>
            <a:ext uri="{FF2B5EF4-FFF2-40B4-BE49-F238E27FC236}">
              <a16:creationId xmlns:a16="http://schemas.microsoft.com/office/drawing/2014/main" id="{1894923B-7406-485F-A74D-5C11941FECCF}"/>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3F241F5C-46B8-4E22-965A-C0E2BE2896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A8F8390A-332F-40C3-ABDC-C08279BC7A5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D58E3A3-2B2B-426C-8657-14B7D92C77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4B5F94CA-5961-4004-9ED8-374040A03E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777CD7C3-FCF1-4DE1-8369-23345552FF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85816</xdr:rowOff>
    </xdr:from>
    <xdr:to>
      <xdr:col>107</xdr:col>
      <xdr:colOff>101600</xdr:colOff>
      <xdr:row>106</xdr:row>
      <xdr:rowOff>15966</xdr:rowOff>
    </xdr:to>
    <xdr:sp macro="" textlink="">
      <xdr:nvSpPr>
        <xdr:cNvPr id="727" name="楕円 726">
          <a:extLst>
            <a:ext uri="{FF2B5EF4-FFF2-40B4-BE49-F238E27FC236}">
              <a16:creationId xmlns:a16="http://schemas.microsoft.com/office/drawing/2014/main" id="{959A7C14-BEB8-4100-9B78-9114287992CF}"/>
            </a:ext>
          </a:extLst>
        </xdr:cNvPr>
        <xdr:cNvSpPr/>
      </xdr:nvSpPr>
      <xdr:spPr>
        <a:xfrm>
          <a:off x="2038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97807</xdr:rowOff>
    </xdr:from>
    <xdr:ext cx="469744" cy="259045"/>
    <xdr:sp macro="" textlink="">
      <xdr:nvSpPr>
        <xdr:cNvPr id="728" name="n_1aveValue【公民館】&#10;一人当たり面積">
          <a:extLst>
            <a:ext uri="{FF2B5EF4-FFF2-40B4-BE49-F238E27FC236}">
              <a16:creationId xmlns:a16="http://schemas.microsoft.com/office/drawing/2014/main" id="{6E5A02AF-0184-4DAE-9FF5-FC9F21B3CD8B}"/>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29" name="n_2aveValue【公民館】&#10;一人当たり面積">
          <a:extLst>
            <a:ext uri="{FF2B5EF4-FFF2-40B4-BE49-F238E27FC236}">
              <a16:creationId xmlns:a16="http://schemas.microsoft.com/office/drawing/2014/main" id="{0C390F25-D604-44D0-BD64-E59CC0B72609}"/>
            </a:ext>
          </a:extLst>
        </xdr:cNvPr>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30" name="n_3aveValue【公民館】&#10;一人当たり面積">
          <a:extLst>
            <a:ext uri="{FF2B5EF4-FFF2-40B4-BE49-F238E27FC236}">
              <a16:creationId xmlns:a16="http://schemas.microsoft.com/office/drawing/2014/main" id="{D863BA7C-028C-44C3-BCBC-670A2C6624B1}"/>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731" name="n_2mainValue【公民館】&#10;一人当たり面積">
          <a:extLst>
            <a:ext uri="{FF2B5EF4-FFF2-40B4-BE49-F238E27FC236}">
              <a16:creationId xmlns:a16="http://schemas.microsoft.com/office/drawing/2014/main" id="{5083AEC4-FDA0-402F-92FB-349EBD576E59}"/>
            </a:ext>
          </a:extLst>
        </xdr:cNvPr>
        <xdr:cNvSpPr txBox="1"/>
      </xdr:nvSpPr>
      <xdr:spPr>
        <a:xfrm>
          <a:off x="20199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a:extLst>
            <a:ext uri="{FF2B5EF4-FFF2-40B4-BE49-F238E27FC236}">
              <a16:creationId xmlns:a16="http://schemas.microsoft.com/office/drawing/2014/main" id="{FFD39038-D39C-4498-89D3-BACD52C0E4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a:extLst>
            <a:ext uri="{FF2B5EF4-FFF2-40B4-BE49-F238E27FC236}">
              <a16:creationId xmlns:a16="http://schemas.microsoft.com/office/drawing/2014/main" id="{78A5923F-0404-41FE-99DC-C523D77322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a:extLst>
            <a:ext uri="{FF2B5EF4-FFF2-40B4-BE49-F238E27FC236}">
              <a16:creationId xmlns:a16="http://schemas.microsoft.com/office/drawing/2014/main" id="{0F2A5F8D-3B5B-4FDC-BEE6-A9E25F6997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学校施設や公民館等について有形固定資産減価償却率が類似団体内平均値より高い水準にある。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早急に今後の方針、老朽化対策を検討する必要がある。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3B36E7-8AE4-441A-8CD5-AA82B47DA56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673B2A-528D-4B4C-98A9-44AA4030DA0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3F83DC-0A3C-4E6D-BF2C-1ACB6003656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98293C5-0728-44A6-A479-1F49703F84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F8DF380-37A8-4E0C-BF92-239754CDB5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6DD5950-8CDF-4BE8-85FE-C7494DE39E1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3F0413D-D00A-4B68-9234-7138CD5B7B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AF0FFB-2877-48F7-B1CC-87B51685DED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84E1211-A6BB-4F7B-B071-A09BB8303F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28CA3D-B75A-413D-8C86-76C77A7974F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27,131
26,894
426.32
21,030,118
20,748,343
93,985
11,839,665
28,422,299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8E692E-325E-4BF7-9400-B18F3FE4FDE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B630C7B-9F4B-4CD1-AFE7-4E4F2ECDF3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F34971-6A3D-4B06-AD1E-DAE28DCE3F2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4604CB-92DE-4B9C-8041-042B2CF255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5451B1-1F2E-4BF9-A3BD-B91F7091585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6E5F0D-B158-4FD5-850B-0CF666719FF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DA79DB-0009-42F8-B391-CEA89D46CC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92A6A4-4CD5-4463-83C0-99AA931985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B9464E0-D787-434B-9537-49D79879EED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3C78B5-9118-4912-BBDD-018E43BF4D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B1E14C-A73A-4418-B50A-F6B94A24B8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BBDAB8-6848-4B91-A983-6040267F0E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71E794-254A-48AD-9A36-48FD279393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4CFE8D-0A5C-49F3-A0F2-4221DFC7B5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474445-5B23-4000-8540-60CF386424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D9E045-43E7-4045-BB39-4B3FE9D6A5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838F76-9CD0-4955-9477-48FCE00B6BA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D20ACD-3D3A-47CC-B2C4-5853C3DA6D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CD8D96-4742-4528-8D25-29B2220117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7F8EAA-95C5-48FA-85C3-49776D4DBBD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C81E0E3-4C04-4DE6-921D-EE9180DA0E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0CD9194-AC6F-4FE8-955B-D50E4908A01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6E887C0-5884-4216-AFDA-3375BF06C1E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79AC541-B111-4E87-A2A5-CEEAFFAFA80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9FA1DC6-2DE5-4895-903E-8BB7910B1BA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10D9E71-2556-4C57-B348-ACB1964B7C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A80BEE4-A1FE-4E1F-B1A4-9A41618250E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D4F0606-E668-4870-BF82-00B487B9F8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9B30B70-9146-4978-B12E-C27CF519F8B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F34A726-6C80-43A7-913D-2760087A8E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1C519BE7-77D3-40C1-A625-A1AEA665E1C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9BE5EF1C-9FE8-495E-9FBA-AFF23E45FEB3}"/>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9C286594-F83D-45AB-82F9-130E4B6CB57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30A09376-8CCE-450B-85F8-D54707D3DE3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856786F-1AC3-46B8-938F-4FE9696CBB8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CA4788E8-D4FB-42F6-B22B-16A1FDE3A0A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F7FD74E5-B3AD-4129-A6BC-0CBCC2EB10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D86352E7-D41F-42BE-875C-94BBD167FEE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619E9173-77A2-45DF-B31F-DC8860CE7DB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8F08D0FB-C7ED-4427-8039-640480EE057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26832DD-F5EE-48EA-8F37-B0F79C6120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8F8BDC3-C121-40F9-AB71-C8A5E114382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5BBC873B-E1D7-4D21-A570-5C3D7CBAFD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52FCD9BD-8869-44D6-BC0D-25F76AB99BE3}"/>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F7546C9D-73FC-41AE-B157-3A9A8137D564}"/>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B3AD07D0-3F69-448C-9C61-B500EC000EFC}"/>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915D1DF-6D2F-437A-82F8-D6279956D817}"/>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F2EDCBB5-0F92-4476-BDD2-5613A8252B68}"/>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555A3DB5-E25E-4EC9-B7BD-99A0643D8551}"/>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BBE19D5F-49DC-4400-87A9-834D03761A56}"/>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6465582B-D8B9-4727-BD49-A56DB4AD6D8F}"/>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92727</xdr:rowOff>
    </xdr:from>
    <xdr:ext cx="405111" cy="259045"/>
    <xdr:sp macro="" textlink="">
      <xdr:nvSpPr>
        <xdr:cNvPr id="63" name="n_1aveValue【図書館】&#10;有形固定資産減価償却率">
          <a:extLst>
            <a:ext uri="{FF2B5EF4-FFF2-40B4-BE49-F238E27FC236}">
              <a16:creationId xmlns:a16="http://schemas.microsoft.com/office/drawing/2014/main" id="{D4C53AFB-10CD-4932-BDEC-F8F0CA373A73}"/>
            </a:ext>
          </a:extLst>
        </xdr:cNvPr>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a:extLst>
            <a:ext uri="{FF2B5EF4-FFF2-40B4-BE49-F238E27FC236}">
              <a16:creationId xmlns:a16="http://schemas.microsoft.com/office/drawing/2014/main" id="{BC5DAC29-D47A-43E8-94D3-D28DE8B278A3}"/>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77487</xdr:rowOff>
    </xdr:from>
    <xdr:ext cx="405111" cy="259045"/>
    <xdr:sp macro="" textlink="">
      <xdr:nvSpPr>
        <xdr:cNvPr id="65" name="n_2aveValue【図書館】&#10;有形固定資産減価償却率">
          <a:extLst>
            <a:ext uri="{FF2B5EF4-FFF2-40B4-BE49-F238E27FC236}">
              <a16:creationId xmlns:a16="http://schemas.microsoft.com/office/drawing/2014/main" id="{BAF71947-6273-470C-8B39-6655D724F5BB}"/>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142240</xdr:rowOff>
    </xdr:from>
    <xdr:to>
      <xdr:col>10</xdr:col>
      <xdr:colOff>165100</xdr:colOff>
      <xdr:row>39</xdr:row>
      <xdr:rowOff>72390</xdr:rowOff>
    </xdr:to>
    <xdr:sp macro="" textlink="">
      <xdr:nvSpPr>
        <xdr:cNvPr id="66" name="フローチャート: 判断 65">
          <a:extLst>
            <a:ext uri="{FF2B5EF4-FFF2-40B4-BE49-F238E27FC236}">
              <a16:creationId xmlns:a16="http://schemas.microsoft.com/office/drawing/2014/main" id="{AE43CFB2-61F2-466D-B452-BFCC42E813B3}"/>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88917</xdr:rowOff>
    </xdr:from>
    <xdr:ext cx="405111" cy="259045"/>
    <xdr:sp macro="" textlink="">
      <xdr:nvSpPr>
        <xdr:cNvPr id="67" name="n_3aveValue【図書館】&#10;有形固定資産減価償却率">
          <a:extLst>
            <a:ext uri="{FF2B5EF4-FFF2-40B4-BE49-F238E27FC236}">
              <a16:creationId xmlns:a16="http://schemas.microsoft.com/office/drawing/2014/main" id="{06FBDCA7-8D58-4D9A-ACD4-EA0C6DD5FCED}"/>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7E60493-D1CB-421C-A4DA-772536D668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7D443E7-2830-4636-9BC7-E7E599B24CC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C8B691-D520-420F-A4E0-D4317C34D1D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2A44558-998A-40F5-BBE5-2C6DECD08C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4E7F0B3-62EA-4604-80FA-01AF77AC1EF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114300</xdr:rowOff>
    </xdr:from>
    <xdr:to>
      <xdr:col>15</xdr:col>
      <xdr:colOff>101600</xdr:colOff>
      <xdr:row>37</xdr:row>
      <xdr:rowOff>44450</xdr:rowOff>
    </xdr:to>
    <xdr:sp macro="" textlink="">
      <xdr:nvSpPr>
        <xdr:cNvPr id="73" name="楕円 72">
          <a:extLst>
            <a:ext uri="{FF2B5EF4-FFF2-40B4-BE49-F238E27FC236}">
              <a16:creationId xmlns:a16="http://schemas.microsoft.com/office/drawing/2014/main" id="{B54D0FE9-98B3-4DFA-A82C-41255E4AF810}"/>
            </a:ext>
          </a:extLst>
        </xdr:cNvPr>
        <xdr:cNvSpPr/>
      </xdr:nvSpPr>
      <xdr:spPr>
        <a:xfrm>
          <a:off x="2857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60977</xdr:rowOff>
    </xdr:from>
    <xdr:ext cx="405111" cy="259045"/>
    <xdr:sp macro="" textlink="">
      <xdr:nvSpPr>
        <xdr:cNvPr id="74" name="n_2mainValue【図書館】&#10;有形固定資産減価償却率">
          <a:extLst>
            <a:ext uri="{FF2B5EF4-FFF2-40B4-BE49-F238E27FC236}">
              <a16:creationId xmlns:a16="http://schemas.microsoft.com/office/drawing/2014/main" id="{B3849990-99BE-445A-A90E-88E9163F435A}"/>
            </a:ext>
          </a:extLst>
        </xdr:cNvPr>
        <xdr:cNvSpPr txBox="1"/>
      </xdr:nvSpPr>
      <xdr:spPr>
        <a:xfrm>
          <a:off x="2705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F83AE58-EF51-4A0F-8FD6-164D658E1E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81A2A6C8-972A-4527-BC43-13207BD180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EA591B74-C4F1-4D27-8813-F3410BD0739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E0569C17-63EA-4BB5-BE16-317F992AD0C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4EF022DD-95E0-4611-8389-A15C5DA1A0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28061C-DC04-4B35-842E-AC09337DC6C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6E06BC5D-72B5-4AE5-87FD-B8E26284AA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655FF66-290D-4349-B55E-1C7053CBD8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2345C65B-238D-43EA-94E9-2D7F495DA1F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845AB373-2BD8-4BC3-8081-ED9B8F271D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5" name="直線コネクタ 84">
          <a:extLst>
            <a:ext uri="{FF2B5EF4-FFF2-40B4-BE49-F238E27FC236}">
              <a16:creationId xmlns:a16="http://schemas.microsoft.com/office/drawing/2014/main" id="{C8D921A8-928D-45A0-8998-B1876122815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6" name="テキスト ボックス 85">
          <a:extLst>
            <a:ext uri="{FF2B5EF4-FFF2-40B4-BE49-F238E27FC236}">
              <a16:creationId xmlns:a16="http://schemas.microsoft.com/office/drawing/2014/main" id="{597CAE9F-4F7E-4530-9E7D-42DC7B787B68}"/>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a:extLst>
            <a:ext uri="{FF2B5EF4-FFF2-40B4-BE49-F238E27FC236}">
              <a16:creationId xmlns:a16="http://schemas.microsoft.com/office/drawing/2014/main" id="{2FC34521-899A-4199-8E43-742826CC2BC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a:extLst>
            <a:ext uri="{FF2B5EF4-FFF2-40B4-BE49-F238E27FC236}">
              <a16:creationId xmlns:a16="http://schemas.microsoft.com/office/drawing/2014/main" id="{1B7304DC-9C2F-438E-AD56-E693727F97D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89" name="直線コネクタ 88">
          <a:extLst>
            <a:ext uri="{FF2B5EF4-FFF2-40B4-BE49-F238E27FC236}">
              <a16:creationId xmlns:a16="http://schemas.microsoft.com/office/drawing/2014/main" id="{73C1C4BB-B03D-4818-A4D9-69C6FB000003}"/>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0" name="テキスト ボックス 89">
          <a:extLst>
            <a:ext uri="{FF2B5EF4-FFF2-40B4-BE49-F238E27FC236}">
              <a16:creationId xmlns:a16="http://schemas.microsoft.com/office/drawing/2014/main" id="{93F23761-9A31-4822-85A8-8EB2DFD4B56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a:extLst>
            <a:ext uri="{FF2B5EF4-FFF2-40B4-BE49-F238E27FC236}">
              <a16:creationId xmlns:a16="http://schemas.microsoft.com/office/drawing/2014/main" id="{2F73D892-0793-4466-86F4-E275886010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a:extLst>
            <a:ext uri="{FF2B5EF4-FFF2-40B4-BE49-F238E27FC236}">
              <a16:creationId xmlns:a16="http://schemas.microsoft.com/office/drawing/2014/main" id="{1040322C-122A-4BD0-9139-28F258D5223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a:extLst>
            <a:ext uri="{FF2B5EF4-FFF2-40B4-BE49-F238E27FC236}">
              <a16:creationId xmlns:a16="http://schemas.microsoft.com/office/drawing/2014/main" id="{BE30A413-9475-4745-AB4A-A9F5B756477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4" name="直線コネクタ 93">
          <a:extLst>
            <a:ext uri="{FF2B5EF4-FFF2-40B4-BE49-F238E27FC236}">
              <a16:creationId xmlns:a16="http://schemas.microsoft.com/office/drawing/2014/main" id="{7711D764-3B7E-4C91-8A3B-523D3C6F8FC6}"/>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5" name="【図書館】&#10;一人当たり面積最小値テキスト">
          <a:extLst>
            <a:ext uri="{FF2B5EF4-FFF2-40B4-BE49-F238E27FC236}">
              <a16:creationId xmlns:a16="http://schemas.microsoft.com/office/drawing/2014/main" id="{9A5410CD-2475-427F-86F5-36D339FCFA87}"/>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6" name="直線コネクタ 95">
          <a:extLst>
            <a:ext uri="{FF2B5EF4-FFF2-40B4-BE49-F238E27FC236}">
              <a16:creationId xmlns:a16="http://schemas.microsoft.com/office/drawing/2014/main" id="{BF039207-EC4D-4619-8759-51A8A0B7B924}"/>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97" name="【図書館】&#10;一人当たり面積最大値テキスト">
          <a:extLst>
            <a:ext uri="{FF2B5EF4-FFF2-40B4-BE49-F238E27FC236}">
              <a16:creationId xmlns:a16="http://schemas.microsoft.com/office/drawing/2014/main" id="{CCD7918F-A5B3-48B5-818E-CF1C58F673AE}"/>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98" name="直線コネクタ 97">
          <a:extLst>
            <a:ext uri="{FF2B5EF4-FFF2-40B4-BE49-F238E27FC236}">
              <a16:creationId xmlns:a16="http://schemas.microsoft.com/office/drawing/2014/main" id="{AD56168D-7DA1-45F3-83D6-FE1FA4FB641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99" name="【図書館】&#10;一人当たり面積平均値テキスト">
          <a:extLst>
            <a:ext uri="{FF2B5EF4-FFF2-40B4-BE49-F238E27FC236}">
              <a16:creationId xmlns:a16="http://schemas.microsoft.com/office/drawing/2014/main" id="{02FECE39-76C3-41BF-9EB6-68E331C19B11}"/>
            </a:ext>
          </a:extLst>
        </xdr:cNvPr>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0" name="フローチャート: 判断 99">
          <a:extLst>
            <a:ext uri="{FF2B5EF4-FFF2-40B4-BE49-F238E27FC236}">
              <a16:creationId xmlns:a16="http://schemas.microsoft.com/office/drawing/2014/main" id="{F16BF2A1-B211-44F3-856F-3EF85A9D7C36}"/>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1" name="フローチャート: 判断 100">
          <a:extLst>
            <a:ext uri="{FF2B5EF4-FFF2-40B4-BE49-F238E27FC236}">
              <a16:creationId xmlns:a16="http://schemas.microsoft.com/office/drawing/2014/main" id="{20894802-3CD6-4E40-9008-B7A7CEF143A6}"/>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2" name="n_1aveValue【図書館】&#10;一人当たり面積">
          <a:extLst>
            <a:ext uri="{FF2B5EF4-FFF2-40B4-BE49-F238E27FC236}">
              <a16:creationId xmlns:a16="http://schemas.microsoft.com/office/drawing/2014/main" id="{91AC0FA8-DCE0-48BF-8ED9-BDBF156BDAC7}"/>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3" name="フローチャート: 判断 102">
          <a:extLst>
            <a:ext uri="{FF2B5EF4-FFF2-40B4-BE49-F238E27FC236}">
              <a16:creationId xmlns:a16="http://schemas.microsoft.com/office/drawing/2014/main" id="{ADD1233A-C6FF-4CE5-BAE6-A899E550EDE8}"/>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92092</xdr:rowOff>
    </xdr:from>
    <xdr:ext cx="469744" cy="259045"/>
    <xdr:sp macro="" textlink="">
      <xdr:nvSpPr>
        <xdr:cNvPr id="104" name="n_2aveValue【図書館】&#10;一人当たり面積">
          <a:extLst>
            <a:ext uri="{FF2B5EF4-FFF2-40B4-BE49-F238E27FC236}">
              <a16:creationId xmlns:a16="http://schemas.microsoft.com/office/drawing/2014/main" id="{DC971BDD-9284-4B37-BCB3-457CFE372AFC}"/>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151130</xdr:rowOff>
    </xdr:from>
    <xdr:to>
      <xdr:col>41</xdr:col>
      <xdr:colOff>101600</xdr:colOff>
      <xdr:row>39</xdr:row>
      <xdr:rowOff>81280</xdr:rowOff>
    </xdr:to>
    <xdr:sp macro="" textlink="">
      <xdr:nvSpPr>
        <xdr:cNvPr id="105" name="フローチャート: 判断 104">
          <a:extLst>
            <a:ext uri="{FF2B5EF4-FFF2-40B4-BE49-F238E27FC236}">
              <a16:creationId xmlns:a16="http://schemas.microsoft.com/office/drawing/2014/main" id="{94A6D22E-7C6D-4E09-8A28-4E0B8D16AAA2}"/>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97807</xdr:rowOff>
    </xdr:from>
    <xdr:ext cx="469744" cy="259045"/>
    <xdr:sp macro="" textlink="">
      <xdr:nvSpPr>
        <xdr:cNvPr id="106" name="n_3aveValue【図書館】&#10;一人当たり面積">
          <a:extLst>
            <a:ext uri="{FF2B5EF4-FFF2-40B4-BE49-F238E27FC236}">
              <a16:creationId xmlns:a16="http://schemas.microsoft.com/office/drawing/2014/main" id="{71FDF471-640A-4FE7-B6A0-597DE55D0F69}"/>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B519D48-AA5D-40BC-ABEB-9D91F46A8F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A7DF15EB-C202-4CFC-A713-C901A417E62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88A277ED-5E93-4086-9090-8DDC4FB7D7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3601DC3C-838E-4F90-BD89-35FF02226A5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55C4B09-DC5A-4452-BF08-6665AF309C8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168275</xdr:rowOff>
    </xdr:from>
    <xdr:to>
      <xdr:col>46</xdr:col>
      <xdr:colOff>38100</xdr:colOff>
      <xdr:row>39</xdr:row>
      <xdr:rowOff>98425</xdr:rowOff>
    </xdr:to>
    <xdr:sp macro="" textlink="">
      <xdr:nvSpPr>
        <xdr:cNvPr id="112" name="楕円 111">
          <a:extLst>
            <a:ext uri="{FF2B5EF4-FFF2-40B4-BE49-F238E27FC236}">
              <a16:creationId xmlns:a16="http://schemas.microsoft.com/office/drawing/2014/main" id="{43E2FEBF-1745-48CB-9FBD-CA71D1CEDDFC}"/>
            </a:ext>
          </a:extLst>
        </xdr:cNvPr>
        <xdr:cNvSpPr/>
      </xdr:nvSpPr>
      <xdr:spPr>
        <a:xfrm>
          <a:off x="8699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89552</xdr:rowOff>
    </xdr:from>
    <xdr:ext cx="469744" cy="259045"/>
    <xdr:sp macro="" textlink="">
      <xdr:nvSpPr>
        <xdr:cNvPr id="113" name="n_2mainValue【図書館】&#10;一人当たり面積">
          <a:extLst>
            <a:ext uri="{FF2B5EF4-FFF2-40B4-BE49-F238E27FC236}">
              <a16:creationId xmlns:a16="http://schemas.microsoft.com/office/drawing/2014/main" id="{2721A7A9-9B4E-4019-8668-C306AB27931B}"/>
            </a:ext>
          </a:extLst>
        </xdr:cNvPr>
        <xdr:cNvSpPr txBox="1"/>
      </xdr:nvSpPr>
      <xdr:spPr>
        <a:xfrm>
          <a:off x="8515427" y="677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id="{D47F9287-B5A1-4BB6-84C8-02157F9DF06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id="{2E37A476-C427-4BD5-A131-9A178752E5C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id="{90CA036D-AA78-4D28-BD85-FA8A79CD1F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id="{698C58E8-FDBB-42D8-B951-29B18E4568A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id="{D4A761A0-7EF8-47E3-9589-5F1755AA68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id="{8BF76C6E-7F3F-4ED4-ADB7-9D7BF5340D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id="{1ED37FFE-3AE2-4B0B-9D1F-A9C55FE7C39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id="{8E57865A-DF37-49AD-A1E3-5C2FC05ECE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id="{D19A8637-5282-4628-9E10-CE22703938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id="{23BCC947-4E03-4445-8657-BAD0EF04AD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id="{47B12B5D-B6BE-4A8F-83EB-D6F4C49C415F}"/>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id="{73D59801-3823-4E4C-918B-E7AA39B2E05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id="{ADB8A2EE-2188-4011-94A0-BE3C6543DC0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id="{1121E02B-DA37-4273-9FC6-A5D247841AE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id="{58539C4C-093D-4573-8FCC-F8D4DAC7FE4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id="{D7D891BC-EE92-4615-A586-5AD3ED67184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id="{5C637075-D845-4FA5-B082-2BCA6645BA9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id="{26A5A9FC-99CA-4FA2-8EA5-746F2CDC863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id="{4085042B-CB06-4697-BE3E-247900D0FD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id="{24662103-50B4-4DAD-8E4F-A71AA345599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id="{54CAD52E-DC2E-4C94-9EAB-188FE184E4F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id="{ECB690DC-75A1-4B16-B585-BA7D8736BC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id="{818C381D-D193-4F33-901F-FA8D75126EC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id="{D55D4DD5-C7A5-4F2B-AA9B-9BA8F7C3BDD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38" name="直線コネクタ 137">
          <a:extLst>
            <a:ext uri="{FF2B5EF4-FFF2-40B4-BE49-F238E27FC236}">
              <a16:creationId xmlns:a16="http://schemas.microsoft.com/office/drawing/2014/main" id="{B347FA44-4158-48A7-A1F5-0BD56913AD33}"/>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id="{C3EC4F63-E5EE-48CC-A2C0-90B999E5CD66}"/>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0" name="直線コネクタ 139">
          <a:extLst>
            <a:ext uri="{FF2B5EF4-FFF2-40B4-BE49-F238E27FC236}">
              <a16:creationId xmlns:a16="http://schemas.microsoft.com/office/drawing/2014/main" id="{B1F187C5-F7A0-459A-8E52-EB53BDD51EB3}"/>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id="{71F08BCB-336A-4C84-8F96-AB8CF528F31F}"/>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2" name="直線コネクタ 141">
          <a:extLst>
            <a:ext uri="{FF2B5EF4-FFF2-40B4-BE49-F238E27FC236}">
              <a16:creationId xmlns:a16="http://schemas.microsoft.com/office/drawing/2014/main" id="{4C1CE6D1-57B8-40B0-9EB3-21AB6291FB0E}"/>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id="{7019AD41-EDEE-4116-A965-1845C873A9CE}"/>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44" name="フローチャート: 判断 143">
          <a:extLst>
            <a:ext uri="{FF2B5EF4-FFF2-40B4-BE49-F238E27FC236}">
              <a16:creationId xmlns:a16="http://schemas.microsoft.com/office/drawing/2014/main" id="{CB3EC970-DB88-44E5-8BD2-32DBF49A5A1C}"/>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45" name="フローチャート: 判断 144">
          <a:extLst>
            <a:ext uri="{FF2B5EF4-FFF2-40B4-BE49-F238E27FC236}">
              <a16:creationId xmlns:a16="http://schemas.microsoft.com/office/drawing/2014/main" id="{E498DCDA-9077-460F-8F7C-A53E557C643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146" name="n_1aveValue【体育館・プール】&#10;有形固定資産減価償却率">
          <a:extLst>
            <a:ext uri="{FF2B5EF4-FFF2-40B4-BE49-F238E27FC236}">
              <a16:creationId xmlns:a16="http://schemas.microsoft.com/office/drawing/2014/main" id="{2966E765-1A23-4AB0-B092-5C5A5B20F591}"/>
            </a:ext>
          </a:extLst>
        </xdr:cNvPr>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47" name="フローチャート: 判断 146">
          <a:extLst>
            <a:ext uri="{FF2B5EF4-FFF2-40B4-BE49-F238E27FC236}">
              <a16:creationId xmlns:a16="http://schemas.microsoft.com/office/drawing/2014/main" id="{37A7A1AB-81D5-4632-B499-E8BAE9F251E6}"/>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43832</xdr:rowOff>
    </xdr:from>
    <xdr:ext cx="405111" cy="259045"/>
    <xdr:sp macro="" textlink="">
      <xdr:nvSpPr>
        <xdr:cNvPr id="148" name="n_2aveValue【体育館・プール】&#10;有形固定資産減価償却率">
          <a:extLst>
            <a:ext uri="{FF2B5EF4-FFF2-40B4-BE49-F238E27FC236}">
              <a16:creationId xmlns:a16="http://schemas.microsoft.com/office/drawing/2014/main" id="{820920BB-F06B-4838-9488-46A81588010A}"/>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149" name="フローチャート: 判断 148">
          <a:extLst>
            <a:ext uri="{FF2B5EF4-FFF2-40B4-BE49-F238E27FC236}">
              <a16:creationId xmlns:a16="http://schemas.microsoft.com/office/drawing/2014/main" id="{33DB97C9-57B1-48EE-89D9-FE6CE8E0B4ED}"/>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150" name="n_3aveValue【体育館・プール】&#10;有形固定資産減価償却率">
          <a:extLst>
            <a:ext uri="{FF2B5EF4-FFF2-40B4-BE49-F238E27FC236}">
              <a16:creationId xmlns:a16="http://schemas.microsoft.com/office/drawing/2014/main" id="{85D062D3-BB21-4028-991D-C9106414E15F}"/>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D96F983F-A9DC-42B8-BDCA-2D203AFCAF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8619C8E1-038D-44FA-B764-C4A24B43C02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FC13A01E-D884-47B7-AD34-119F4C624E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243E00E-77C4-4071-BA60-C066F982662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1436C88F-C791-4F7D-95B2-681E3DBA44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71120</xdr:rowOff>
    </xdr:from>
    <xdr:to>
      <xdr:col>15</xdr:col>
      <xdr:colOff>101600</xdr:colOff>
      <xdr:row>59</xdr:row>
      <xdr:rowOff>1270</xdr:rowOff>
    </xdr:to>
    <xdr:sp macro="" textlink="">
      <xdr:nvSpPr>
        <xdr:cNvPr id="156" name="楕円 155">
          <a:extLst>
            <a:ext uri="{FF2B5EF4-FFF2-40B4-BE49-F238E27FC236}">
              <a16:creationId xmlns:a16="http://schemas.microsoft.com/office/drawing/2014/main" id="{4D69859D-89CD-496C-BD08-6659D53DC396}"/>
            </a:ext>
          </a:extLst>
        </xdr:cNvPr>
        <xdr:cNvSpPr/>
      </xdr:nvSpPr>
      <xdr:spPr>
        <a:xfrm>
          <a:off x="2857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17797</xdr:rowOff>
    </xdr:from>
    <xdr:ext cx="405111" cy="259045"/>
    <xdr:sp macro="" textlink="">
      <xdr:nvSpPr>
        <xdr:cNvPr id="157" name="n_2mainValue【体育館・プール】&#10;有形固定資産減価償却率">
          <a:extLst>
            <a:ext uri="{FF2B5EF4-FFF2-40B4-BE49-F238E27FC236}">
              <a16:creationId xmlns:a16="http://schemas.microsoft.com/office/drawing/2014/main" id="{54E47ADC-904E-4AB6-AABA-F20AEE146410}"/>
            </a:ext>
          </a:extLst>
        </xdr:cNvPr>
        <xdr:cNvSpPr txBox="1"/>
      </xdr:nvSpPr>
      <xdr:spPr>
        <a:xfrm>
          <a:off x="2705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C30EAEA7-AB7E-4723-82C7-EE52C776B46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55E23FC9-8A8A-40CC-A352-32B53DB1033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C86A816B-5D88-467E-B824-0C2EBC220D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FC409FBB-6720-431E-8E4C-0315428903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F3FD7800-32E5-4B5B-9A5A-2B53F0475E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1E1B49F4-2B54-4F6F-A111-AABC1BA87A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31DB8DC8-D8F3-45E8-90EB-3351D6FEE07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3009AB78-095B-4BDF-9F21-B5A3B2EE8E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971E3C48-AFC9-40C0-AF31-4250EB83F8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35003743-BA92-43C6-B697-234F6D8A5BA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a:extLst>
            <a:ext uri="{FF2B5EF4-FFF2-40B4-BE49-F238E27FC236}">
              <a16:creationId xmlns:a16="http://schemas.microsoft.com/office/drawing/2014/main" id="{0FA64A7A-3234-4FA7-9CBA-A4674D4DE8F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a:extLst>
            <a:ext uri="{FF2B5EF4-FFF2-40B4-BE49-F238E27FC236}">
              <a16:creationId xmlns:a16="http://schemas.microsoft.com/office/drawing/2014/main" id="{6B11EB73-57FD-4CD2-8258-6355903359E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a:extLst>
            <a:ext uri="{FF2B5EF4-FFF2-40B4-BE49-F238E27FC236}">
              <a16:creationId xmlns:a16="http://schemas.microsoft.com/office/drawing/2014/main" id="{EA1EC356-6B85-476A-9B99-A407062055C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a:extLst>
            <a:ext uri="{FF2B5EF4-FFF2-40B4-BE49-F238E27FC236}">
              <a16:creationId xmlns:a16="http://schemas.microsoft.com/office/drawing/2014/main" id="{4FB5D025-F7D2-4556-895F-BFA191F170E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a:extLst>
            <a:ext uri="{FF2B5EF4-FFF2-40B4-BE49-F238E27FC236}">
              <a16:creationId xmlns:a16="http://schemas.microsoft.com/office/drawing/2014/main" id="{DD7803E0-5CBF-41E8-B52F-2D4D7D64714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a:extLst>
            <a:ext uri="{FF2B5EF4-FFF2-40B4-BE49-F238E27FC236}">
              <a16:creationId xmlns:a16="http://schemas.microsoft.com/office/drawing/2014/main" id="{8FA09530-1514-4F4B-8355-344AD8697DC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a:extLst>
            <a:ext uri="{FF2B5EF4-FFF2-40B4-BE49-F238E27FC236}">
              <a16:creationId xmlns:a16="http://schemas.microsoft.com/office/drawing/2014/main" id="{82B71B8B-D619-45E3-A244-3084927EAFA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a:extLst>
            <a:ext uri="{FF2B5EF4-FFF2-40B4-BE49-F238E27FC236}">
              <a16:creationId xmlns:a16="http://schemas.microsoft.com/office/drawing/2014/main" id="{23DC66F7-4304-466E-BB6E-E2E3C65A735D}"/>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a:extLst>
            <a:ext uri="{FF2B5EF4-FFF2-40B4-BE49-F238E27FC236}">
              <a16:creationId xmlns:a16="http://schemas.microsoft.com/office/drawing/2014/main" id="{64A1B3CF-0DDC-4F5E-8BA2-873F296661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a:extLst>
            <a:ext uri="{FF2B5EF4-FFF2-40B4-BE49-F238E27FC236}">
              <a16:creationId xmlns:a16="http://schemas.microsoft.com/office/drawing/2014/main" id="{A4D582F3-F585-46EE-A52F-31E80919FC9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a:extLst>
            <a:ext uri="{FF2B5EF4-FFF2-40B4-BE49-F238E27FC236}">
              <a16:creationId xmlns:a16="http://schemas.microsoft.com/office/drawing/2014/main" id="{2F968C1C-56EB-495E-B4F7-36E9A3C6E5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79" name="直線コネクタ 178">
          <a:extLst>
            <a:ext uri="{FF2B5EF4-FFF2-40B4-BE49-F238E27FC236}">
              <a16:creationId xmlns:a16="http://schemas.microsoft.com/office/drawing/2014/main" id="{E8F5D296-5801-43EC-8974-B2DAB6B35365}"/>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0" name="【体育館・プール】&#10;一人当たり面積最小値テキスト">
          <a:extLst>
            <a:ext uri="{FF2B5EF4-FFF2-40B4-BE49-F238E27FC236}">
              <a16:creationId xmlns:a16="http://schemas.microsoft.com/office/drawing/2014/main" id="{9A3B9778-5255-4737-B9FB-153BDDD08EB1}"/>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81" name="直線コネクタ 180">
          <a:extLst>
            <a:ext uri="{FF2B5EF4-FFF2-40B4-BE49-F238E27FC236}">
              <a16:creationId xmlns:a16="http://schemas.microsoft.com/office/drawing/2014/main" id="{3DEA5605-658C-4004-9A2C-D2FB48A099BE}"/>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82" name="【体育館・プール】&#10;一人当たり面積最大値テキスト">
          <a:extLst>
            <a:ext uri="{FF2B5EF4-FFF2-40B4-BE49-F238E27FC236}">
              <a16:creationId xmlns:a16="http://schemas.microsoft.com/office/drawing/2014/main" id="{30FC6B79-8858-4431-A031-15CD6FB6AC88}"/>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83" name="直線コネクタ 182">
          <a:extLst>
            <a:ext uri="{FF2B5EF4-FFF2-40B4-BE49-F238E27FC236}">
              <a16:creationId xmlns:a16="http://schemas.microsoft.com/office/drawing/2014/main" id="{1804B683-4EFF-4621-990B-760189297D7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84" name="【体育館・プール】&#10;一人当たり面積平均値テキスト">
          <a:extLst>
            <a:ext uri="{FF2B5EF4-FFF2-40B4-BE49-F238E27FC236}">
              <a16:creationId xmlns:a16="http://schemas.microsoft.com/office/drawing/2014/main" id="{1A5565BE-7D28-41BA-93F4-B431449B77E1}"/>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85" name="フローチャート: 判断 184">
          <a:extLst>
            <a:ext uri="{FF2B5EF4-FFF2-40B4-BE49-F238E27FC236}">
              <a16:creationId xmlns:a16="http://schemas.microsoft.com/office/drawing/2014/main" id="{F6A1C55F-6530-4640-B9B5-A3B2FAF03ACD}"/>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86" name="フローチャート: 判断 185">
          <a:extLst>
            <a:ext uri="{FF2B5EF4-FFF2-40B4-BE49-F238E27FC236}">
              <a16:creationId xmlns:a16="http://schemas.microsoft.com/office/drawing/2014/main" id="{2E4E3297-044A-469F-8C4B-E323866C16AF}"/>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87" name="n_1aveValue【体育館・プール】&#10;一人当たり面積">
          <a:extLst>
            <a:ext uri="{FF2B5EF4-FFF2-40B4-BE49-F238E27FC236}">
              <a16:creationId xmlns:a16="http://schemas.microsoft.com/office/drawing/2014/main" id="{67F95494-CBB0-40E1-A644-C568B5016626}"/>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88" name="フローチャート: 判断 187">
          <a:extLst>
            <a:ext uri="{FF2B5EF4-FFF2-40B4-BE49-F238E27FC236}">
              <a16:creationId xmlns:a16="http://schemas.microsoft.com/office/drawing/2014/main" id="{BC8F418B-A470-4A65-97A7-8108EF9DF3B9}"/>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64330</xdr:rowOff>
    </xdr:from>
    <xdr:ext cx="469744" cy="259045"/>
    <xdr:sp macro="" textlink="">
      <xdr:nvSpPr>
        <xdr:cNvPr id="189" name="n_2aveValue【体育館・プール】&#10;一人当たり面積">
          <a:extLst>
            <a:ext uri="{FF2B5EF4-FFF2-40B4-BE49-F238E27FC236}">
              <a16:creationId xmlns:a16="http://schemas.microsoft.com/office/drawing/2014/main" id="{03885BE6-3B6D-47FC-B0E6-F2F7B6A40CAF}"/>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90" name="フローチャート: 判断 189">
          <a:extLst>
            <a:ext uri="{FF2B5EF4-FFF2-40B4-BE49-F238E27FC236}">
              <a16:creationId xmlns:a16="http://schemas.microsoft.com/office/drawing/2014/main" id="{C55251DD-311E-4AAB-8748-4F714B081792}"/>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191" name="n_3aveValue【体育館・プール】&#10;一人当たり面積">
          <a:extLst>
            <a:ext uri="{FF2B5EF4-FFF2-40B4-BE49-F238E27FC236}">
              <a16:creationId xmlns:a16="http://schemas.microsoft.com/office/drawing/2014/main" id="{F0C37CE4-6409-483B-9544-63CF2A38D7B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BFAAE909-D963-44A0-98F0-FC5D65337B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A4075DB4-5EC7-43F8-8B51-7C0326C76B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8A568892-A860-4733-9216-A87C19F72E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94F6891E-7567-4222-B2FD-9F6B832B26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971C871-C21D-4D50-9357-82B4272401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14122</xdr:rowOff>
    </xdr:from>
    <xdr:to>
      <xdr:col>46</xdr:col>
      <xdr:colOff>38100</xdr:colOff>
      <xdr:row>62</xdr:row>
      <xdr:rowOff>115722</xdr:rowOff>
    </xdr:to>
    <xdr:sp macro="" textlink="">
      <xdr:nvSpPr>
        <xdr:cNvPr id="197" name="楕円 196">
          <a:extLst>
            <a:ext uri="{FF2B5EF4-FFF2-40B4-BE49-F238E27FC236}">
              <a16:creationId xmlns:a16="http://schemas.microsoft.com/office/drawing/2014/main" id="{4151E580-50CD-4EFC-941B-536DE43BE5A7}"/>
            </a:ext>
          </a:extLst>
        </xdr:cNvPr>
        <xdr:cNvSpPr/>
      </xdr:nvSpPr>
      <xdr:spPr>
        <a:xfrm>
          <a:off x="8699500" y="106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132249</xdr:rowOff>
    </xdr:from>
    <xdr:ext cx="469744" cy="259045"/>
    <xdr:sp macro="" textlink="">
      <xdr:nvSpPr>
        <xdr:cNvPr id="198" name="n_2mainValue【体育館・プール】&#10;一人当たり面積">
          <a:extLst>
            <a:ext uri="{FF2B5EF4-FFF2-40B4-BE49-F238E27FC236}">
              <a16:creationId xmlns:a16="http://schemas.microsoft.com/office/drawing/2014/main" id="{E3E28F9C-31BC-452B-92C9-AD6D388E6BEB}"/>
            </a:ext>
          </a:extLst>
        </xdr:cNvPr>
        <xdr:cNvSpPr txBox="1"/>
      </xdr:nvSpPr>
      <xdr:spPr>
        <a:xfrm>
          <a:off x="8515427" y="104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id="{6915F0CE-3C6C-459F-B1B7-66BF878C24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id="{1C222247-B7A5-4E17-BB06-26C3B5C839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id="{CC531765-E8F1-43E0-9866-A2B82E77295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id="{87ACB7D1-0E0B-4118-BBEC-0ECD0BD733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id="{1BD69655-C814-4868-9703-4CF7B413F3C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id="{F70139F4-D56B-4C55-99C0-36E88EE761C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id="{F768EA5C-E4CB-4ECE-9BB5-46029A0596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id="{6DF2F84D-9232-4131-816A-0D0FDB4CF3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a:extLst>
            <a:ext uri="{FF2B5EF4-FFF2-40B4-BE49-F238E27FC236}">
              <a16:creationId xmlns:a16="http://schemas.microsoft.com/office/drawing/2014/main" id="{53B20ABA-0F13-4A22-B1A8-D385711B3D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a:extLst>
            <a:ext uri="{FF2B5EF4-FFF2-40B4-BE49-F238E27FC236}">
              <a16:creationId xmlns:a16="http://schemas.microsoft.com/office/drawing/2014/main" id="{B5A97139-7B37-4B8C-8FC5-BD3760F39E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a:extLst>
            <a:ext uri="{FF2B5EF4-FFF2-40B4-BE49-F238E27FC236}">
              <a16:creationId xmlns:a16="http://schemas.microsoft.com/office/drawing/2014/main" id="{28C6180A-7C7F-4663-AD5C-B91D6EF1E84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a:extLst>
            <a:ext uri="{FF2B5EF4-FFF2-40B4-BE49-F238E27FC236}">
              <a16:creationId xmlns:a16="http://schemas.microsoft.com/office/drawing/2014/main" id="{5D19B4D5-00AF-4C92-97B7-213974DBF34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a:extLst>
            <a:ext uri="{FF2B5EF4-FFF2-40B4-BE49-F238E27FC236}">
              <a16:creationId xmlns:a16="http://schemas.microsoft.com/office/drawing/2014/main" id="{A254A5F2-A9EB-4C8A-895E-F8ACE9E43F1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a:extLst>
            <a:ext uri="{FF2B5EF4-FFF2-40B4-BE49-F238E27FC236}">
              <a16:creationId xmlns:a16="http://schemas.microsoft.com/office/drawing/2014/main" id="{1E68A3C0-A6C4-4AA1-B287-2B1BB1E8380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a:extLst>
            <a:ext uri="{FF2B5EF4-FFF2-40B4-BE49-F238E27FC236}">
              <a16:creationId xmlns:a16="http://schemas.microsoft.com/office/drawing/2014/main" id="{D11DD4F2-6067-4581-8E7D-F336F67DC8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a:extLst>
            <a:ext uri="{FF2B5EF4-FFF2-40B4-BE49-F238E27FC236}">
              <a16:creationId xmlns:a16="http://schemas.microsoft.com/office/drawing/2014/main" id="{31B8246B-C449-4833-A3D0-D35109863E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a:extLst>
            <a:ext uri="{FF2B5EF4-FFF2-40B4-BE49-F238E27FC236}">
              <a16:creationId xmlns:a16="http://schemas.microsoft.com/office/drawing/2014/main" id="{4D805230-0861-4D53-B9D9-904F6B062E7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a:extLst>
            <a:ext uri="{FF2B5EF4-FFF2-40B4-BE49-F238E27FC236}">
              <a16:creationId xmlns:a16="http://schemas.microsoft.com/office/drawing/2014/main" id="{4E4786E2-0175-4F4F-82A9-4AD448C9609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a:extLst>
            <a:ext uri="{FF2B5EF4-FFF2-40B4-BE49-F238E27FC236}">
              <a16:creationId xmlns:a16="http://schemas.microsoft.com/office/drawing/2014/main" id="{B84528D5-A04C-44E5-ABB7-BA2C71A3B29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a:extLst>
            <a:ext uri="{FF2B5EF4-FFF2-40B4-BE49-F238E27FC236}">
              <a16:creationId xmlns:a16="http://schemas.microsoft.com/office/drawing/2014/main" id="{695AFC0B-267A-4D20-82BC-53B5F434CC4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B4D3BFBD-2DB2-4A20-8152-B6AA0B44343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a:extLst>
            <a:ext uri="{FF2B5EF4-FFF2-40B4-BE49-F238E27FC236}">
              <a16:creationId xmlns:a16="http://schemas.microsoft.com/office/drawing/2014/main" id="{1C2DA254-A0C7-4820-A26C-B3A130D9BDB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A850705E-0B0E-477F-B159-07FDBB34D58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a:extLst>
            <a:ext uri="{FF2B5EF4-FFF2-40B4-BE49-F238E27FC236}">
              <a16:creationId xmlns:a16="http://schemas.microsoft.com/office/drawing/2014/main" id="{A630FF6E-5D62-438D-86F8-1529E0C4D82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23" name="直線コネクタ 222">
          <a:extLst>
            <a:ext uri="{FF2B5EF4-FFF2-40B4-BE49-F238E27FC236}">
              <a16:creationId xmlns:a16="http://schemas.microsoft.com/office/drawing/2014/main" id="{0D71CC0D-4FE2-488F-8F70-EA64F7DBFD48}"/>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24" name="【福祉施設】&#10;有形固定資産減価償却率最小値テキスト">
          <a:extLst>
            <a:ext uri="{FF2B5EF4-FFF2-40B4-BE49-F238E27FC236}">
              <a16:creationId xmlns:a16="http://schemas.microsoft.com/office/drawing/2014/main" id="{67E470AD-7415-4F70-8886-E337B525263C}"/>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25" name="直線コネクタ 224">
          <a:extLst>
            <a:ext uri="{FF2B5EF4-FFF2-40B4-BE49-F238E27FC236}">
              <a16:creationId xmlns:a16="http://schemas.microsoft.com/office/drawing/2014/main" id="{2D0CE69A-FCA3-44D3-91D9-293975FE3F16}"/>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福祉施設】&#10;有形固定資産減価償却率最大値テキスト">
          <a:extLst>
            <a:ext uri="{FF2B5EF4-FFF2-40B4-BE49-F238E27FC236}">
              <a16:creationId xmlns:a16="http://schemas.microsoft.com/office/drawing/2014/main" id="{3EF85C9C-820C-4A08-9E04-B009CC40C75F}"/>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a:extLst>
            <a:ext uri="{FF2B5EF4-FFF2-40B4-BE49-F238E27FC236}">
              <a16:creationId xmlns:a16="http://schemas.microsoft.com/office/drawing/2014/main" id="{4759EE7C-26A6-470E-BE1F-DF6D2009920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28" name="【福祉施設】&#10;有形固定資産減価償却率平均値テキスト">
          <a:extLst>
            <a:ext uri="{FF2B5EF4-FFF2-40B4-BE49-F238E27FC236}">
              <a16:creationId xmlns:a16="http://schemas.microsoft.com/office/drawing/2014/main" id="{C41CC74D-ED55-4F6B-A745-AEB2D51B39FE}"/>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29" name="フローチャート: 判断 228">
          <a:extLst>
            <a:ext uri="{FF2B5EF4-FFF2-40B4-BE49-F238E27FC236}">
              <a16:creationId xmlns:a16="http://schemas.microsoft.com/office/drawing/2014/main" id="{2F75B21A-1300-4A85-AEEB-DA519D3B7C99}"/>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30" name="フローチャート: 判断 229">
          <a:extLst>
            <a:ext uri="{FF2B5EF4-FFF2-40B4-BE49-F238E27FC236}">
              <a16:creationId xmlns:a16="http://schemas.microsoft.com/office/drawing/2014/main" id="{6E755438-E6B2-447B-B54A-9EDCA5B8EE53}"/>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31" name="n_1aveValue【福祉施設】&#10;有形固定資産減価償却率">
          <a:extLst>
            <a:ext uri="{FF2B5EF4-FFF2-40B4-BE49-F238E27FC236}">
              <a16:creationId xmlns:a16="http://schemas.microsoft.com/office/drawing/2014/main" id="{99937CF2-03FD-421B-8A0F-CEC7DF821E65}"/>
            </a:ext>
          </a:extLst>
        </xdr:cNvPr>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2" name="フローチャート: 判断 231">
          <a:extLst>
            <a:ext uri="{FF2B5EF4-FFF2-40B4-BE49-F238E27FC236}">
              <a16:creationId xmlns:a16="http://schemas.microsoft.com/office/drawing/2014/main" id="{E0BAA659-E9AB-4DAF-92FA-C0A970804FF8}"/>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233" name="n_2aveValue【福祉施設】&#10;有形固定資産減価償却率">
          <a:extLst>
            <a:ext uri="{FF2B5EF4-FFF2-40B4-BE49-F238E27FC236}">
              <a16:creationId xmlns:a16="http://schemas.microsoft.com/office/drawing/2014/main" id="{307C94B3-AC72-47A2-AB1B-9FF6C6D30FD2}"/>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234" name="フローチャート: 判断 233">
          <a:extLst>
            <a:ext uri="{FF2B5EF4-FFF2-40B4-BE49-F238E27FC236}">
              <a16:creationId xmlns:a16="http://schemas.microsoft.com/office/drawing/2014/main" id="{E1C74C62-4B04-4651-8FFE-177B4A5742B5}"/>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40657</xdr:rowOff>
    </xdr:from>
    <xdr:ext cx="405111" cy="259045"/>
    <xdr:sp macro="" textlink="">
      <xdr:nvSpPr>
        <xdr:cNvPr id="235" name="n_3aveValue【福祉施設】&#10;有形固定資産減価償却率">
          <a:extLst>
            <a:ext uri="{FF2B5EF4-FFF2-40B4-BE49-F238E27FC236}">
              <a16:creationId xmlns:a16="http://schemas.microsoft.com/office/drawing/2014/main" id="{8D9463BB-7A16-4380-98FF-FDCA92767EFB}"/>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70822061-289E-4197-A620-307CE89F654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7B3A2CB7-9F0C-48BF-A13C-BC9C4393C17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A2F41890-8FA9-4073-80E4-9EE8D5EC95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23B524A4-1382-4326-B668-D168EA0580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BCC9DAD2-9E75-4917-AE79-FA84484006D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168275</xdr:rowOff>
    </xdr:from>
    <xdr:to>
      <xdr:col>15</xdr:col>
      <xdr:colOff>101600</xdr:colOff>
      <xdr:row>84</xdr:row>
      <xdr:rowOff>98425</xdr:rowOff>
    </xdr:to>
    <xdr:sp macro="" textlink="">
      <xdr:nvSpPr>
        <xdr:cNvPr id="241" name="楕円 240">
          <a:extLst>
            <a:ext uri="{FF2B5EF4-FFF2-40B4-BE49-F238E27FC236}">
              <a16:creationId xmlns:a16="http://schemas.microsoft.com/office/drawing/2014/main" id="{C9853326-964E-4FF4-A8EA-BE8E6720E8FF}"/>
            </a:ext>
          </a:extLst>
        </xdr:cNvPr>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89552</xdr:rowOff>
    </xdr:from>
    <xdr:ext cx="405111" cy="259045"/>
    <xdr:sp macro="" textlink="">
      <xdr:nvSpPr>
        <xdr:cNvPr id="242" name="n_2mainValue【福祉施設】&#10;有形固定資産減価償却率">
          <a:extLst>
            <a:ext uri="{FF2B5EF4-FFF2-40B4-BE49-F238E27FC236}">
              <a16:creationId xmlns:a16="http://schemas.microsoft.com/office/drawing/2014/main" id="{FC7A5A5B-A6D9-4F54-A223-608BD039DB6B}"/>
            </a:ext>
          </a:extLst>
        </xdr:cNvPr>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id="{3BF92ADB-2A77-41BB-AEBC-A0B3D099C5C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id="{5A3D064C-3E4E-4CB3-98D7-E47DF369DA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id="{B03CEFB7-6433-4ECF-902A-5D073808A15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id="{EDADCB24-074D-43DE-80A9-68990748BA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id="{59CF4C71-603F-4BDD-B81C-E8A9ED17C3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id="{6AA97E1F-D153-4006-9105-BD91080714A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id="{EFDB8A5F-E1BE-4E80-BFD3-6ABAB9E2ED3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id="{5B780BF0-C17F-478C-BB58-A6A9DAA2D8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id="{558409EC-FF3B-4F35-B673-F7B6642B843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id="{25EEFF4B-EFF4-4899-850A-90B7246E9C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a:extLst>
            <a:ext uri="{FF2B5EF4-FFF2-40B4-BE49-F238E27FC236}">
              <a16:creationId xmlns:a16="http://schemas.microsoft.com/office/drawing/2014/main" id="{3FEBC1AE-4060-4902-83C8-ADACD61940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3ED46E7F-1724-4E70-A3DF-B814F925325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a:extLst>
            <a:ext uri="{FF2B5EF4-FFF2-40B4-BE49-F238E27FC236}">
              <a16:creationId xmlns:a16="http://schemas.microsoft.com/office/drawing/2014/main" id="{3D166E27-4665-4077-8D5E-E81133A9B5D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a:extLst>
            <a:ext uri="{FF2B5EF4-FFF2-40B4-BE49-F238E27FC236}">
              <a16:creationId xmlns:a16="http://schemas.microsoft.com/office/drawing/2014/main" id="{362ED6BE-D3E2-4C70-B4C8-A57A53891B7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a:extLst>
            <a:ext uri="{FF2B5EF4-FFF2-40B4-BE49-F238E27FC236}">
              <a16:creationId xmlns:a16="http://schemas.microsoft.com/office/drawing/2014/main" id="{97B084C0-FF2C-4CBC-B8E3-D3137889177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a:extLst>
            <a:ext uri="{FF2B5EF4-FFF2-40B4-BE49-F238E27FC236}">
              <a16:creationId xmlns:a16="http://schemas.microsoft.com/office/drawing/2014/main" id="{E375DA70-5E9A-4D9F-8B2B-75480BA1A5D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a:extLst>
            <a:ext uri="{FF2B5EF4-FFF2-40B4-BE49-F238E27FC236}">
              <a16:creationId xmlns:a16="http://schemas.microsoft.com/office/drawing/2014/main" id="{A8CCFBA9-EFC7-4D16-945E-1DD88618CEA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a:extLst>
            <a:ext uri="{FF2B5EF4-FFF2-40B4-BE49-F238E27FC236}">
              <a16:creationId xmlns:a16="http://schemas.microsoft.com/office/drawing/2014/main" id="{44A2BD84-6AD1-45C3-BAC9-A0BF9757957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a:extLst>
            <a:ext uri="{FF2B5EF4-FFF2-40B4-BE49-F238E27FC236}">
              <a16:creationId xmlns:a16="http://schemas.microsoft.com/office/drawing/2014/main" id="{159C599D-FB74-4B42-9FE9-B76D88BE01B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24BE1059-BECD-4CD0-8946-70521F63433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a:extLst>
            <a:ext uri="{FF2B5EF4-FFF2-40B4-BE49-F238E27FC236}">
              <a16:creationId xmlns:a16="http://schemas.microsoft.com/office/drawing/2014/main" id="{FB29F7CF-B840-4DC4-B22F-4BB29D506D6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2147EFC-EEB5-4BE3-BFF8-2001FC9923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福祉施設】&#10;一人当たり面積グラフ枠">
          <a:extLst>
            <a:ext uri="{FF2B5EF4-FFF2-40B4-BE49-F238E27FC236}">
              <a16:creationId xmlns:a16="http://schemas.microsoft.com/office/drawing/2014/main" id="{0734F531-AF3A-4291-B9CC-9227B45E9CE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66" name="直線コネクタ 265">
          <a:extLst>
            <a:ext uri="{FF2B5EF4-FFF2-40B4-BE49-F238E27FC236}">
              <a16:creationId xmlns:a16="http://schemas.microsoft.com/office/drawing/2014/main" id="{783C8C0D-5656-4D33-82FD-9FB8312A099C}"/>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67" name="【福祉施設】&#10;一人当たり面積最小値テキスト">
          <a:extLst>
            <a:ext uri="{FF2B5EF4-FFF2-40B4-BE49-F238E27FC236}">
              <a16:creationId xmlns:a16="http://schemas.microsoft.com/office/drawing/2014/main" id="{9BEE5DA7-69CD-4899-8BE3-411F4F61E84E}"/>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68" name="直線コネクタ 267">
          <a:extLst>
            <a:ext uri="{FF2B5EF4-FFF2-40B4-BE49-F238E27FC236}">
              <a16:creationId xmlns:a16="http://schemas.microsoft.com/office/drawing/2014/main" id="{D7D1687C-2122-4FD8-9EFD-852A676BACA9}"/>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69" name="【福祉施設】&#10;一人当たり面積最大値テキスト">
          <a:extLst>
            <a:ext uri="{FF2B5EF4-FFF2-40B4-BE49-F238E27FC236}">
              <a16:creationId xmlns:a16="http://schemas.microsoft.com/office/drawing/2014/main" id="{A61E97F6-839B-4B86-B704-276EFB18DE2C}"/>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70" name="直線コネクタ 269">
          <a:extLst>
            <a:ext uri="{FF2B5EF4-FFF2-40B4-BE49-F238E27FC236}">
              <a16:creationId xmlns:a16="http://schemas.microsoft.com/office/drawing/2014/main" id="{130BE6E8-4F3A-4888-8757-9BCDB2D188DE}"/>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71" name="【福祉施設】&#10;一人当たり面積平均値テキスト">
          <a:extLst>
            <a:ext uri="{FF2B5EF4-FFF2-40B4-BE49-F238E27FC236}">
              <a16:creationId xmlns:a16="http://schemas.microsoft.com/office/drawing/2014/main" id="{C7407A0F-364F-47F9-8512-3B72131C23B9}"/>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72" name="フローチャート: 判断 271">
          <a:extLst>
            <a:ext uri="{FF2B5EF4-FFF2-40B4-BE49-F238E27FC236}">
              <a16:creationId xmlns:a16="http://schemas.microsoft.com/office/drawing/2014/main" id="{FD4283BC-9200-43FA-8FD1-B65AF5B176CB}"/>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73" name="フローチャート: 判断 272">
          <a:extLst>
            <a:ext uri="{FF2B5EF4-FFF2-40B4-BE49-F238E27FC236}">
              <a16:creationId xmlns:a16="http://schemas.microsoft.com/office/drawing/2014/main" id="{E8703875-D19A-4F84-8F1A-D880C09EC55D}"/>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74" name="n_1aveValue【福祉施設】&#10;一人当たり面積">
          <a:extLst>
            <a:ext uri="{FF2B5EF4-FFF2-40B4-BE49-F238E27FC236}">
              <a16:creationId xmlns:a16="http://schemas.microsoft.com/office/drawing/2014/main" id="{C902F51D-B301-4BAF-9826-F7B71C65BA21}"/>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75" name="フローチャート: 判断 274">
          <a:extLst>
            <a:ext uri="{FF2B5EF4-FFF2-40B4-BE49-F238E27FC236}">
              <a16:creationId xmlns:a16="http://schemas.microsoft.com/office/drawing/2014/main" id="{8C00C09E-1A15-4F9E-9450-3924EB1EBBDF}"/>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132097</xdr:rowOff>
    </xdr:from>
    <xdr:ext cx="469744" cy="259045"/>
    <xdr:sp macro="" textlink="">
      <xdr:nvSpPr>
        <xdr:cNvPr id="276" name="n_2aveValue【福祉施設】&#10;一人当たり面積">
          <a:extLst>
            <a:ext uri="{FF2B5EF4-FFF2-40B4-BE49-F238E27FC236}">
              <a16:creationId xmlns:a16="http://schemas.microsoft.com/office/drawing/2014/main" id="{8F6431C5-7FD3-4679-B93C-64A8A575D80E}"/>
            </a:ext>
          </a:extLst>
        </xdr:cNvPr>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77" name="フローチャート: 判断 276">
          <a:extLst>
            <a:ext uri="{FF2B5EF4-FFF2-40B4-BE49-F238E27FC236}">
              <a16:creationId xmlns:a16="http://schemas.microsoft.com/office/drawing/2014/main" id="{6E0E2B75-F94E-4D0A-8E83-9BD6759D45C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78" name="n_3aveValue【福祉施設】&#10;一人当たり面積">
          <a:extLst>
            <a:ext uri="{FF2B5EF4-FFF2-40B4-BE49-F238E27FC236}">
              <a16:creationId xmlns:a16="http://schemas.microsoft.com/office/drawing/2014/main" id="{A47EDC2D-CE76-4DAD-B637-19E4975CC632}"/>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F83CDFCC-AEFF-4ABD-A6BF-6F56D8FD92D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0504966-0188-4B39-9759-F44B85E4BD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5F82DAD-1EBD-40F2-AC4C-4F42B13603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81A8F88C-E425-4528-9AB4-E4455DEE50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8F520C5-713D-4FD9-9D95-42A3070C4B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31750</xdr:rowOff>
    </xdr:from>
    <xdr:to>
      <xdr:col>46</xdr:col>
      <xdr:colOff>38100</xdr:colOff>
      <xdr:row>85</xdr:row>
      <xdr:rowOff>133350</xdr:rowOff>
    </xdr:to>
    <xdr:sp macro="" textlink="">
      <xdr:nvSpPr>
        <xdr:cNvPr id="284" name="楕円 283">
          <a:extLst>
            <a:ext uri="{FF2B5EF4-FFF2-40B4-BE49-F238E27FC236}">
              <a16:creationId xmlns:a16="http://schemas.microsoft.com/office/drawing/2014/main" id="{7E4FC50C-9C7F-4EDF-B121-1BF5D38F55C8}"/>
            </a:ext>
          </a:extLst>
        </xdr:cNvPr>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149877</xdr:rowOff>
    </xdr:from>
    <xdr:ext cx="469744" cy="259045"/>
    <xdr:sp macro="" textlink="">
      <xdr:nvSpPr>
        <xdr:cNvPr id="285" name="n_2mainValue【福祉施設】&#10;一人当たり面積">
          <a:extLst>
            <a:ext uri="{FF2B5EF4-FFF2-40B4-BE49-F238E27FC236}">
              <a16:creationId xmlns:a16="http://schemas.microsoft.com/office/drawing/2014/main" id="{92862834-DDE6-4D9D-AE2C-E5EF041A49E8}"/>
            </a:ext>
          </a:extLst>
        </xdr:cNvPr>
        <xdr:cNvSpPr txBox="1"/>
      </xdr:nvSpPr>
      <xdr:spPr>
        <a:xfrm>
          <a:off x="8515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a:extLst>
            <a:ext uri="{FF2B5EF4-FFF2-40B4-BE49-F238E27FC236}">
              <a16:creationId xmlns:a16="http://schemas.microsoft.com/office/drawing/2014/main" id="{20BE6975-A04D-492C-8767-C1B9257E1AC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a:extLst>
            <a:ext uri="{FF2B5EF4-FFF2-40B4-BE49-F238E27FC236}">
              <a16:creationId xmlns:a16="http://schemas.microsoft.com/office/drawing/2014/main" id="{F7E0E689-B8E4-4688-9833-E831F060D88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a:extLst>
            <a:ext uri="{FF2B5EF4-FFF2-40B4-BE49-F238E27FC236}">
              <a16:creationId xmlns:a16="http://schemas.microsoft.com/office/drawing/2014/main" id="{FF91DF62-52C0-4F75-A942-0954CAA15D1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a:extLst>
            <a:ext uri="{FF2B5EF4-FFF2-40B4-BE49-F238E27FC236}">
              <a16:creationId xmlns:a16="http://schemas.microsoft.com/office/drawing/2014/main" id="{11CA152E-F151-48CB-8008-90592DEA978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a:extLst>
            <a:ext uri="{FF2B5EF4-FFF2-40B4-BE49-F238E27FC236}">
              <a16:creationId xmlns:a16="http://schemas.microsoft.com/office/drawing/2014/main" id="{31148A12-CCC6-4593-A0AB-7E8A49567B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a:extLst>
            <a:ext uri="{FF2B5EF4-FFF2-40B4-BE49-F238E27FC236}">
              <a16:creationId xmlns:a16="http://schemas.microsoft.com/office/drawing/2014/main" id="{04BD211E-7AAB-4797-AD44-DEACBE1F866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a:extLst>
            <a:ext uri="{FF2B5EF4-FFF2-40B4-BE49-F238E27FC236}">
              <a16:creationId xmlns:a16="http://schemas.microsoft.com/office/drawing/2014/main" id="{2CFB1A97-3337-4E2F-AD40-564AF2F68BF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a:extLst>
            <a:ext uri="{FF2B5EF4-FFF2-40B4-BE49-F238E27FC236}">
              <a16:creationId xmlns:a16="http://schemas.microsoft.com/office/drawing/2014/main" id="{F431BD54-9429-4E67-BB9C-91217CC3CC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a:extLst>
            <a:ext uri="{FF2B5EF4-FFF2-40B4-BE49-F238E27FC236}">
              <a16:creationId xmlns:a16="http://schemas.microsoft.com/office/drawing/2014/main" id="{B21E9852-01D4-4C8D-9499-902FF774D41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a:extLst>
            <a:ext uri="{FF2B5EF4-FFF2-40B4-BE49-F238E27FC236}">
              <a16:creationId xmlns:a16="http://schemas.microsoft.com/office/drawing/2014/main" id="{C7D542D4-AE14-48CC-A2A8-BFB12921AEA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a:extLst>
            <a:ext uri="{FF2B5EF4-FFF2-40B4-BE49-F238E27FC236}">
              <a16:creationId xmlns:a16="http://schemas.microsoft.com/office/drawing/2014/main" id="{CDF790D1-6D92-4EFE-917A-69152293573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7" name="テキスト ボックス 296">
          <a:extLst>
            <a:ext uri="{FF2B5EF4-FFF2-40B4-BE49-F238E27FC236}">
              <a16:creationId xmlns:a16="http://schemas.microsoft.com/office/drawing/2014/main" id="{FE97E828-E95B-4EA4-8E53-34570EE0EE0C}"/>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a:extLst>
            <a:ext uri="{FF2B5EF4-FFF2-40B4-BE49-F238E27FC236}">
              <a16:creationId xmlns:a16="http://schemas.microsoft.com/office/drawing/2014/main" id="{06827D73-EB4C-4A2C-AFDE-9C0905F1451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a:extLst>
            <a:ext uri="{FF2B5EF4-FFF2-40B4-BE49-F238E27FC236}">
              <a16:creationId xmlns:a16="http://schemas.microsoft.com/office/drawing/2014/main" id="{C788643B-8637-4C52-A14E-166A292329B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a:extLst>
            <a:ext uri="{FF2B5EF4-FFF2-40B4-BE49-F238E27FC236}">
              <a16:creationId xmlns:a16="http://schemas.microsoft.com/office/drawing/2014/main" id="{E9D73E2A-3FC4-416D-ABA8-EE832638F1E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a:extLst>
            <a:ext uri="{FF2B5EF4-FFF2-40B4-BE49-F238E27FC236}">
              <a16:creationId xmlns:a16="http://schemas.microsoft.com/office/drawing/2014/main" id="{BFA1B161-FE12-42C7-BB71-75BA0CA7E97B}"/>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a:extLst>
            <a:ext uri="{FF2B5EF4-FFF2-40B4-BE49-F238E27FC236}">
              <a16:creationId xmlns:a16="http://schemas.microsoft.com/office/drawing/2014/main" id="{C3E68478-FE3E-4E10-B4AC-D45682206BA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a:extLst>
            <a:ext uri="{FF2B5EF4-FFF2-40B4-BE49-F238E27FC236}">
              <a16:creationId xmlns:a16="http://schemas.microsoft.com/office/drawing/2014/main" id="{A0B51125-6F5D-4475-816D-6444C74E367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a:extLst>
            <a:ext uri="{FF2B5EF4-FFF2-40B4-BE49-F238E27FC236}">
              <a16:creationId xmlns:a16="http://schemas.microsoft.com/office/drawing/2014/main" id="{AA127BEE-4AAE-4208-8DC5-8CA1482F276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5" name="テキスト ボックス 304">
          <a:extLst>
            <a:ext uri="{FF2B5EF4-FFF2-40B4-BE49-F238E27FC236}">
              <a16:creationId xmlns:a16="http://schemas.microsoft.com/office/drawing/2014/main" id="{29A51E7E-C546-4E28-8088-139424C395D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a:extLst>
            <a:ext uri="{FF2B5EF4-FFF2-40B4-BE49-F238E27FC236}">
              <a16:creationId xmlns:a16="http://schemas.microsoft.com/office/drawing/2014/main" id="{18EED9F6-EF58-4A3B-AFF1-405C8963DEA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id="{FE81A985-DC7E-4FB1-9608-D3A18B347D4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a:extLst>
            <a:ext uri="{FF2B5EF4-FFF2-40B4-BE49-F238E27FC236}">
              <a16:creationId xmlns:a16="http://schemas.microsoft.com/office/drawing/2014/main" id="{039B8DFB-617C-40C5-A132-856A1398EE2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9" name="直線コネクタ 308">
          <a:extLst>
            <a:ext uri="{FF2B5EF4-FFF2-40B4-BE49-F238E27FC236}">
              <a16:creationId xmlns:a16="http://schemas.microsoft.com/office/drawing/2014/main" id="{20166A83-3F7E-4025-BBB6-9D746CCCD681}"/>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10" name="【市民会館】&#10;有形固定資産減価償却率最小値テキスト">
          <a:extLst>
            <a:ext uri="{FF2B5EF4-FFF2-40B4-BE49-F238E27FC236}">
              <a16:creationId xmlns:a16="http://schemas.microsoft.com/office/drawing/2014/main" id="{266064B8-7D82-4528-9976-52BA25BEA30C}"/>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11" name="直線コネクタ 310">
          <a:extLst>
            <a:ext uri="{FF2B5EF4-FFF2-40B4-BE49-F238E27FC236}">
              <a16:creationId xmlns:a16="http://schemas.microsoft.com/office/drawing/2014/main" id="{C54049DB-8FD0-46B1-9421-532C9B6C7EB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12" name="【市民会館】&#10;有形固定資産減価償却率最大値テキスト">
          <a:extLst>
            <a:ext uri="{FF2B5EF4-FFF2-40B4-BE49-F238E27FC236}">
              <a16:creationId xmlns:a16="http://schemas.microsoft.com/office/drawing/2014/main" id="{EA306239-8EB3-479C-9938-74911BB6D74D}"/>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13" name="直線コネクタ 312">
          <a:extLst>
            <a:ext uri="{FF2B5EF4-FFF2-40B4-BE49-F238E27FC236}">
              <a16:creationId xmlns:a16="http://schemas.microsoft.com/office/drawing/2014/main" id="{030C4587-6E5C-42BB-9611-3FB786DEFF66}"/>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14" name="【市民会館】&#10;有形固定資産減価償却率平均値テキスト">
          <a:extLst>
            <a:ext uri="{FF2B5EF4-FFF2-40B4-BE49-F238E27FC236}">
              <a16:creationId xmlns:a16="http://schemas.microsoft.com/office/drawing/2014/main" id="{5453305A-A5BE-4B9E-B87F-7639C5975B93}"/>
            </a:ext>
          </a:extLst>
        </xdr:cNvPr>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15" name="フローチャート: 判断 314">
          <a:extLst>
            <a:ext uri="{FF2B5EF4-FFF2-40B4-BE49-F238E27FC236}">
              <a16:creationId xmlns:a16="http://schemas.microsoft.com/office/drawing/2014/main" id="{FF680305-A8A7-46BD-80C2-90B3FB444EE3}"/>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16" name="フローチャート: 判断 315">
          <a:extLst>
            <a:ext uri="{FF2B5EF4-FFF2-40B4-BE49-F238E27FC236}">
              <a16:creationId xmlns:a16="http://schemas.microsoft.com/office/drawing/2014/main" id="{5D1A6F9C-2111-4695-AB3E-7E17578A6CD8}"/>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317" name="n_1aveValue【市民会館】&#10;有形固定資産減価償却率">
          <a:extLst>
            <a:ext uri="{FF2B5EF4-FFF2-40B4-BE49-F238E27FC236}">
              <a16:creationId xmlns:a16="http://schemas.microsoft.com/office/drawing/2014/main" id="{2254E58C-4D98-4553-9D29-5B87316045C0}"/>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18" name="フローチャート: 判断 317">
          <a:extLst>
            <a:ext uri="{FF2B5EF4-FFF2-40B4-BE49-F238E27FC236}">
              <a16:creationId xmlns:a16="http://schemas.microsoft.com/office/drawing/2014/main" id="{39EE6BD7-1887-4FAD-870A-C0888A68F072}"/>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319" name="n_2aveValue【市民会館】&#10;有形固定資産減価償却率">
          <a:extLst>
            <a:ext uri="{FF2B5EF4-FFF2-40B4-BE49-F238E27FC236}">
              <a16:creationId xmlns:a16="http://schemas.microsoft.com/office/drawing/2014/main" id="{473EE482-DDDE-4E53-A117-80FE14A69312}"/>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320" name="フローチャート: 判断 319">
          <a:extLst>
            <a:ext uri="{FF2B5EF4-FFF2-40B4-BE49-F238E27FC236}">
              <a16:creationId xmlns:a16="http://schemas.microsoft.com/office/drawing/2014/main" id="{52DF6A54-8D00-43A4-A1C4-70B6A7D0D69C}"/>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111777</xdr:rowOff>
    </xdr:from>
    <xdr:ext cx="405111" cy="259045"/>
    <xdr:sp macro="" textlink="">
      <xdr:nvSpPr>
        <xdr:cNvPr id="321" name="n_3aveValue【市民会館】&#10;有形固定資産減価償却率">
          <a:extLst>
            <a:ext uri="{FF2B5EF4-FFF2-40B4-BE49-F238E27FC236}">
              <a16:creationId xmlns:a16="http://schemas.microsoft.com/office/drawing/2014/main" id="{7EFC106D-38F4-4A65-96E0-F5A5E67046A1}"/>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BEB53981-977F-429C-9561-626009A193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3A434540-F896-4925-938E-559FEF4FB37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B91A762A-F7D1-4027-8793-47963DBF474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3F44F47E-3676-4FE7-A3B6-EBE1AE5873F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FA4F346C-B315-4FCF-A80E-A1DEAA1561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119380</xdr:rowOff>
    </xdr:from>
    <xdr:to>
      <xdr:col>15</xdr:col>
      <xdr:colOff>101600</xdr:colOff>
      <xdr:row>103</xdr:row>
      <xdr:rowOff>49530</xdr:rowOff>
    </xdr:to>
    <xdr:sp macro="" textlink="">
      <xdr:nvSpPr>
        <xdr:cNvPr id="327" name="楕円 326">
          <a:extLst>
            <a:ext uri="{FF2B5EF4-FFF2-40B4-BE49-F238E27FC236}">
              <a16:creationId xmlns:a16="http://schemas.microsoft.com/office/drawing/2014/main" id="{559509F8-52AA-446A-B5DD-C88EF930CC6B}"/>
            </a:ext>
          </a:extLst>
        </xdr:cNvPr>
        <xdr:cNvSpPr/>
      </xdr:nvSpPr>
      <xdr:spPr>
        <a:xfrm>
          <a:off x="2857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66057</xdr:rowOff>
    </xdr:from>
    <xdr:ext cx="405111" cy="259045"/>
    <xdr:sp macro="" textlink="">
      <xdr:nvSpPr>
        <xdr:cNvPr id="328" name="n_2mainValue【市民会館】&#10;有形固定資産減価償却率">
          <a:extLst>
            <a:ext uri="{FF2B5EF4-FFF2-40B4-BE49-F238E27FC236}">
              <a16:creationId xmlns:a16="http://schemas.microsoft.com/office/drawing/2014/main" id="{7CF41693-E5A0-4C02-B997-9916CD9A76FF}"/>
            </a:ext>
          </a:extLst>
        </xdr:cNvPr>
        <xdr:cNvSpPr txBox="1"/>
      </xdr:nvSpPr>
      <xdr:spPr>
        <a:xfrm>
          <a:off x="27057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a:extLst>
            <a:ext uri="{FF2B5EF4-FFF2-40B4-BE49-F238E27FC236}">
              <a16:creationId xmlns:a16="http://schemas.microsoft.com/office/drawing/2014/main" id="{19A69963-0D37-4664-9C1F-6CD06555A1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a:extLst>
            <a:ext uri="{FF2B5EF4-FFF2-40B4-BE49-F238E27FC236}">
              <a16:creationId xmlns:a16="http://schemas.microsoft.com/office/drawing/2014/main" id="{0459FF99-C06D-4A2A-813B-64DE750583F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a:extLst>
            <a:ext uri="{FF2B5EF4-FFF2-40B4-BE49-F238E27FC236}">
              <a16:creationId xmlns:a16="http://schemas.microsoft.com/office/drawing/2014/main" id="{508C54EC-6C7C-48F7-8F49-752FD0C532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a:extLst>
            <a:ext uri="{FF2B5EF4-FFF2-40B4-BE49-F238E27FC236}">
              <a16:creationId xmlns:a16="http://schemas.microsoft.com/office/drawing/2014/main" id="{2B85F859-0576-402C-B750-24727040D6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a:extLst>
            <a:ext uri="{FF2B5EF4-FFF2-40B4-BE49-F238E27FC236}">
              <a16:creationId xmlns:a16="http://schemas.microsoft.com/office/drawing/2014/main" id="{583F733C-26E0-4071-B089-1B730B7592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a:extLst>
            <a:ext uri="{FF2B5EF4-FFF2-40B4-BE49-F238E27FC236}">
              <a16:creationId xmlns:a16="http://schemas.microsoft.com/office/drawing/2014/main" id="{BE219C76-0403-4E86-814F-A03E6F0234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a:extLst>
            <a:ext uri="{FF2B5EF4-FFF2-40B4-BE49-F238E27FC236}">
              <a16:creationId xmlns:a16="http://schemas.microsoft.com/office/drawing/2014/main" id="{1A71AED4-245D-47C2-BC62-72243C9BAD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a:extLst>
            <a:ext uri="{FF2B5EF4-FFF2-40B4-BE49-F238E27FC236}">
              <a16:creationId xmlns:a16="http://schemas.microsoft.com/office/drawing/2014/main" id="{EEDDF63E-7A2C-4768-9E36-A774DE3A63F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a:extLst>
            <a:ext uri="{FF2B5EF4-FFF2-40B4-BE49-F238E27FC236}">
              <a16:creationId xmlns:a16="http://schemas.microsoft.com/office/drawing/2014/main" id="{27006179-0C01-4CC5-A1CA-7B25B7BB424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a:extLst>
            <a:ext uri="{FF2B5EF4-FFF2-40B4-BE49-F238E27FC236}">
              <a16:creationId xmlns:a16="http://schemas.microsoft.com/office/drawing/2014/main" id="{FEEA31F7-0DCF-4351-9CB5-BA2DF5DBF92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9" name="直線コネクタ 338">
          <a:extLst>
            <a:ext uri="{FF2B5EF4-FFF2-40B4-BE49-F238E27FC236}">
              <a16:creationId xmlns:a16="http://schemas.microsoft.com/office/drawing/2014/main" id="{04BCC591-4913-4CF7-BC58-F205E93DD28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0" name="テキスト ボックス 339">
          <a:extLst>
            <a:ext uri="{FF2B5EF4-FFF2-40B4-BE49-F238E27FC236}">
              <a16:creationId xmlns:a16="http://schemas.microsoft.com/office/drawing/2014/main" id="{066ED153-1738-4756-8DE7-9FB98C9142C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1" name="直線コネクタ 340">
          <a:extLst>
            <a:ext uri="{FF2B5EF4-FFF2-40B4-BE49-F238E27FC236}">
              <a16:creationId xmlns:a16="http://schemas.microsoft.com/office/drawing/2014/main" id="{D96386E5-872D-44E9-A210-604C146D02E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2" name="テキスト ボックス 341">
          <a:extLst>
            <a:ext uri="{FF2B5EF4-FFF2-40B4-BE49-F238E27FC236}">
              <a16:creationId xmlns:a16="http://schemas.microsoft.com/office/drawing/2014/main" id="{02C8E3DC-5702-4BA9-B7C8-539FC8B6CE1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3" name="直線コネクタ 342">
          <a:extLst>
            <a:ext uri="{FF2B5EF4-FFF2-40B4-BE49-F238E27FC236}">
              <a16:creationId xmlns:a16="http://schemas.microsoft.com/office/drawing/2014/main" id="{B0C4A80C-3555-4CE6-8C0C-D2C64369244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4" name="テキスト ボックス 343">
          <a:extLst>
            <a:ext uri="{FF2B5EF4-FFF2-40B4-BE49-F238E27FC236}">
              <a16:creationId xmlns:a16="http://schemas.microsoft.com/office/drawing/2014/main" id="{381C2028-C4AA-4639-B0FD-D1CA014E151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5" name="直線コネクタ 344">
          <a:extLst>
            <a:ext uri="{FF2B5EF4-FFF2-40B4-BE49-F238E27FC236}">
              <a16:creationId xmlns:a16="http://schemas.microsoft.com/office/drawing/2014/main" id="{E78C1BE6-9416-42C2-8E2F-27F27E2B78E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6" name="テキスト ボックス 345">
          <a:extLst>
            <a:ext uri="{FF2B5EF4-FFF2-40B4-BE49-F238E27FC236}">
              <a16:creationId xmlns:a16="http://schemas.microsoft.com/office/drawing/2014/main" id="{7516AE9D-2BCF-4C3C-BCA8-5CDC94F4FEE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7" name="直線コネクタ 346">
          <a:extLst>
            <a:ext uri="{FF2B5EF4-FFF2-40B4-BE49-F238E27FC236}">
              <a16:creationId xmlns:a16="http://schemas.microsoft.com/office/drawing/2014/main" id="{17A14A7A-9604-4C7B-8DB2-34AB324F072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8" name="テキスト ボックス 347">
          <a:extLst>
            <a:ext uri="{FF2B5EF4-FFF2-40B4-BE49-F238E27FC236}">
              <a16:creationId xmlns:a16="http://schemas.microsoft.com/office/drawing/2014/main" id="{DF82A0B0-68D6-4CA4-8222-DD43C27E946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a:extLst>
            <a:ext uri="{FF2B5EF4-FFF2-40B4-BE49-F238E27FC236}">
              <a16:creationId xmlns:a16="http://schemas.microsoft.com/office/drawing/2014/main" id="{6693AA0B-CE6A-46FB-A2F8-7DDD8585244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C97B8122-180B-4EFE-B539-79F76C9065C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a:extLst>
            <a:ext uri="{FF2B5EF4-FFF2-40B4-BE49-F238E27FC236}">
              <a16:creationId xmlns:a16="http://schemas.microsoft.com/office/drawing/2014/main" id="{A63C6E25-9B9F-4671-A209-E58CEC858DA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52" name="直線コネクタ 351">
          <a:extLst>
            <a:ext uri="{FF2B5EF4-FFF2-40B4-BE49-F238E27FC236}">
              <a16:creationId xmlns:a16="http://schemas.microsoft.com/office/drawing/2014/main" id="{436A55F0-D97C-4650-92C8-DDB4E184A3C7}"/>
            </a:ext>
          </a:extLst>
        </xdr:cNvPr>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53" name="【市民会館】&#10;一人当たり面積最小値テキスト">
          <a:extLst>
            <a:ext uri="{FF2B5EF4-FFF2-40B4-BE49-F238E27FC236}">
              <a16:creationId xmlns:a16="http://schemas.microsoft.com/office/drawing/2014/main" id="{1258E2E5-C0CB-4F81-925A-7494B5C8119B}"/>
            </a:ext>
          </a:extLst>
        </xdr:cNvPr>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54" name="直線コネクタ 353">
          <a:extLst>
            <a:ext uri="{FF2B5EF4-FFF2-40B4-BE49-F238E27FC236}">
              <a16:creationId xmlns:a16="http://schemas.microsoft.com/office/drawing/2014/main" id="{45C15255-2599-41E7-8A3C-8B73035BB389}"/>
            </a:ext>
          </a:extLst>
        </xdr:cNvPr>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55" name="【市民会館】&#10;一人当たり面積最大値テキスト">
          <a:extLst>
            <a:ext uri="{FF2B5EF4-FFF2-40B4-BE49-F238E27FC236}">
              <a16:creationId xmlns:a16="http://schemas.microsoft.com/office/drawing/2014/main" id="{48DCAAC7-BC3D-4AE4-83E0-D1B4AC93A6E2}"/>
            </a:ext>
          </a:extLst>
        </xdr:cNvPr>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56" name="直線コネクタ 355">
          <a:extLst>
            <a:ext uri="{FF2B5EF4-FFF2-40B4-BE49-F238E27FC236}">
              <a16:creationId xmlns:a16="http://schemas.microsoft.com/office/drawing/2014/main" id="{452024D1-3E15-4B66-B95D-0770F1A4CD8E}"/>
            </a:ext>
          </a:extLst>
        </xdr:cNvPr>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57" name="【市民会館】&#10;一人当たり面積平均値テキスト">
          <a:extLst>
            <a:ext uri="{FF2B5EF4-FFF2-40B4-BE49-F238E27FC236}">
              <a16:creationId xmlns:a16="http://schemas.microsoft.com/office/drawing/2014/main" id="{99396A5D-8AC7-4BDF-A03B-D82F026169E6}"/>
            </a:ext>
          </a:extLst>
        </xdr:cNvPr>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58" name="フローチャート: 判断 357">
          <a:extLst>
            <a:ext uri="{FF2B5EF4-FFF2-40B4-BE49-F238E27FC236}">
              <a16:creationId xmlns:a16="http://schemas.microsoft.com/office/drawing/2014/main" id="{A7F81ABA-1BF6-4FDC-B40B-E3AE2AAA52C7}"/>
            </a:ext>
          </a:extLst>
        </xdr:cNvPr>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59" name="フローチャート: 判断 358">
          <a:extLst>
            <a:ext uri="{FF2B5EF4-FFF2-40B4-BE49-F238E27FC236}">
              <a16:creationId xmlns:a16="http://schemas.microsoft.com/office/drawing/2014/main" id="{A35E099B-1932-4AB3-946B-37DD098FD53B}"/>
            </a:ext>
          </a:extLst>
        </xdr:cNvPr>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60" name="n_1aveValue【市民会館】&#10;一人当たり面積">
          <a:extLst>
            <a:ext uri="{FF2B5EF4-FFF2-40B4-BE49-F238E27FC236}">
              <a16:creationId xmlns:a16="http://schemas.microsoft.com/office/drawing/2014/main" id="{5EA73C70-A8F0-4969-A52B-AAB506528DEC}"/>
            </a:ext>
          </a:extLst>
        </xdr:cNvPr>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61" name="フローチャート: 判断 360">
          <a:extLst>
            <a:ext uri="{FF2B5EF4-FFF2-40B4-BE49-F238E27FC236}">
              <a16:creationId xmlns:a16="http://schemas.microsoft.com/office/drawing/2014/main" id="{0DDC08A9-4138-4D79-9CD1-80AE27ABF257}"/>
            </a:ext>
          </a:extLst>
        </xdr:cNvPr>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20972</xdr:rowOff>
    </xdr:from>
    <xdr:ext cx="469744" cy="259045"/>
    <xdr:sp macro="" textlink="">
      <xdr:nvSpPr>
        <xdr:cNvPr id="362" name="n_2aveValue【市民会館】&#10;一人当たり面積">
          <a:extLst>
            <a:ext uri="{FF2B5EF4-FFF2-40B4-BE49-F238E27FC236}">
              <a16:creationId xmlns:a16="http://schemas.microsoft.com/office/drawing/2014/main" id="{0B994EB7-C73B-4CFC-A687-9415C7EC6927}"/>
            </a:ext>
          </a:extLst>
        </xdr:cNvPr>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63" name="フローチャート: 判断 362">
          <a:extLst>
            <a:ext uri="{FF2B5EF4-FFF2-40B4-BE49-F238E27FC236}">
              <a16:creationId xmlns:a16="http://schemas.microsoft.com/office/drawing/2014/main" id="{FE062759-CFAF-488F-A210-6F2558D3CB18}"/>
            </a:ext>
          </a:extLst>
        </xdr:cNvPr>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64" name="n_3aveValue【市民会館】&#10;一人当たり面積">
          <a:extLst>
            <a:ext uri="{FF2B5EF4-FFF2-40B4-BE49-F238E27FC236}">
              <a16:creationId xmlns:a16="http://schemas.microsoft.com/office/drawing/2014/main" id="{9A686A04-BAC0-4BC3-AE5E-1418C2D0CAC6}"/>
            </a:ext>
          </a:extLst>
        </xdr:cNvPr>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A71CD46C-C1AC-477B-BE98-64457542C06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790A3D8A-4C02-42E5-96C7-3665BD714C7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98A0A95-A153-42F4-83F8-DA1E16EECD1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17C1B1F7-769A-4EA0-AA4A-66AD8896D43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3A67737-7807-499F-A99A-700122DBEC4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70" name="楕円 369">
          <a:extLst>
            <a:ext uri="{FF2B5EF4-FFF2-40B4-BE49-F238E27FC236}">
              <a16:creationId xmlns:a16="http://schemas.microsoft.com/office/drawing/2014/main" id="{F6AF48A1-358C-4EC7-BE0E-2F599B6D9ACF}"/>
            </a:ext>
          </a:extLst>
        </xdr:cNvPr>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154957</xdr:rowOff>
    </xdr:from>
    <xdr:ext cx="469744" cy="259045"/>
    <xdr:sp macro="" textlink="">
      <xdr:nvSpPr>
        <xdr:cNvPr id="371" name="n_2mainValue【市民会館】&#10;一人当たり面積">
          <a:extLst>
            <a:ext uri="{FF2B5EF4-FFF2-40B4-BE49-F238E27FC236}">
              <a16:creationId xmlns:a16="http://schemas.microsoft.com/office/drawing/2014/main" id="{0A58F23D-2E5F-41F1-A592-082C91B32074}"/>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a:extLst>
            <a:ext uri="{FF2B5EF4-FFF2-40B4-BE49-F238E27FC236}">
              <a16:creationId xmlns:a16="http://schemas.microsoft.com/office/drawing/2014/main" id="{CEED97FA-C681-421A-A854-C9F6C0BD65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a:extLst>
            <a:ext uri="{FF2B5EF4-FFF2-40B4-BE49-F238E27FC236}">
              <a16:creationId xmlns:a16="http://schemas.microsoft.com/office/drawing/2014/main" id="{1A58B9B3-63C4-4AA6-B7CD-E6D6E821FC0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a:extLst>
            <a:ext uri="{FF2B5EF4-FFF2-40B4-BE49-F238E27FC236}">
              <a16:creationId xmlns:a16="http://schemas.microsoft.com/office/drawing/2014/main" id="{1B0A2A0E-6085-45E0-9166-BB59CB732A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a:extLst>
            <a:ext uri="{FF2B5EF4-FFF2-40B4-BE49-F238E27FC236}">
              <a16:creationId xmlns:a16="http://schemas.microsoft.com/office/drawing/2014/main" id="{8C4F9B92-B193-4120-AFF1-D974B655F17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a:extLst>
            <a:ext uri="{FF2B5EF4-FFF2-40B4-BE49-F238E27FC236}">
              <a16:creationId xmlns:a16="http://schemas.microsoft.com/office/drawing/2014/main" id="{D9B3FE3F-61B7-48B3-A35D-186E49282E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a:extLst>
            <a:ext uri="{FF2B5EF4-FFF2-40B4-BE49-F238E27FC236}">
              <a16:creationId xmlns:a16="http://schemas.microsoft.com/office/drawing/2014/main" id="{1EF624EE-B2F9-419B-98B4-C03925B70A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a:extLst>
            <a:ext uri="{FF2B5EF4-FFF2-40B4-BE49-F238E27FC236}">
              <a16:creationId xmlns:a16="http://schemas.microsoft.com/office/drawing/2014/main" id="{B2BB7B51-86DB-43C2-A575-7D655FFF4C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a:extLst>
            <a:ext uri="{FF2B5EF4-FFF2-40B4-BE49-F238E27FC236}">
              <a16:creationId xmlns:a16="http://schemas.microsoft.com/office/drawing/2014/main" id="{812889CD-967F-441E-A9D5-1CB8E6F9197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a:extLst>
            <a:ext uri="{FF2B5EF4-FFF2-40B4-BE49-F238E27FC236}">
              <a16:creationId xmlns:a16="http://schemas.microsoft.com/office/drawing/2014/main" id="{6657BA86-DD7D-45A8-A91C-A328FF6780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a:extLst>
            <a:ext uri="{FF2B5EF4-FFF2-40B4-BE49-F238E27FC236}">
              <a16:creationId xmlns:a16="http://schemas.microsoft.com/office/drawing/2014/main" id="{9300D93D-875C-4113-9AFA-693ACF05DE4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a:extLst>
            <a:ext uri="{FF2B5EF4-FFF2-40B4-BE49-F238E27FC236}">
              <a16:creationId xmlns:a16="http://schemas.microsoft.com/office/drawing/2014/main" id="{1F94DA21-59C9-40D3-BC84-21F2CA2194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3" name="テキスト ボックス 382">
          <a:extLst>
            <a:ext uri="{FF2B5EF4-FFF2-40B4-BE49-F238E27FC236}">
              <a16:creationId xmlns:a16="http://schemas.microsoft.com/office/drawing/2014/main" id="{4112F6B5-C949-4BA3-8381-8E9E87FFB837}"/>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a:extLst>
            <a:ext uri="{FF2B5EF4-FFF2-40B4-BE49-F238E27FC236}">
              <a16:creationId xmlns:a16="http://schemas.microsoft.com/office/drawing/2014/main" id="{3F36E88A-E184-4F3B-ADA3-3E5EF018DAB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a:extLst>
            <a:ext uri="{FF2B5EF4-FFF2-40B4-BE49-F238E27FC236}">
              <a16:creationId xmlns:a16="http://schemas.microsoft.com/office/drawing/2014/main" id="{B2902976-FE5C-47DB-A22F-F2E41E0585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a:extLst>
            <a:ext uri="{FF2B5EF4-FFF2-40B4-BE49-F238E27FC236}">
              <a16:creationId xmlns:a16="http://schemas.microsoft.com/office/drawing/2014/main" id="{4CB73AF9-B09A-4362-A40C-DB19D14FD81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a:extLst>
            <a:ext uri="{FF2B5EF4-FFF2-40B4-BE49-F238E27FC236}">
              <a16:creationId xmlns:a16="http://schemas.microsoft.com/office/drawing/2014/main" id="{A5B459D6-16E2-47E0-9120-89CD8FE73B4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a:extLst>
            <a:ext uri="{FF2B5EF4-FFF2-40B4-BE49-F238E27FC236}">
              <a16:creationId xmlns:a16="http://schemas.microsoft.com/office/drawing/2014/main" id="{E5FB2575-7246-4A98-BF52-1871B70B6F5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a:extLst>
            <a:ext uri="{FF2B5EF4-FFF2-40B4-BE49-F238E27FC236}">
              <a16:creationId xmlns:a16="http://schemas.microsoft.com/office/drawing/2014/main" id="{7FE30BF3-51DE-471A-BFD8-0FF81789259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a:extLst>
            <a:ext uri="{FF2B5EF4-FFF2-40B4-BE49-F238E27FC236}">
              <a16:creationId xmlns:a16="http://schemas.microsoft.com/office/drawing/2014/main" id="{8616ED8D-CB42-4C68-8288-021A221BD47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a:extLst>
            <a:ext uri="{FF2B5EF4-FFF2-40B4-BE49-F238E27FC236}">
              <a16:creationId xmlns:a16="http://schemas.microsoft.com/office/drawing/2014/main" id="{FDE878D9-92FA-43F1-B1D2-95F342A69AE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a:extLst>
            <a:ext uri="{FF2B5EF4-FFF2-40B4-BE49-F238E27FC236}">
              <a16:creationId xmlns:a16="http://schemas.microsoft.com/office/drawing/2014/main" id="{D61F8D7A-52D2-4EEE-BE6D-9CFD9FBC883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3" name="テキスト ボックス 392">
          <a:extLst>
            <a:ext uri="{FF2B5EF4-FFF2-40B4-BE49-F238E27FC236}">
              <a16:creationId xmlns:a16="http://schemas.microsoft.com/office/drawing/2014/main" id="{75EFB70E-FD9F-441C-B34E-7098F244B50D}"/>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4C0ADD9C-B4C6-4A93-ABBE-9934E3F437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5" name="テキスト ボックス 394">
          <a:extLst>
            <a:ext uri="{FF2B5EF4-FFF2-40B4-BE49-F238E27FC236}">
              <a16:creationId xmlns:a16="http://schemas.microsoft.com/office/drawing/2014/main" id="{A70E2BE9-C1E2-4A1F-9944-A8E2630EB9B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a:extLst>
            <a:ext uri="{FF2B5EF4-FFF2-40B4-BE49-F238E27FC236}">
              <a16:creationId xmlns:a16="http://schemas.microsoft.com/office/drawing/2014/main" id="{63B626AF-3E5A-405F-8CE7-F058AE3CEB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97" name="直線コネクタ 396">
          <a:extLst>
            <a:ext uri="{FF2B5EF4-FFF2-40B4-BE49-F238E27FC236}">
              <a16:creationId xmlns:a16="http://schemas.microsoft.com/office/drawing/2014/main" id="{85DEF423-739A-465F-AEBF-22CC379ACAC5}"/>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98" name="【一般廃棄物処理施設】&#10;有形固定資産減価償却率最小値テキスト">
          <a:extLst>
            <a:ext uri="{FF2B5EF4-FFF2-40B4-BE49-F238E27FC236}">
              <a16:creationId xmlns:a16="http://schemas.microsoft.com/office/drawing/2014/main" id="{7FBFE85A-E712-4663-ADD3-F03D790DB048}"/>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99" name="直線コネクタ 398">
          <a:extLst>
            <a:ext uri="{FF2B5EF4-FFF2-40B4-BE49-F238E27FC236}">
              <a16:creationId xmlns:a16="http://schemas.microsoft.com/office/drawing/2014/main" id="{035C8F66-774E-4567-B71D-B27177EE14D6}"/>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00" name="【一般廃棄物処理施設】&#10;有形固定資産減価償却率最大値テキスト">
          <a:extLst>
            <a:ext uri="{FF2B5EF4-FFF2-40B4-BE49-F238E27FC236}">
              <a16:creationId xmlns:a16="http://schemas.microsoft.com/office/drawing/2014/main" id="{16655A93-92A7-47C9-996F-1074F5F7B6AA}"/>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01" name="直線コネクタ 400">
          <a:extLst>
            <a:ext uri="{FF2B5EF4-FFF2-40B4-BE49-F238E27FC236}">
              <a16:creationId xmlns:a16="http://schemas.microsoft.com/office/drawing/2014/main" id="{D60AA75D-3CB5-4955-8383-23B74158FEBA}"/>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02" name="【一般廃棄物処理施設】&#10;有形固定資産減価償却率平均値テキスト">
          <a:extLst>
            <a:ext uri="{FF2B5EF4-FFF2-40B4-BE49-F238E27FC236}">
              <a16:creationId xmlns:a16="http://schemas.microsoft.com/office/drawing/2014/main" id="{38C19186-F037-4B52-96EE-3705C0F60C11}"/>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03" name="フローチャート: 判断 402">
          <a:extLst>
            <a:ext uri="{FF2B5EF4-FFF2-40B4-BE49-F238E27FC236}">
              <a16:creationId xmlns:a16="http://schemas.microsoft.com/office/drawing/2014/main" id="{5FF843EC-36EA-401E-8256-D8E8EF9958DC}"/>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04" name="フローチャート: 判断 403">
          <a:extLst>
            <a:ext uri="{FF2B5EF4-FFF2-40B4-BE49-F238E27FC236}">
              <a16:creationId xmlns:a16="http://schemas.microsoft.com/office/drawing/2014/main" id="{C13048C9-266E-4943-85BF-AB2DA093BA3A}"/>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145160</xdr:rowOff>
    </xdr:from>
    <xdr:ext cx="405111" cy="259045"/>
    <xdr:sp macro="" textlink="">
      <xdr:nvSpPr>
        <xdr:cNvPr id="405" name="n_1aveValue【一般廃棄物処理施設】&#10;有形固定資産減価償却率">
          <a:extLst>
            <a:ext uri="{FF2B5EF4-FFF2-40B4-BE49-F238E27FC236}">
              <a16:creationId xmlns:a16="http://schemas.microsoft.com/office/drawing/2014/main" id="{8FDAA2DC-F950-4EAE-8CD2-7A2B257DD332}"/>
            </a:ext>
          </a:extLst>
        </xdr:cNvPr>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06" name="フローチャート: 判断 405">
          <a:extLst>
            <a:ext uri="{FF2B5EF4-FFF2-40B4-BE49-F238E27FC236}">
              <a16:creationId xmlns:a16="http://schemas.microsoft.com/office/drawing/2014/main" id="{9AD3704A-3AA3-46D9-A770-2D092DB4565B}"/>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84744</xdr:rowOff>
    </xdr:from>
    <xdr:ext cx="405111" cy="259045"/>
    <xdr:sp macro="" textlink="">
      <xdr:nvSpPr>
        <xdr:cNvPr id="407" name="n_2aveValue【一般廃棄物処理施設】&#10;有形固定資産減価償却率">
          <a:extLst>
            <a:ext uri="{FF2B5EF4-FFF2-40B4-BE49-F238E27FC236}">
              <a16:creationId xmlns:a16="http://schemas.microsoft.com/office/drawing/2014/main" id="{314C9356-A845-4FB7-AB6F-725F1E3527EC}"/>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408" name="フローチャート: 判断 407">
          <a:extLst>
            <a:ext uri="{FF2B5EF4-FFF2-40B4-BE49-F238E27FC236}">
              <a16:creationId xmlns:a16="http://schemas.microsoft.com/office/drawing/2014/main" id="{474AB08E-BF84-49D0-802C-5C3968081FCB}"/>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73314</xdr:rowOff>
    </xdr:from>
    <xdr:ext cx="405111" cy="259045"/>
    <xdr:sp macro="" textlink="">
      <xdr:nvSpPr>
        <xdr:cNvPr id="409" name="n_3aveValue【一般廃棄物処理施設】&#10;有形固定資産減価償却率">
          <a:extLst>
            <a:ext uri="{FF2B5EF4-FFF2-40B4-BE49-F238E27FC236}">
              <a16:creationId xmlns:a16="http://schemas.microsoft.com/office/drawing/2014/main" id="{301B38FC-B63B-4152-BBDC-AA3ACF0D8BB3}"/>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DA20DA9-708C-4763-ACD9-C5A996838B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9D1B8BF2-79FC-4EC5-B4C6-DEBCF3C26E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C878CADD-DDFE-46D6-ACD0-CAEC5B69ED9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83CD676-DC31-48DC-9FC1-A6ECF47F3C1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1D14D08-5DB5-4478-A948-853240ADE4C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118473</xdr:rowOff>
    </xdr:from>
    <xdr:to>
      <xdr:col>76</xdr:col>
      <xdr:colOff>165100</xdr:colOff>
      <xdr:row>39</xdr:row>
      <xdr:rowOff>48623</xdr:rowOff>
    </xdr:to>
    <xdr:sp macro="" textlink="">
      <xdr:nvSpPr>
        <xdr:cNvPr id="415" name="楕円 414">
          <a:extLst>
            <a:ext uri="{FF2B5EF4-FFF2-40B4-BE49-F238E27FC236}">
              <a16:creationId xmlns:a16="http://schemas.microsoft.com/office/drawing/2014/main" id="{6E4C1604-13D8-4F87-88D2-F87F0151D7FF}"/>
            </a:ext>
          </a:extLst>
        </xdr:cNvPr>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39750</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3E54752C-4893-471F-B6F4-8B2D75930A9D}"/>
            </a:ext>
          </a:extLst>
        </xdr:cNvPr>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8DA8C66B-72A8-4157-82D3-192E119283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295F5300-8570-4CF4-B41A-1DD97F6A4F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6B4FB087-6134-400D-94A3-B1053AEFAD2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C978A616-026A-4D81-A5B0-09AC77B0E3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1BE1F363-AE88-4F29-B1A0-97E7F4B8F19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654E5C38-95E0-4551-B79C-D5B491EA2D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41AB6480-F778-479F-A787-46E5CE4456A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3B2A4767-10A0-44D6-A093-B902AFA3DD9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B4D9FB67-FC7A-43B4-A70A-993E233E17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6AD8384A-1177-492E-9C06-876C4D4EC5B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8114EF7-AFC2-4F95-BB35-A5313671FED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a:extLst>
            <a:ext uri="{FF2B5EF4-FFF2-40B4-BE49-F238E27FC236}">
              <a16:creationId xmlns:a16="http://schemas.microsoft.com/office/drawing/2014/main" id="{BC688CB6-01B5-409A-B43B-EE8E397E08C4}"/>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F8809BDC-D5D1-4D6D-AF58-415E1ECB403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30" name="テキスト ボックス 429">
          <a:extLst>
            <a:ext uri="{FF2B5EF4-FFF2-40B4-BE49-F238E27FC236}">
              <a16:creationId xmlns:a16="http://schemas.microsoft.com/office/drawing/2014/main" id="{F449801E-71FD-4348-8EE6-70A10347E584}"/>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096F33F1-0B76-40F8-A61A-2159FAB3850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32" name="テキスト ボックス 431">
          <a:extLst>
            <a:ext uri="{FF2B5EF4-FFF2-40B4-BE49-F238E27FC236}">
              <a16:creationId xmlns:a16="http://schemas.microsoft.com/office/drawing/2014/main" id="{64F08459-1D22-4B2F-9764-AE26845FD50C}"/>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D3044809-AC32-476F-8C61-9B9F3A968B2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34" name="テキスト ボックス 433">
          <a:extLst>
            <a:ext uri="{FF2B5EF4-FFF2-40B4-BE49-F238E27FC236}">
              <a16:creationId xmlns:a16="http://schemas.microsoft.com/office/drawing/2014/main" id="{9BAEC2BF-7512-4685-BF07-3C125E9A5698}"/>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C6AFA527-51D0-4BCA-BB0C-06FD070B972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6" name="テキスト ボックス 435">
          <a:extLst>
            <a:ext uri="{FF2B5EF4-FFF2-40B4-BE49-F238E27FC236}">
              <a16:creationId xmlns:a16="http://schemas.microsoft.com/office/drawing/2014/main" id="{517EA3F5-7C75-4F30-8B9B-3367BD8684E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E1129E57-D25B-4DCF-9A28-FCF7F72FEDA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8" name="テキスト ボックス 437">
          <a:extLst>
            <a:ext uri="{FF2B5EF4-FFF2-40B4-BE49-F238E27FC236}">
              <a16:creationId xmlns:a16="http://schemas.microsoft.com/office/drawing/2014/main" id="{FDF508CB-80DE-415D-B860-F84E84C5C824}"/>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7CFCB298-089B-4F5D-9667-58C54C42E2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40" name="テキスト ボックス 439">
          <a:extLst>
            <a:ext uri="{FF2B5EF4-FFF2-40B4-BE49-F238E27FC236}">
              <a16:creationId xmlns:a16="http://schemas.microsoft.com/office/drawing/2014/main" id="{55A4F69F-CCB2-4582-AB35-82179BF39381}"/>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a:extLst>
            <a:ext uri="{FF2B5EF4-FFF2-40B4-BE49-F238E27FC236}">
              <a16:creationId xmlns:a16="http://schemas.microsoft.com/office/drawing/2014/main" id="{B5C3D5E0-474B-4EB0-AB25-BD7105B7BA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42" name="直線コネクタ 441">
          <a:extLst>
            <a:ext uri="{FF2B5EF4-FFF2-40B4-BE49-F238E27FC236}">
              <a16:creationId xmlns:a16="http://schemas.microsoft.com/office/drawing/2014/main" id="{A01BDF7C-5CB4-4A0B-94D2-AF72CEFD4CD5}"/>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43" name="【一般廃棄物処理施設】&#10;一人当たり有形固定資産（償却資産）額最小値テキスト">
          <a:extLst>
            <a:ext uri="{FF2B5EF4-FFF2-40B4-BE49-F238E27FC236}">
              <a16:creationId xmlns:a16="http://schemas.microsoft.com/office/drawing/2014/main" id="{CA5C661B-92AA-49C3-A60E-646BA5F5D9C8}"/>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44" name="直線コネクタ 443">
          <a:extLst>
            <a:ext uri="{FF2B5EF4-FFF2-40B4-BE49-F238E27FC236}">
              <a16:creationId xmlns:a16="http://schemas.microsoft.com/office/drawing/2014/main" id="{DE565C09-0B4B-4855-A719-C1FDBEF25D73}"/>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45" name="【一般廃棄物処理施設】&#10;一人当たり有形固定資産（償却資産）額最大値テキスト">
          <a:extLst>
            <a:ext uri="{FF2B5EF4-FFF2-40B4-BE49-F238E27FC236}">
              <a16:creationId xmlns:a16="http://schemas.microsoft.com/office/drawing/2014/main" id="{8E849E56-37AE-4A02-9E3C-4622647BE968}"/>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46" name="直線コネクタ 445">
          <a:extLst>
            <a:ext uri="{FF2B5EF4-FFF2-40B4-BE49-F238E27FC236}">
              <a16:creationId xmlns:a16="http://schemas.microsoft.com/office/drawing/2014/main" id="{F2FCE2A8-AB41-4F34-8D1F-CBB6AF380D1B}"/>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47" name="【一般廃棄物処理施設】&#10;一人当たり有形固定資産（償却資産）額平均値テキスト">
          <a:extLst>
            <a:ext uri="{FF2B5EF4-FFF2-40B4-BE49-F238E27FC236}">
              <a16:creationId xmlns:a16="http://schemas.microsoft.com/office/drawing/2014/main" id="{F361DE40-A200-4C4B-8A70-86B99F414337}"/>
            </a:ext>
          </a:extLst>
        </xdr:cNvPr>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8" name="フローチャート: 判断 447">
          <a:extLst>
            <a:ext uri="{FF2B5EF4-FFF2-40B4-BE49-F238E27FC236}">
              <a16:creationId xmlns:a16="http://schemas.microsoft.com/office/drawing/2014/main" id="{326B6CDB-7C8B-4633-B0C5-8440DFA65694}"/>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9" name="フローチャート: 判断 448">
          <a:extLst>
            <a:ext uri="{FF2B5EF4-FFF2-40B4-BE49-F238E27FC236}">
              <a16:creationId xmlns:a16="http://schemas.microsoft.com/office/drawing/2014/main" id="{ACA21113-F579-448C-B628-A14596B09C13}"/>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50" name="n_1aveValue【一般廃棄物処理施設】&#10;一人当たり有形固定資産（償却資産）額">
          <a:extLst>
            <a:ext uri="{FF2B5EF4-FFF2-40B4-BE49-F238E27FC236}">
              <a16:creationId xmlns:a16="http://schemas.microsoft.com/office/drawing/2014/main" id="{1F6812CD-1479-4C8B-8B51-61B93BA6CD28}"/>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51" name="フローチャート: 判断 450">
          <a:extLst>
            <a:ext uri="{FF2B5EF4-FFF2-40B4-BE49-F238E27FC236}">
              <a16:creationId xmlns:a16="http://schemas.microsoft.com/office/drawing/2014/main" id="{F7B176C3-FB17-4D6B-B727-51C2FDEDF431}"/>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52" name="n_2aveValue【一般廃棄物処理施設】&#10;一人当たり有形固定資産（償却資産）額">
          <a:extLst>
            <a:ext uri="{FF2B5EF4-FFF2-40B4-BE49-F238E27FC236}">
              <a16:creationId xmlns:a16="http://schemas.microsoft.com/office/drawing/2014/main" id="{CA04FB3A-0D46-4347-8127-25B49C7DBE32}"/>
            </a:ext>
          </a:extLst>
        </xdr:cNvPr>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53" name="フローチャート: 判断 452">
          <a:extLst>
            <a:ext uri="{FF2B5EF4-FFF2-40B4-BE49-F238E27FC236}">
              <a16:creationId xmlns:a16="http://schemas.microsoft.com/office/drawing/2014/main" id="{C61D00B6-3C76-46C7-902A-0A42152C6A46}"/>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147865</xdr:rowOff>
    </xdr:from>
    <xdr:ext cx="534377" cy="259045"/>
    <xdr:sp macro="" textlink="">
      <xdr:nvSpPr>
        <xdr:cNvPr id="454" name="n_3aveValue【一般廃棄物処理施設】&#10;一人当たり有形固定資産（償却資産）額">
          <a:extLst>
            <a:ext uri="{FF2B5EF4-FFF2-40B4-BE49-F238E27FC236}">
              <a16:creationId xmlns:a16="http://schemas.microsoft.com/office/drawing/2014/main" id="{FC0C31B7-DE04-4CDF-AE36-BC4E93E4BB2B}"/>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3377931-20F8-4EFE-A426-A7F3917756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E4B65103-6A9E-4C65-AB6B-7BC11ABDDFA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2D8C56D4-CEFD-42CF-B0EC-CCCF4813A2E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BC3D4746-D804-4E57-B993-F6B7BB1B623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38CBEF01-1483-42ED-A58E-26D2A0EEDDB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34303</xdr:rowOff>
    </xdr:from>
    <xdr:to>
      <xdr:col>107</xdr:col>
      <xdr:colOff>101600</xdr:colOff>
      <xdr:row>42</xdr:row>
      <xdr:rowOff>135903</xdr:rowOff>
    </xdr:to>
    <xdr:sp macro="" textlink="">
      <xdr:nvSpPr>
        <xdr:cNvPr id="460" name="楕円 459">
          <a:extLst>
            <a:ext uri="{FF2B5EF4-FFF2-40B4-BE49-F238E27FC236}">
              <a16:creationId xmlns:a16="http://schemas.microsoft.com/office/drawing/2014/main" id="{61671304-9D3C-4C8C-B1DA-14282CA1B0A4}"/>
            </a:ext>
          </a:extLst>
        </xdr:cNvPr>
        <xdr:cNvSpPr/>
      </xdr:nvSpPr>
      <xdr:spPr>
        <a:xfrm>
          <a:off x="20383500" y="72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127030</xdr:rowOff>
    </xdr:from>
    <xdr:ext cx="534377" cy="259045"/>
    <xdr:sp macro="" textlink="">
      <xdr:nvSpPr>
        <xdr:cNvPr id="461" name="n_2mainValue【一般廃棄物処理施設】&#10;一人当たり有形固定資産（償却資産）額">
          <a:extLst>
            <a:ext uri="{FF2B5EF4-FFF2-40B4-BE49-F238E27FC236}">
              <a16:creationId xmlns:a16="http://schemas.microsoft.com/office/drawing/2014/main" id="{0DF5234A-3C2F-4CA4-A0D2-63F705F3631E}"/>
            </a:ext>
          </a:extLst>
        </xdr:cNvPr>
        <xdr:cNvSpPr txBox="1"/>
      </xdr:nvSpPr>
      <xdr:spPr>
        <a:xfrm>
          <a:off x="20167111" y="732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8A408367-9801-4109-A0BA-FC11B98D4F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E6CBBE29-AA42-4959-8CA4-D9D89FB6B6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0378AB11-4B86-410A-B009-71AA6FD3D97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421D8DBE-85A1-4171-AC2F-05790877AB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806346D6-5043-4C5A-8C24-863083B4BFF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25E400DB-5994-4B02-8D40-E1CD65EBB8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E8259E40-FB40-4FE4-AE5D-C09E8FED63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D50CA8DD-96CB-4602-B44B-A820EB1142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9B3A0B23-CBB4-436F-A61D-B566170D21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DF321854-33B2-4601-AD98-5F93685015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a:extLst>
            <a:ext uri="{FF2B5EF4-FFF2-40B4-BE49-F238E27FC236}">
              <a16:creationId xmlns:a16="http://schemas.microsoft.com/office/drawing/2014/main" id="{3079499C-1E7D-446D-B43A-4F899E2396A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3" name="テキスト ボックス 472">
          <a:extLst>
            <a:ext uri="{FF2B5EF4-FFF2-40B4-BE49-F238E27FC236}">
              <a16:creationId xmlns:a16="http://schemas.microsoft.com/office/drawing/2014/main" id="{D54F2B8B-EF1A-4832-8242-34BE4BA716D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a:extLst>
            <a:ext uri="{FF2B5EF4-FFF2-40B4-BE49-F238E27FC236}">
              <a16:creationId xmlns:a16="http://schemas.microsoft.com/office/drawing/2014/main" id="{15A5714F-F44B-4EA2-8303-230866815D8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a:extLst>
            <a:ext uri="{FF2B5EF4-FFF2-40B4-BE49-F238E27FC236}">
              <a16:creationId xmlns:a16="http://schemas.microsoft.com/office/drawing/2014/main" id="{1ACF7857-C938-400F-95AC-0C0442C9ED5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a:extLst>
            <a:ext uri="{FF2B5EF4-FFF2-40B4-BE49-F238E27FC236}">
              <a16:creationId xmlns:a16="http://schemas.microsoft.com/office/drawing/2014/main" id="{51EBAA1F-01FC-4030-ACD0-E52CB561BB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a:extLst>
            <a:ext uri="{FF2B5EF4-FFF2-40B4-BE49-F238E27FC236}">
              <a16:creationId xmlns:a16="http://schemas.microsoft.com/office/drawing/2014/main" id="{4703210C-4BFF-4CA0-ACA0-52C360F0A48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a:extLst>
            <a:ext uri="{FF2B5EF4-FFF2-40B4-BE49-F238E27FC236}">
              <a16:creationId xmlns:a16="http://schemas.microsoft.com/office/drawing/2014/main" id="{EDDBEDEC-5E63-42AB-8D02-0A417817FA1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a:extLst>
            <a:ext uri="{FF2B5EF4-FFF2-40B4-BE49-F238E27FC236}">
              <a16:creationId xmlns:a16="http://schemas.microsoft.com/office/drawing/2014/main" id="{E8DA2572-FF06-4154-9E95-70B5499A4FF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a:extLst>
            <a:ext uri="{FF2B5EF4-FFF2-40B4-BE49-F238E27FC236}">
              <a16:creationId xmlns:a16="http://schemas.microsoft.com/office/drawing/2014/main" id="{2E6444F3-332B-4BA1-8A75-C383C920673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a:extLst>
            <a:ext uri="{FF2B5EF4-FFF2-40B4-BE49-F238E27FC236}">
              <a16:creationId xmlns:a16="http://schemas.microsoft.com/office/drawing/2014/main" id="{E8D2DF85-7C0B-4A6A-A58E-88D1F9F3FCC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a:extLst>
            <a:ext uri="{FF2B5EF4-FFF2-40B4-BE49-F238E27FC236}">
              <a16:creationId xmlns:a16="http://schemas.microsoft.com/office/drawing/2014/main" id="{C8F4699A-C2F3-46E0-83F4-2D7A5985BA1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3" name="テキスト ボックス 482">
          <a:extLst>
            <a:ext uri="{FF2B5EF4-FFF2-40B4-BE49-F238E27FC236}">
              <a16:creationId xmlns:a16="http://schemas.microsoft.com/office/drawing/2014/main" id="{89FF0D90-21B3-4161-8383-9ABB1CF8F6C3}"/>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a:extLst>
            <a:ext uri="{FF2B5EF4-FFF2-40B4-BE49-F238E27FC236}">
              <a16:creationId xmlns:a16="http://schemas.microsoft.com/office/drawing/2014/main" id="{E9C56582-B741-4127-BB31-D83EA947EB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a:extLst>
            <a:ext uri="{FF2B5EF4-FFF2-40B4-BE49-F238E27FC236}">
              <a16:creationId xmlns:a16="http://schemas.microsoft.com/office/drawing/2014/main" id="{BC2EB325-1A34-476A-B47F-63F7F34677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a:extLst>
            <a:ext uri="{FF2B5EF4-FFF2-40B4-BE49-F238E27FC236}">
              <a16:creationId xmlns:a16="http://schemas.microsoft.com/office/drawing/2014/main" id="{9111E38C-1C00-461B-BC49-5C5521C5C4D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7" name="直線コネクタ 486">
          <a:extLst>
            <a:ext uri="{FF2B5EF4-FFF2-40B4-BE49-F238E27FC236}">
              <a16:creationId xmlns:a16="http://schemas.microsoft.com/office/drawing/2014/main" id="{C9DCF1E9-ED9C-430D-B96A-0F7FF1AF34C7}"/>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8" name="【保健センター・保健所】&#10;有形固定資産減価償却率最小値テキスト">
          <a:extLst>
            <a:ext uri="{FF2B5EF4-FFF2-40B4-BE49-F238E27FC236}">
              <a16:creationId xmlns:a16="http://schemas.microsoft.com/office/drawing/2014/main" id="{A2684B35-F3C1-4C5B-A2AF-9267BBD64E9D}"/>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89" name="直線コネクタ 488">
          <a:extLst>
            <a:ext uri="{FF2B5EF4-FFF2-40B4-BE49-F238E27FC236}">
              <a16:creationId xmlns:a16="http://schemas.microsoft.com/office/drawing/2014/main" id="{2F384A0B-FDD8-460E-9442-3172C61F7B48}"/>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0" name="【保健センター・保健所】&#10;有形固定資産減価償却率最大値テキスト">
          <a:extLst>
            <a:ext uri="{FF2B5EF4-FFF2-40B4-BE49-F238E27FC236}">
              <a16:creationId xmlns:a16="http://schemas.microsoft.com/office/drawing/2014/main" id="{E4EE308C-41DA-47A8-8F43-6225DAA02E5B}"/>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1" name="直線コネクタ 490">
          <a:extLst>
            <a:ext uri="{FF2B5EF4-FFF2-40B4-BE49-F238E27FC236}">
              <a16:creationId xmlns:a16="http://schemas.microsoft.com/office/drawing/2014/main" id="{43D32D69-947A-403F-9484-A0B2C96F6F5F}"/>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2" name="【保健センター・保健所】&#10;有形固定資産減価償却率平均値テキスト">
          <a:extLst>
            <a:ext uri="{FF2B5EF4-FFF2-40B4-BE49-F238E27FC236}">
              <a16:creationId xmlns:a16="http://schemas.microsoft.com/office/drawing/2014/main" id="{29AE25A3-1B8C-4B07-B4EF-8589183119B9}"/>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3" name="フローチャート: 判断 492">
          <a:extLst>
            <a:ext uri="{FF2B5EF4-FFF2-40B4-BE49-F238E27FC236}">
              <a16:creationId xmlns:a16="http://schemas.microsoft.com/office/drawing/2014/main" id="{AFBA18F3-3B5A-43C7-B720-0EBC690E765D}"/>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4" name="フローチャート: 判断 493">
          <a:extLst>
            <a:ext uri="{FF2B5EF4-FFF2-40B4-BE49-F238E27FC236}">
              <a16:creationId xmlns:a16="http://schemas.microsoft.com/office/drawing/2014/main" id="{D7B2B972-7EC8-449B-9B8F-5B749513CBEC}"/>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495" name="n_1aveValue【保健センター・保健所】&#10;有形固定資産減価償却率">
          <a:extLst>
            <a:ext uri="{FF2B5EF4-FFF2-40B4-BE49-F238E27FC236}">
              <a16:creationId xmlns:a16="http://schemas.microsoft.com/office/drawing/2014/main" id="{42C5CB22-5505-4851-982A-F6C0B2FCD17D}"/>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a:extLst>
            <a:ext uri="{FF2B5EF4-FFF2-40B4-BE49-F238E27FC236}">
              <a16:creationId xmlns:a16="http://schemas.microsoft.com/office/drawing/2014/main" id="{D3C3DF6D-B29F-4BC7-B9F5-EEBC76FF09D8}"/>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97" name="n_2aveValue【保健センター・保健所】&#10;有形固定資産減価償却率">
          <a:extLst>
            <a:ext uri="{FF2B5EF4-FFF2-40B4-BE49-F238E27FC236}">
              <a16:creationId xmlns:a16="http://schemas.microsoft.com/office/drawing/2014/main" id="{A5155CAE-04FC-4BFC-AA6B-8D4F40393352}"/>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a:extLst>
            <a:ext uri="{FF2B5EF4-FFF2-40B4-BE49-F238E27FC236}">
              <a16:creationId xmlns:a16="http://schemas.microsoft.com/office/drawing/2014/main" id="{7DFACECC-614F-44B6-8077-7661213CBF51}"/>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11810</xdr:rowOff>
    </xdr:from>
    <xdr:ext cx="405111" cy="259045"/>
    <xdr:sp macro="" textlink="">
      <xdr:nvSpPr>
        <xdr:cNvPr id="499" name="n_3aveValue【保健センター・保健所】&#10;有形固定資産減価償却率">
          <a:extLst>
            <a:ext uri="{FF2B5EF4-FFF2-40B4-BE49-F238E27FC236}">
              <a16:creationId xmlns:a16="http://schemas.microsoft.com/office/drawing/2014/main" id="{6F994AC2-6225-4C2B-9598-F612BBF7DF39}"/>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B28D411-530C-437E-B757-E5739AEE69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68A6403-C8D2-4645-B68B-2947127D18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F3EFABB-664E-4EC2-9EB5-B989D2F003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879DA53-D822-4529-87CB-678C1F629E7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7989AECB-68DD-4F69-A7DA-58188009ED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119017</xdr:rowOff>
    </xdr:from>
    <xdr:to>
      <xdr:col>76</xdr:col>
      <xdr:colOff>165100</xdr:colOff>
      <xdr:row>60</xdr:row>
      <xdr:rowOff>49167</xdr:rowOff>
    </xdr:to>
    <xdr:sp macro="" textlink="">
      <xdr:nvSpPr>
        <xdr:cNvPr id="505" name="楕円 504">
          <a:extLst>
            <a:ext uri="{FF2B5EF4-FFF2-40B4-BE49-F238E27FC236}">
              <a16:creationId xmlns:a16="http://schemas.microsoft.com/office/drawing/2014/main" id="{D416696B-9B15-475C-9569-1ACEF74CC4A7}"/>
            </a:ext>
          </a:extLst>
        </xdr:cNvPr>
        <xdr:cNvSpPr/>
      </xdr:nvSpPr>
      <xdr:spPr>
        <a:xfrm>
          <a:off x="14541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65694</xdr:rowOff>
    </xdr:from>
    <xdr:ext cx="405111" cy="259045"/>
    <xdr:sp macro="" textlink="">
      <xdr:nvSpPr>
        <xdr:cNvPr id="506" name="n_2mainValue【保健センター・保健所】&#10;有形固定資産減価償却率">
          <a:extLst>
            <a:ext uri="{FF2B5EF4-FFF2-40B4-BE49-F238E27FC236}">
              <a16:creationId xmlns:a16="http://schemas.microsoft.com/office/drawing/2014/main" id="{5E22E490-522E-4D62-9BBE-A2E9BA554600}"/>
            </a:ext>
          </a:extLst>
        </xdr:cNvPr>
        <xdr:cNvSpPr txBox="1"/>
      </xdr:nvSpPr>
      <xdr:spPr>
        <a:xfrm>
          <a:off x="14389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id="{8124E0A0-6D84-4DFB-8129-7FFB4946F6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id="{FF1D4DE7-3626-44BF-A1F0-2F2FB344B9D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id="{9F6557F1-AAEF-4683-9A12-78B1BCB212B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id="{7BC29233-4081-4753-82FE-66272094B2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id="{F1473D8B-6514-497B-AF6D-0666996A5C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id="{01AA47D8-5358-4F54-B684-41668C80F0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id="{97CF8FB7-9C3C-4051-996A-2D7953AF036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id="{54182EF6-91FE-4112-BB32-E313DAB59D7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a:extLst>
            <a:ext uri="{FF2B5EF4-FFF2-40B4-BE49-F238E27FC236}">
              <a16:creationId xmlns:a16="http://schemas.microsoft.com/office/drawing/2014/main" id="{58108B86-E37A-4CA3-B853-3749A32590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a:extLst>
            <a:ext uri="{FF2B5EF4-FFF2-40B4-BE49-F238E27FC236}">
              <a16:creationId xmlns:a16="http://schemas.microsoft.com/office/drawing/2014/main" id="{0E3C38D7-5A1C-4B34-A67C-020B9C8E14F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7" name="直線コネクタ 516">
          <a:extLst>
            <a:ext uri="{FF2B5EF4-FFF2-40B4-BE49-F238E27FC236}">
              <a16:creationId xmlns:a16="http://schemas.microsoft.com/office/drawing/2014/main" id="{D5526BCC-E2A6-410A-8306-BEFD6CAFF62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8" name="テキスト ボックス 517">
          <a:extLst>
            <a:ext uri="{FF2B5EF4-FFF2-40B4-BE49-F238E27FC236}">
              <a16:creationId xmlns:a16="http://schemas.microsoft.com/office/drawing/2014/main" id="{C3C54014-1B27-4D87-9B7A-4CA745EB55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9" name="直線コネクタ 518">
          <a:extLst>
            <a:ext uri="{FF2B5EF4-FFF2-40B4-BE49-F238E27FC236}">
              <a16:creationId xmlns:a16="http://schemas.microsoft.com/office/drawing/2014/main" id="{2B90FD47-EB7A-4354-B860-0DB792BF567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0" name="テキスト ボックス 519">
          <a:extLst>
            <a:ext uri="{FF2B5EF4-FFF2-40B4-BE49-F238E27FC236}">
              <a16:creationId xmlns:a16="http://schemas.microsoft.com/office/drawing/2014/main" id="{6FCA018F-CC4E-40DC-A8CF-0AB3B768635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1" name="直線コネクタ 520">
          <a:extLst>
            <a:ext uri="{FF2B5EF4-FFF2-40B4-BE49-F238E27FC236}">
              <a16:creationId xmlns:a16="http://schemas.microsoft.com/office/drawing/2014/main" id="{F7375A80-1B17-4FE1-B756-6E3279BE974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2" name="テキスト ボックス 521">
          <a:extLst>
            <a:ext uri="{FF2B5EF4-FFF2-40B4-BE49-F238E27FC236}">
              <a16:creationId xmlns:a16="http://schemas.microsoft.com/office/drawing/2014/main" id="{7AEE2B9E-B1C8-4875-B045-87008F2516B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3" name="直線コネクタ 522">
          <a:extLst>
            <a:ext uri="{FF2B5EF4-FFF2-40B4-BE49-F238E27FC236}">
              <a16:creationId xmlns:a16="http://schemas.microsoft.com/office/drawing/2014/main" id="{761DA437-E362-453A-8D2F-BDD00B1AC82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4" name="テキスト ボックス 523">
          <a:extLst>
            <a:ext uri="{FF2B5EF4-FFF2-40B4-BE49-F238E27FC236}">
              <a16:creationId xmlns:a16="http://schemas.microsoft.com/office/drawing/2014/main" id="{8CBCB2FB-62BB-4670-A1B7-4784557B3C9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5" name="直線コネクタ 524">
          <a:extLst>
            <a:ext uri="{FF2B5EF4-FFF2-40B4-BE49-F238E27FC236}">
              <a16:creationId xmlns:a16="http://schemas.microsoft.com/office/drawing/2014/main" id="{3B472938-BBF8-4100-BEBF-19338E4A31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6" name="テキスト ボックス 525">
          <a:extLst>
            <a:ext uri="{FF2B5EF4-FFF2-40B4-BE49-F238E27FC236}">
              <a16:creationId xmlns:a16="http://schemas.microsoft.com/office/drawing/2014/main" id="{46CBB11B-3C87-4057-9538-88136EC154B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a:extLst>
            <a:ext uri="{FF2B5EF4-FFF2-40B4-BE49-F238E27FC236}">
              <a16:creationId xmlns:a16="http://schemas.microsoft.com/office/drawing/2014/main" id="{1E4C2447-65EC-40B8-A160-3955AD4FAAC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a:extLst>
            <a:ext uri="{FF2B5EF4-FFF2-40B4-BE49-F238E27FC236}">
              <a16:creationId xmlns:a16="http://schemas.microsoft.com/office/drawing/2014/main" id="{E9A95422-DFD3-416C-BB74-8291D183333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保健センター・保健所】&#10;一人当たり面積グラフ枠">
          <a:extLst>
            <a:ext uri="{FF2B5EF4-FFF2-40B4-BE49-F238E27FC236}">
              <a16:creationId xmlns:a16="http://schemas.microsoft.com/office/drawing/2014/main" id="{A97B100A-E063-4292-B412-3132AB387B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0" name="直線コネクタ 529">
          <a:extLst>
            <a:ext uri="{FF2B5EF4-FFF2-40B4-BE49-F238E27FC236}">
              <a16:creationId xmlns:a16="http://schemas.microsoft.com/office/drawing/2014/main" id="{5D00CAAA-33C7-4BDC-8C08-E8991550283D}"/>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1" name="【保健センター・保健所】&#10;一人当たり面積最小値テキスト">
          <a:extLst>
            <a:ext uri="{FF2B5EF4-FFF2-40B4-BE49-F238E27FC236}">
              <a16:creationId xmlns:a16="http://schemas.microsoft.com/office/drawing/2014/main" id="{3AEF15F1-FDA4-466E-BC90-B92C683D1C1F}"/>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2" name="直線コネクタ 531">
          <a:extLst>
            <a:ext uri="{FF2B5EF4-FFF2-40B4-BE49-F238E27FC236}">
              <a16:creationId xmlns:a16="http://schemas.microsoft.com/office/drawing/2014/main" id="{20F301F4-51CC-4B1B-A78C-A238B3699134}"/>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33" name="【保健センター・保健所】&#10;一人当たり面積最大値テキスト">
          <a:extLst>
            <a:ext uri="{FF2B5EF4-FFF2-40B4-BE49-F238E27FC236}">
              <a16:creationId xmlns:a16="http://schemas.microsoft.com/office/drawing/2014/main" id="{15F5B627-C4A0-444A-BBC8-AF6B9A7F427F}"/>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34" name="直線コネクタ 533">
          <a:extLst>
            <a:ext uri="{FF2B5EF4-FFF2-40B4-BE49-F238E27FC236}">
              <a16:creationId xmlns:a16="http://schemas.microsoft.com/office/drawing/2014/main" id="{9009AB81-F672-4ED5-B7CD-337461E3CA6D}"/>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35" name="【保健センター・保健所】&#10;一人当たり面積平均値テキスト">
          <a:extLst>
            <a:ext uri="{FF2B5EF4-FFF2-40B4-BE49-F238E27FC236}">
              <a16:creationId xmlns:a16="http://schemas.microsoft.com/office/drawing/2014/main" id="{CF4635E8-A306-48C3-92A5-371CE88ED350}"/>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36" name="フローチャート: 判断 535">
          <a:extLst>
            <a:ext uri="{FF2B5EF4-FFF2-40B4-BE49-F238E27FC236}">
              <a16:creationId xmlns:a16="http://schemas.microsoft.com/office/drawing/2014/main" id="{4DF9A0D1-9AA9-4525-92F4-78794F842055}"/>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37" name="フローチャート: 判断 536">
          <a:extLst>
            <a:ext uri="{FF2B5EF4-FFF2-40B4-BE49-F238E27FC236}">
              <a16:creationId xmlns:a16="http://schemas.microsoft.com/office/drawing/2014/main" id="{0E5A0A01-F90D-41B1-AC09-373F52832E7D}"/>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38" name="n_1aveValue【保健センター・保健所】&#10;一人当たり面積">
          <a:extLst>
            <a:ext uri="{FF2B5EF4-FFF2-40B4-BE49-F238E27FC236}">
              <a16:creationId xmlns:a16="http://schemas.microsoft.com/office/drawing/2014/main" id="{CE1D7644-4057-4368-96D4-6CABCA5E961D}"/>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39" name="フローチャート: 判断 538">
          <a:extLst>
            <a:ext uri="{FF2B5EF4-FFF2-40B4-BE49-F238E27FC236}">
              <a16:creationId xmlns:a16="http://schemas.microsoft.com/office/drawing/2014/main" id="{1780E281-2513-46DD-9A28-3D6682ADE34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540" name="n_2aveValue【保健センター・保健所】&#10;一人当たり面積">
          <a:extLst>
            <a:ext uri="{FF2B5EF4-FFF2-40B4-BE49-F238E27FC236}">
              <a16:creationId xmlns:a16="http://schemas.microsoft.com/office/drawing/2014/main" id="{C973BE34-0913-4D9F-8F4E-5028F9613EA2}"/>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82550</xdr:rowOff>
    </xdr:from>
    <xdr:to>
      <xdr:col>102</xdr:col>
      <xdr:colOff>165100</xdr:colOff>
      <xdr:row>63</xdr:row>
      <xdr:rowOff>12700</xdr:rowOff>
    </xdr:to>
    <xdr:sp macro="" textlink="">
      <xdr:nvSpPr>
        <xdr:cNvPr id="541" name="フローチャート: 判断 540">
          <a:extLst>
            <a:ext uri="{FF2B5EF4-FFF2-40B4-BE49-F238E27FC236}">
              <a16:creationId xmlns:a16="http://schemas.microsoft.com/office/drawing/2014/main" id="{0B8B07D4-B56D-4D60-A4A2-75F356C33746}"/>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29227</xdr:rowOff>
    </xdr:from>
    <xdr:ext cx="469744" cy="259045"/>
    <xdr:sp macro="" textlink="">
      <xdr:nvSpPr>
        <xdr:cNvPr id="542" name="n_3aveValue【保健センター・保健所】&#10;一人当たり面積">
          <a:extLst>
            <a:ext uri="{FF2B5EF4-FFF2-40B4-BE49-F238E27FC236}">
              <a16:creationId xmlns:a16="http://schemas.microsoft.com/office/drawing/2014/main" id="{3A8E47AD-230C-4908-BE84-45B0B537D593}"/>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4C070DA-6C7E-4A65-8F49-02EA7DE4C2E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292A9F7-3F21-4565-97F7-1179BE042B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C85C319-B61C-491F-BC03-4322255B85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93217D0-8580-4449-A846-7DFE50FC123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41BFE68-1DFD-4BB2-B2F8-A998B78AC3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63500</xdr:rowOff>
    </xdr:from>
    <xdr:to>
      <xdr:col>107</xdr:col>
      <xdr:colOff>101600</xdr:colOff>
      <xdr:row>61</xdr:row>
      <xdr:rowOff>165100</xdr:rowOff>
    </xdr:to>
    <xdr:sp macro="" textlink="">
      <xdr:nvSpPr>
        <xdr:cNvPr id="548" name="楕円 547">
          <a:extLst>
            <a:ext uri="{FF2B5EF4-FFF2-40B4-BE49-F238E27FC236}">
              <a16:creationId xmlns:a16="http://schemas.microsoft.com/office/drawing/2014/main" id="{9DE49B5F-F935-420B-BEB2-28EF067B1EB8}"/>
            </a:ext>
          </a:extLst>
        </xdr:cNvPr>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10177</xdr:rowOff>
    </xdr:from>
    <xdr:ext cx="469744" cy="259045"/>
    <xdr:sp macro="" textlink="">
      <xdr:nvSpPr>
        <xdr:cNvPr id="549" name="n_2mainValue【保健センター・保健所】&#10;一人当たり面積">
          <a:extLst>
            <a:ext uri="{FF2B5EF4-FFF2-40B4-BE49-F238E27FC236}">
              <a16:creationId xmlns:a16="http://schemas.microsoft.com/office/drawing/2014/main" id="{C6681B2D-0115-4514-B425-A4DE60AFC574}"/>
            </a:ext>
          </a:extLst>
        </xdr:cNvPr>
        <xdr:cNvSpPr txBox="1"/>
      </xdr:nvSpPr>
      <xdr:spPr>
        <a:xfrm>
          <a:off x="20199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0" name="正方形/長方形 549">
          <a:extLst>
            <a:ext uri="{FF2B5EF4-FFF2-40B4-BE49-F238E27FC236}">
              <a16:creationId xmlns:a16="http://schemas.microsoft.com/office/drawing/2014/main" id="{CBAE2C21-AF11-45D1-B885-4FEF21251B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1" name="正方形/長方形 550">
          <a:extLst>
            <a:ext uri="{FF2B5EF4-FFF2-40B4-BE49-F238E27FC236}">
              <a16:creationId xmlns:a16="http://schemas.microsoft.com/office/drawing/2014/main" id="{1001498D-9FA7-4C89-B865-0B4E2AB6273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2" name="正方形/長方形 551">
          <a:extLst>
            <a:ext uri="{FF2B5EF4-FFF2-40B4-BE49-F238E27FC236}">
              <a16:creationId xmlns:a16="http://schemas.microsoft.com/office/drawing/2014/main" id="{51C13CC8-9D62-44C0-A0CE-C54B887ADD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3" name="正方形/長方形 552">
          <a:extLst>
            <a:ext uri="{FF2B5EF4-FFF2-40B4-BE49-F238E27FC236}">
              <a16:creationId xmlns:a16="http://schemas.microsoft.com/office/drawing/2014/main" id="{2C5B8B2B-9697-404F-A0F1-1727E840B3C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4" name="正方形/長方形 553">
          <a:extLst>
            <a:ext uri="{FF2B5EF4-FFF2-40B4-BE49-F238E27FC236}">
              <a16:creationId xmlns:a16="http://schemas.microsoft.com/office/drawing/2014/main" id="{6C836241-1EB0-4E26-BC48-D144D65E1B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5" name="正方形/長方形 554">
          <a:extLst>
            <a:ext uri="{FF2B5EF4-FFF2-40B4-BE49-F238E27FC236}">
              <a16:creationId xmlns:a16="http://schemas.microsoft.com/office/drawing/2014/main" id="{E5E3E960-E477-495A-809B-4A37D8C9B0F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6" name="正方形/長方形 555">
          <a:extLst>
            <a:ext uri="{FF2B5EF4-FFF2-40B4-BE49-F238E27FC236}">
              <a16:creationId xmlns:a16="http://schemas.microsoft.com/office/drawing/2014/main" id="{3D7F08F2-CC74-4A4F-AAAD-CB3C5E5A0A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7" name="正方形/長方形 556">
          <a:extLst>
            <a:ext uri="{FF2B5EF4-FFF2-40B4-BE49-F238E27FC236}">
              <a16:creationId xmlns:a16="http://schemas.microsoft.com/office/drawing/2014/main" id="{E5BBF850-8DEF-422D-B728-D96746D2825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8" name="テキスト ボックス 557">
          <a:extLst>
            <a:ext uri="{FF2B5EF4-FFF2-40B4-BE49-F238E27FC236}">
              <a16:creationId xmlns:a16="http://schemas.microsoft.com/office/drawing/2014/main" id="{C260FFC5-A4D1-4E3C-B55D-295FD4AB07C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9" name="直線コネクタ 558">
          <a:extLst>
            <a:ext uri="{FF2B5EF4-FFF2-40B4-BE49-F238E27FC236}">
              <a16:creationId xmlns:a16="http://schemas.microsoft.com/office/drawing/2014/main" id="{045309FF-B7C4-47D1-A2E5-949148E528D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0" name="直線コネクタ 559">
          <a:extLst>
            <a:ext uri="{FF2B5EF4-FFF2-40B4-BE49-F238E27FC236}">
              <a16:creationId xmlns:a16="http://schemas.microsoft.com/office/drawing/2014/main" id="{7910E618-305E-4BA0-B345-6D54E4D5681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1" name="テキスト ボックス 560">
          <a:extLst>
            <a:ext uri="{FF2B5EF4-FFF2-40B4-BE49-F238E27FC236}">
              <a16:creationId xmlns:a16="http://schemas.microsoft.com/office/drawing/2014/main" id="{D9087794-FC8F-41F8-8F5F-FE5AB172A3A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2" name="直線コネクタ 561">
          <a:extLst>
            <a:ext uri="{FF2B5EF4-FFF2-40B4-BE49-F238E27FC236}">
              <a16:creationId xmlns:a16="http://schemas.microsoft.com/office/drawing/2014/main" id="{4D49F5CC-404F-45C7-8AB6-C956ED93ED8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3" name="テキスト ボックス 562">
          <a:extLst>
            <a:ext uri="{FF2B5EF4-FFF2-40B4-BE49-F238E27FC236}">
              <a16:creationId xmlns:a16="http://schemas.microsoft.com/office/drawing/2014/main" id="{C9D7B8AA-EDDF-4C91-86E6-BA45E7CBE9B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4" name="直線コネクタ 563">
          <a:extLst>
            <a:ext uri="{FF2B5EF4-FFF2-40B4-BE49-F238E27FC236}">
              <a16:creationId xmlns:a16="http://schemas.microsoft.com/office/drawing/2014/main" id="{7C8462D4-B986-494F-900D-10935BC0856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5" name="テキスト ボックス 564">
          <a:extLst>
            <a:ext uri="{FF2B5EF4-FFF2-40B4-BE49-F238E27FC236}">
              <a16:creationId xmlns:a16="http://schemas.microsoft.com/office/drawing/2014/main" id="{32D1EFCE-61F6-4434-AA7E-F6071E4112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6" name="直線コネクタ 565">
          <a:extLst>
            <a:ext uri="{FF2B5EF4-FFF2-40B4-BE49-F238E27FC236}">
              <a16:creationId xmlns:a16="http://schemas.microsoft.com/office/drawing/2014/main" id="{377A03B8-AF68-4E69-9728-E0E174AA42D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7" name="テキスト ボックス 566">
          <a:extLst>
            <a:ext uri="{FF2B5EF4-FFF2-40B4-BE49-F238E27FC236}">
              <a16:creationId xmlns:a16="http://schemas.microsoft.com/office/drawing/2014/main" id="{E509886F-F9C4-4014-8F57-433ED491706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8" name="直線コネクタ 567">
          <a:extLst>
            <a:ext uri="{FF2B5EF4-FFF2-40B4-BE49-F238E27FC236}">
              <a16:creationId xmlns:a16="http://schemas.microsoft.com/office/drawing/2014/main" id="{89DD81F0-2875-4D0A-BD44-8C997C845F8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9" name="テキスト ボックス 568">
          <a:extLst>
            <a:ext uri="{FF2B5EF4-FFF2-40B4-BE49-F238E27FC236}">
              <a16:creationId xmlns:a16="http://schemas.microsoft.com/office/drawing/2014/main" id="{7C5542BC-BCB0-4A99-8045-EB084A785B1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0" name="直線コネクタ 569">
          <a:extLst>
            <a:ext uri="{FF2B5EF4-FFF2-40B4-BE49-F238E27FC236}">
              <a16:creationId xmlns:a16="http://schemas.microsoft.com/office/drawing/2014/main" id="{06323B28-3C0D-4A93-9C0C-1B33409D347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1" name="テキスト ボックス 570">
          <a:extLst>
            <a:ext uri="{FF2B5EF4-FFF2-40B4-BE49-F238E27FC236}">
              <a16:creationId xmlns:a16="http://schemas.microsoft.com/office/drawing/2014/main" id="{DE1ABFA4-B0D6-4E1B-9CE7-8803F5AC058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a:extLst>
            <a:ext uri="{FF2B5EF4-FFF2-40B4-BE49-F238E27FC236}">
              <a16:creationId xmlns:a16="http://schemas.microsoft.com/office/drawing/2014/main" id="{8C558064-97A7-480A-ADB1-4098851D58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a:extLst>
            <a:ext uri="{FF2B5EF4-FFF2-40B4-BE49-F238E27FC236}">
              <a16:creationId xmlns:a16="http://schemas.microsoft.com/office/drawing/2014/main" id="{C5F6AFBE-5B7D-4489-AB88-0E03AF5EEB0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消防施設】&#10;有形固定資産減価償却率グラフ枠">
          <a:extLst>
            <a:ext uri="{FF2B5EF4-FFF2-40B4-BE49-F238E27FC236}">
              <a16:creationId xmlns:a16="http://schemas.microsoft.com/office/drawing/2014/main" id="{2A91D9D1-2B9A-4F17-B2BF-DA26358052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75" name="直線コネクタ 574">
          <a:extLst>
            <a:ext uri="{FF2B5EF4-FFF2-40B4-BE49-F238E27FC236}">
              <a16:creationId xmlns:a16="http://schemas.microsoft.com/office/drawing/2014/main" id="{CDB485F0-4DCD-42B0-9A44-E2B95B725532}"/>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76" name="【消防施設】&#10;有形固定資産減価償却率最小値テキスト">
          <a:extLst>
            <a:ext uri="{FF2B5EF4-FFF2-40B4-BE49-F238E27FC236}">
              <a16:creationId xmlns:a16="http://schemas.microsoft.com/office/drawing/2014/main" id="{CE3711CB-C829-488A-8C90-02A07E3BFCBE}"/>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77" name="直線コネクタ 576">
          <a:extLst>
            <a:ext uri="{FF2B5EF4-FFF2-40B4-BE49-F238E27FC236}">
              <a16:creationId xmlns:a16="http://schemas.microsoft.com/office/drawing/2014/main" id="{F7319D23-9DE3-4FDF-94E9-244A7FD8D613}"/>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78" name="【消防施設】&#10;有形固定資産減価償却率最大値テキスト">
          <a:extLst>
            <a:ext uri="{FF2B5EF4-FFF2-40B4-BE49-F238E27FC236}">
              <a16:creationId xmlns:a16="http://schemas.microsoft.com/office/drawing/2014/main" id="{66214EED-C2C9-4042-9A2D-03BCBC7C88C9}"/>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79" name="直線コネクタ 578">
          <a:extLst>
            <a:ext uri="{FF2B5EF4-FFF2-40B4-BE49-F238E27FC236}">
              <a16:creationId xmlns:a16="http://schemas.microsoft.com/office/drawing/2014/main" id="{5F30B475-C511-4957-973A-698DC510B98D}"/>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80" name="【消防施設】&#10;有形固定資産減価償却率平均値テキスト">
          <a:extLst>
            <a:ext uri="{FF2B5EF4-FFF2-40B4-BE49-F238E27FC236}">
              <a16:creationId xmlns:a16="http://schemas.microsoft.com/office/drawing/2014/main" id="{C4F0B0BC-F0D4-45B2-996F-90FCFF461DD3}"/>
            </a:ext>
          </a:extLst>
        </xdr:cNvPr>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81" name="フローチャート: 判断 580">
          <a:extLst>
            <a:ext uri="{FF2B5EF4-FFF2-40B4-BE49-F238E27FC236}">
              <a16:creationId xmlns:a16="http://schemas.microsoft.com/office/drawing/2014/main" id="{8B5FC594-F5B9-4994-B422-C80C1EC7A606}"/>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82" name="フローチャート: 判断 581">
          <a:extLst>
            <a:ext uri="{FF2B5EF4-FFF2-40B4-BE49-F238E27FC236}">
              <a16:creationId xmlns:a16="http://schemas.microsoft.com/office/drawing/2014/main" id="{4B726A0E-008B-45E9-8B55-A8481118110D}"/>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583" name="n_1aveValue【消防施設】&#10;有形固定資産減価償却率">
          <a:extLst>
            <a:ext uri="{FF2B5EF4-FFF2-40B4-BE49-F238E27FC236}">
              <a16:creationId xmlns:a16="http://schemas.microsoft.com/office/drawing/2014/main" id="{59CCA1B8-0F53-4D8C-8EFC-63C4B9397BCA}"/>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84" name="フローチャート: 判断 583">
          <a:extLst>
            <a:ext uri="{FF2B5EF4-FFF2-40B4-BE49-F238E27FC236}">
              <a16:creationId xmlns:a16="http://schemas.microsoft.com/office/drawing/2014/main" id="{1884D2BA-84AA-47F3-8BE0-0ED4CAE26AC7}"/>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85" name="n_2aveValue【消防施設】&#10;有形固定資産減価償却率">
          <a:extLst>
            <a:ext uri="{FF2B5EF4-FFF2-40B4-BE49-F238E27FC236}">
              <a16:creationId xmlns:a16="http://schemas.microsoft.com/office/drawing/2014/main" id="{8082A23F-9E52-425D-AA80-AC190051CC33}"/>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586" name="フローチャート: 判断 585">
          <a:extLst>
            <a:ext uri="{FF2B5EF4-FFF2-40B4-BE49-F238E27FC236}">
              <a16:creationId xmlns:a16="http://schemas.microsoft.com/office/drawing/2014/main" id="{6D563126-95A5-4DBB-80A0-653677A1FC14}"/>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587" name="n_3aveValue【消防施設】&#10;有形固定資産減価償却率">
          <a:extLst>
            <a:ext uri="{FF2B5EF4-FFF2-40B4-BE49-F238E27FC236}">
              <a16:creationId xmlns:a16="http://schemas.microsoft.com/office/drawing/2014/main" id="{C2D3F975-DA31-4E25-9197-F2BFAF05788F}"/>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EA932144-7975-4D5F-8B3E-284ACF6A9B7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79AEAF04-46C0-4739-AB34-E7B58961A74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B449D655-F2F5-4E95-BE61-E9B4D2824E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9F3454A0-A3CA-464B-8C0C-29E292603F4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C192B849-167E-4080-BDC1-22C722E62E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147320</xdr:rowOff>
    </xdr:from>
    <xdr:to>
      <xdr:col>76</xdr:col>
      <xdr:colOff>165100</xdr:colOff>
      <xdr:row>83</xdr:row>
      <xdr:rowOff>77470</xdr:rowOff>
    </xdr:to>
    <xdr:sp macro="" textlink="">
      <xdr:nvSpPr>
        <xdr:cNvPr id="593" name="楕円 592">
          <a:extLst>
            <a:ext uri="{FF2B5EF4-FFF2-40B4-BE49-F238E27FC236}">
              <a16:creationId xmlns:a16="http://schemas.microsoft.com/office/drawing/2014/main" id="{12E5F3CF-BE9B-43ED-BC16-48808B276239}"/>
            </a:ext>
          </a:extLst>
        </xdr:cNvPr>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68597</xdr:rowOff>
    </xdr:from>
    <xdr:ext cx="405111" cy="259045"/>
    <xdr:sp macro="" textlink="">
      <xdr:nvSpPr>
        <xdr:cNvPr id="594" name="n_2mainValue【消防施設】&#10;有形固定資産減価償却率">
          <a:extLst>
            <a:ext uri="{FF2B5EF4-FFF2-40B4-BE49-F238E27FC236}">
              <a16:creationId xmlns:a16="http://schemas.microsoft.com/office/drawing/2014/main" id="{94C109F3-7E1A-4D8C-80BA-8AE64D0CAB7F}"/>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9F3DF2A8-614B-4FF5-9BC5-421FB3BB4B1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C3EA01C7-9EDF-40D5-8D16-D9F0B35767B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4B79EA32-6EE2-482C-B744-B35FEAF5E8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CAE61F09-EEF4-4AC5-B3DF-AD832080E48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429E3CFD-0205-492D-B3BB-2720020CB6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D5984ED1-EB6F-4CC1-9C3F-CCFF5097695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4DBA04FE-04A9-4C70-9F58-0228D1E6A37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503DF97D-1DE8-4134-975D-E65471A92C5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C679174D-7505-4D6D-B80B-C1B415A4466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869285C1-7514-491F-8682-EC78A130AAE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a:extLst>
            <a:ext uri="{FF2B5EF4-FFF2-40B4-BE49-F238E27FC236}">
              <a16:creationId xmlns:a16="http://schemas.microsoft.com/office/drawing/2014/main" id="{839C8773-E5F4-4EEB-B258-E8118E5EABB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a:extLst>
            <a:ext uri="{FF2B5EF4-FFF2-40B4-BE49-F238E27FC236}">
              <a16:creationId xmlns:a16="http://schemas.microsoft.com/office/drawing/2014/main" id="{73CFA2E3-38EC-43D4-B5C8-5F5169743F0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a:extLst>
            <a:ext uri="{FF2B5EF4-FFF2-40B4-BE49-F238E27FC236}">
              <a16:creationId xmlns:a16="http://schemas.microsoft.com/office/drawing/2014/main" id="{465A47EC-5260-4E70-B1A4-D80240D94C2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a:extLst>
            <a:ext uri="{FF2B5EF4-FFF2-40B4-BE49-F238E27FC236}">
              <a16:creationId xmlns:a16="http://schemas.microsoft.com/office/drawing/2014/main" id="{6F9D2073-1E28-4913-A63C-B0BF947F3C2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a:extLst>
            <a:ext uri="{FF2B5EF4-FFF2-40B4-BE49-F238E27FC236}">
              <a16:creationId xmlns:a16="http://schemas.microsoft.com/office/drawing/2014/main" id="{33CD207F-B902-43E6-9E66-8DAC8B791BC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a:extLst>
            <a:ext uri="{FF2B5EF4-FFF2-40B4-BE49-F238E27FC236}">
              <a16:creationId xmlns:a16="http://schemas.microsoft.com/office/drawing/2014/main" id="{761F5B34-D3C4-43B9-99FB-25F8C57EC13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a:extLst>
            <a:ext uri="{FF2B5EF4-FFF2-40B4-BE49-F238E27FC236}">
              <a16:creationId xmlns:a16="http://schemas.microsoft.com/office/drawing/2014/main" id="{D94399DF-BEFC-4324-90E5-B577D06291A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a:extLst>
            <a:ext uri="{FF2B5EF4-FFF2-40B4-BE49-F238E27FC236}">
              <a16:creationId xmlns:a16="http://schemas.microsoft.com/office/drawing/2014/main" id="{3196D975-CB83-48B7-8E12-BA045E9D103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a:extLst>
            <a:ext uri="{FF2B5EF4-FFF2-40B4-BE49-F238E27FC236}">
              <a16:creationId xmlns:a16="http://schemas.microsoft.com/office/drawing/2014/main" id="{4A3360CE-1507-4266-9601-59A47297E5C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a:extLst>
            <a:ext uri="{FF2B5EF4-FFF2-40B4-BE49-F238E27FC236}">
              <a16:creationId xmlns:a16="http://schemas.microsoft.com/office/drawing/2014/main" id="{0EB54A7B-5725-4794-A82A-3FB903AEBDE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a:extLst>
            <a:ext uri="{FF2B5EF4-FFF2-40B4-BE49-F238E27FC236}">
              <a16:creationId xmlns:a16="http://schemas.microsoft.com/office/drawing/2014/main" id="{49E3FA3A-6F28-43AF-B322-5196C09AE1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16" name="直線コネクタ 615">
          <a:extLst>
            <a:ext uri="{FF2B5EF4-FFF2-40B4-BE49-F238E27FC236}">
              <a16:creationId xmlns:a16="http://schemas.microsoft.com/office/drawing/2014/main" id="{5C42E104-A52B-45AF-B754-B896CBF89FAE}"/>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17" name="【消防施設】&#10;一人当たり面積最小値テキスト">
          <a:extLst>
            <a:ext uri="{FF2B5EF4-FFF2-40B4-BE49-F238E27FC236}">
              <a16:creationId xmlns:a16="http://schemas.microsoft.com/office/drawing/2014/main" id="{4733F813-FCDD-4E86-A3C5-B2EDB0475D57}"/>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18" name="直線コネクタ 617">
          <a:extLst>
            <a:ext uri="{FF2B5EF4-FFF2-40B4-BE49-F238E27FC236}">
              <a16:creationId xmlns:a16="http://schemas.microsoft.com/office/drawing/2014/main" id="{89DE3CDF-CC40-40D0-B344-624ABEDBDB41}"/>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19" name="【消防施設】&#10;一人当たり面積最大値テキスト">
          <a:extLst>
            <a:ext uri="{FF2B5EF4-FFF2-40B4-BE49-F238E27FC236}">
              <a16:creationId xmlns:a16="http://schemas.microsoft.com/office/drawing/2014/main" id="{EAB9D349-DB1E-4C91-9127-41FA37C4C1B3}"/>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20" name="直線コネクタ 619">
          <a:extLst>
            <a:ext uri="{FF2B5EF4-FFF2-40B4-BE49-F238E27FC236}">
              <a16:creationId xmlns:a16="http://schemas.microsoft.com/office/drawing/2014/main" id="{A086EBE9-3EB4-46FC-8368-589E788BE74F}"/>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21" name="【消防施設】&#10;一人当たり面積平均値テキスト">
          <a:extLst>
            <a:ext uri="{FF2B5EF4-FFF2-40B4-BE49-F238E27FC236}">
              <a16:creationId xmlns:a16="http://schemas.microsoft.com/office/drawing/2014/main" id="{4E91586F-91D3-42A2-983D-9BFC09842065}"/>
            </a:ext>
          </a:extLst>
        </xdr:cNvPr>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22" name="フローチャート: 判断 621">
          <a:extLst>
            <a:ext uri="{FF2B5EF4-FFF2-40B4-BE49-F238E27FC236}">
              <a16:creationId xmlns:a16="http://schemas.microsoft.com/office/drawing/2014/main" id="{B293647D-7C0E-4520-8731-16A7C7E04C46}"/>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23" name="フローチャート: 判断 622">
          <a:extLst>
            <a:ext uri="{FF2B5EF4-FFF2-40B4-BE49-F238E27FC236}">
              <a16:creationId xmlns:a16="http://schemas.microsoft.com/office/drawing/2014/main" id="{4BF455B7-D7B8-4584-9FEE-BAA91527AB6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24" name="n_1aveValue【消防施設】&#10;一人当たり面積">
          <a:extLst>
            <a:ext uri="{FF2B5EF4-FFF2-40B4-BE49-F238E27FC236}">
              <a16:creationId xmlns:a16="http://schemas.microsoft.com/office/drawing/2014/main" id="{96436712-A995-44AA-95E9-DF6BB97BA92A}"/>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25" name="フローチャート: 判断 624">
          <a:extLst>
            <a:ext uri="{FF2B5EF4-FFF2-40B4-BE49-F238E27FC236}">
              <a16:creationId xmlns:a16="http://schemas.microsoft.com/office/drawing/2014/main" id="{B6294D41-1D5C-40C3-8497-8C12E7B25637}"/>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128948</xdr:rowOff>
    </xdr:from>
    <xdr:ext cx="469744" cy="259045"/>
    <xdr:sp macro="" textlink="">
      <xdr:nvSpPr>
        <xdr:cNvPr id="626" name="n_2aveValue【消防施設】&#10;一人当たり面積">
          <a:extLst>
            <a:ext uri="{FF2B5EF4-FFF2-40B4-BE49-F238E27FC236}">
              <a16:creationId xmlns:a16="http://schemas.microsoft.com/office/drawing/2014/main" id="{92D48A07-F11B-4F81-8DF5-9C5B449150E8}"/>
            </a:ext>
          </a:extLst>
        </xdr:cNvPr>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627" name="フローチャート: 判断 626">
          <a:extLst>
            <a:ext uri="{FF2B5EF4-FFF2-40B4-BE49-F238E27FC236}">
              <a16:creationId xmlns:a16="http://schemas.microsoft.com/office/drawing/2014/main" id="{A93A34C8-B59A-4FE0-9508-87AB8EEA1503}"/>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140631</xdr:rowOff>
    </xdr:from>
    <xdr:ext cx="469744" cy="259045"/>
    <xdr:sp macro="" textlink="">
      <xdr:nvSpPr>
        <xdr:cNvPr id="628" name="n_3aveValue【消防施設】&#10;一人当たり面積">
          <a:extLst>
            <a:ext uri="{FF2B5EF4-FFF2-40B4-BE49-F238E27FC236}">
              <a16:creationId xmlns:a16="http://schemas.microsoft.com/office/drawing/2014/main" id="{2B916B95-F3C3-4A48-A683-C389A25B63E4}"/>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2D77259F-22BB-43AA-B62A-E8AB8288EE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F3995DFE-DD12-48AA-AA06-6198146E3F6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B5CE7D49-8C1F-4E11-95CF-397727E729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44418275-0BC1-4871-9FEE-014B7ECDE29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769E0D4D-2FB4-40CC-A211-6D59E80905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138176</xdr:rowOff>
    </xdr:from>
    <xdr:to>
      <xdr:col>107</xdr:col>
      <xdr:colOff>101600</xdr:colOff>
      <xdr:row>85</xdr:row>
      <xdr:rowOff>68326</xdr:rowOff>
    </xdr:to>
    <xdr:sp macro="" textlink="">
      <xdr:nvSpPr>
        <xdr:cNvPr id="634" name="楕円 633">
          <a:extLst>
            <a:ext uri="{FF2B5EF4-FFF2-40B4-BE49-F238E27FC236}">
              <a16:creationId xmlns:a16="http://schemas.microsoft.com/office/drawing/2014/main" id="{F5DD3387-8AE9-4806-80A1-5F2EB83B2EA9}"/>
            </a:ext>
          </a:extLst>
        </xdr:cNvPr>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84853</xdr:rowOff>
    </xdr:from>
    <xdr:ext cx="469744" cy="259045"/>
    <xdr:sp macro="" textlink="">
      <xdr:nvSpPr>
        <xdr:cNvPr id="635" name="n_2mainValue【消防施設】&#10;一人当たり面積">
          <a:extLst>
            <a:ext uri="{FF2B5EF4-FFF2-40B4-BE49-F238E27FC236}">
              <a16:creationId xmlns:a16="http://schemas.microsoft.com/office/drawing/2014/main" id="{34906064-B5D4-423C-82EB-E88A76EEBE3B}"/>
            </a:ext>
          </a:extLst>
        </xdr:cNvPr>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39BD8D1F-BA9C-4281-BC17-DA62F0FCE93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CFFEDF33-984F-4782-8E12-452380C2F4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D00F4530-4DC8-4959-A35D-CF33F3FC0C9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952C5D23-F402-40F3-9FD0-B59E905EB7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76D544BB-3A96-46D6-84C9-2E058720A6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F77A58F8-EB14-4C05-9305-6477F89DFF0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060CE2EE-A488-49CF-AE4C-66C4747CBC2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ADC67536-261E-43E4-AC21-69D22E5BDC7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7ECBC34B-6C7A-44C7-A0BD-FEC1EEF34CB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F477EC62-8545-4A00-89FA-788E783173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a:extLst>
            <a:ext uri="{FF2B5EF4-FFF2-40B4-BE49-F238E27FC236}">
              <a16:creationId xmlns:a16="http://schemas.microsoft.com/office/drawing/2014/main" id="{F6BCC200-4C7F-4259-8790-AF542F7FD2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7" name="テキスト ボックス 646">
          <a:extLst>
            <a:ext uri="{FF2B5EF4-FFF2-40B4-BE49-F238E27FC236}">
              <a16:creationId xmlns:a16="http://schemas.microsoft.com/office/drawing/2014/main" id="{6A3D602F-8FA7-4A6D-A89B-33D6F6F4944C}"/>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a:extLst>
            <a:ext uri="{FF2B5EF4-FFF2-40B4-BE49-F238E27FC236}">
              <a16:creationId xmlns:a16="http://schemas.microsoft.com/office/drawing/2014/main" id="{EA34F1BF-3C15-4F9A-8D1D-5AB1A1F5E1C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a:extLst>
            <a:ext uri="{FF2B5EF4-FFF2-40B4-BE49-F238E27FC236}">
              <a16:creationId xmlns:a16="http://schemas.microsoft.com/office/drawing/2014/main" id="{EC2FAC5D-EC60-4E11-934A-CF25D4F3C3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a:extLst>
            <a:ext uri="{FF2B5EF4-FFF2-40B4-BE49-F238E27FC236}">
              <a16:creationId xmlns:a16="http://schemas.microsoft.com/office/drawing/2014/main" id="{EDDD44B0-F273-4E01-8CC5-2367DF1100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a:extLst>
            <a:ext uri="{FF2B5EF4-FFF2-40B4-BE49-F238E27FC236}">
              <a16:creationId xmlns:a16="http://schemas.microsoft.com/office/drawing/2014/main" id="{A5C6320A-A3E2-4873-93C3-FFB82AD4C84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a:extLst>
            <a:ext uri="{FF2B5EF4-FFF2-40B4-BE49-F238E27FC236}">
              <a16:creationId xmlns:a16="http://schemas.microsoft.com/office/drawing/2014/main" id="{58805987-727C-49A1-8EFF-64FD499D979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a:extLst>
            <a:ext uri="{FF2B5EF4-FFF2-40B4-BE49-F238E27FC236}">
              <a16:creationId xmlns:a16="http://schemas.microsoft.com/office/drawing/2014/main" id="{E3FCC079-1FE6-40AD-BF9F-04D3C0DC7B7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a:extLst>
            <a:ext uri="{FF2B5EF4-FFF2-40B4-BE49-F238E27FC236}">
              <a16:creationId xmlns:a16="http://schemas.microsoft.com/office/drawing/2014/main" id="{847F7715-44A6-4B39-8BBE-3C23A0C510D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5" name="テキスト ボックス 654">
          <a:extLst>
            <a:ext uri="{FF2B5EF4-FFF2-40B4-BE49-F238E27FC236}">
              <a16:creationId xmlns:a16="http://schemas.microsoft.com/office/drawing/2014/main" id="{57DB77CD-E5F7-47D2-B980-FB1968A3ABA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2607695C-CCEA-48C5-BCAA-E7423712006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02047141-CD00-4B17-9FED-B16554F8032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53C2B263-B3F9-4A3C-8815-C371CC61AF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59" name="直線コネクタ 658">
          <a:extLst>
            <a:ext uri="{FF2B5EF4-FFF2-40B4-BE49-F238E27FC236}">
              <a16:creationId xmlns:a16="http://schemas.microsoft.com/office/drawing/2014/main" id="{C316225B-7D31-45E4-A606-2263E138F0EE}"/>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0" name="【庁舎】&#10;有形固定資産減価償却率最小値テキスト">
          <a:extLst>
            <a:ext uri="{FF2B5EF4-FFF2-40B4-BE49-F238E27FC236}">
              <a16:creationId xmlns:a16="http://schemas.microsoft.com/office/drawing/2014/main" id="{2794ED38-E699-49E9-BDE5-2AAE6CB212C9}"/>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a:extLst>
            <a:ext uri="{FF2B5EF4-FFF2-40B4-BE49-F238E27FC236}">
              <a16:creationId xmlns:a16="http://schemas.microsoft.com/office/drawing/2014/main" id="{FA1E8A26-08F8-4F41-B6D4-86770D41A69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2" name="【庁舎】&#10;有形固定資産減価償却率最大値テキスト">
          <a:extLst>
            <a:ext uri="{FF2B5EF4-FFF2-40B4-BE49-F238E27FC236}">
              <a16:creationId xmlns:a16="http://schemas.microsoft.com/office/drawing/2014/main" id="{95F76016-2EE8-4F3D-94FE-3A1C78EDB99B}"/>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3" name="直線コネクタ 662">
          <a:extLst>
            <a:ext uri="{FF2B5EF4-FFF2-40B4-BE49-F238E27FC236}">
              <a16:creationId xmlns:a16="http://schemas.microsoft.com/office/drawing/2014/main" id="{402F616F-1EE1-4C38-96EE-AD973CF41EF4}"/>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64" name="【庁舎】&#10;有形固定資産減価償却率平均値テキスト">
          <a:extLst>
            <a:ext uri="{FF2B5EF4-FFF2-40B4-BE49-F238E27FC236}">
              <a16:creationId xmlns:a16="http://schemas.microsoft.com/office/drawing/2014/main" id="{0787F954-F6E5-4F83-8C91-D0D5E51B9932}"/>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5" name="フローチャート: 判断 664">
          <a:extLst>
            <a:ext uri="{FF2B5EF4-FFF2-40B4-BE49-F238E27FC236}">
              <a16:creationId xmlns:a16="http://schemas.microsoft.com/office/drawing/2014/main" id="{EE50A8F2-1535-4EA2-B074-96490D4B98A7}"/>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6" name="フローチャート: 判断 665">
          <a:extLst>
            <a:ext uri="{FF2B5EF4-FFF2-40B4-BE49-F238E27FC236}">
              <a16:creationId xmlns:a16="http://schemas.microsoft.com/office/drawing/2014/main" id="{49A6CE68-FFE9-4B48-94AF-F3878721E576}"/>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667" name="n_1aveValue【庁舎】&#10;有形固定資産減価償却率">
          <a:extLst>
            <a:ext uri="{FF2B5EF4-FFF2-40B4-BE49-F238E27FC236}">
              <a16:creationId xmlns:a16="http://schemas.microsoft.com/office/drawing/2014/main" id="{CA15C7E5-61B6-44F0-9F1E-08C2BD336C2C}"/>
            </a:ext>
          </a:extLst>
        </xdr:cNvPr>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68" name="フローチャート: 判断 667">
          <a:extLst>
            <a:ext uri="{FF2B5EF4-FFF2-40B4-BE49-F238E27FC236}">
              <a16:creationId xmlns:a16="http://schemas.microsoft.com/office/drawing/2014/main" id="{483A6D45-C481-4607-A48B-26DD861DE15F}"/>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69" name="n_2aveValue【庁舎】&#10;有形固定資産減価償却率">
          <a:extLst>
            <a:ext uri="{FF2B5EF4-FFF2-40B4-BE49-F238E27FC236}">
              <a16:creationId xmlns:a16="http://schemas.microsoft.com/office/drawing/2014/main" id="{CD301BB7-488C-4469-A0C7-E439486BCC17}"/>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70" name="フローチャート: 判断 669">
          <a:extLst>
            <a:ext uri="{FF2B5EF4-FFF2-40B4-BE49-F238E27FC236}">
              <a16:creationId xmlns:a16="http://schemas.microsoft.com/office/drawing/2014/main" id="{76BF2B20-BB9C-4ECB-9042-6DC6061BB3FD}"/>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71" name="n_3aveValue【庁舎】&#10;有形固定資産減価償却率">
          <a:extLst>
            <a:ext uri="{FF2B5EF4-FFF2-40B4-BE49-F238E27FC236}">
              <a16:creationId xmlns:a16="http://schemas.microsoft.com/office/drawing/2014/main" id="{C11AA01C-2710-4D07-AEE8-627C0177ED68}"/>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8E3DCBC0-C953-4079-BDA8-10569E6E04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6E1A2C8-0D5C-43B0-9BC4-41634FE95E1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3F89228-8F7F-4EF4-8123-A2827B3113C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73D92544-D38E-4EFB-9F7E-9897F3A106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2929351-7429-4F84-B67D-63EEB79F65F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31750</xdr:rowOff>
    </xdr:from>
    <xdr:to>
      <xdr:col>76</xdr:col>
      <xdr:colOff>165100</xdr:colOff>
      <xdr:row>102</xdr:row>
      <xdr:rowOff>133350</xdr:rowOff>
    </xdr:to>
    <xdr:sp macro="" textlink="">
      <xdr:nvSpPr>
        <xdr:cNvPr id="677" name="楕円 676">
          <a:extLst>
            <a:ext uri="{FF2B5EF4-FFF2-40B4-BE49-F238E27FC236}">
              <a16:creationId xmlns:a16="http://schemas.microsoft.com/office/drawing/2014/main" id="{D4ED74AC-6418-4511-8AD2-343B4221BE76}"/>
            </a:ext>
          </a:extLst>
        </xdr:cNvPr>
        <xdr:cNvSpPr/>
      </xdr:nvSpPr>
      <xdr:spPr>
        <a:xfrm>
          <a:off x="14541500" y="1751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149877</xdr:rowOff>
    </xdr:from>
    <xdr:ext cx="405111" cy="259045"/>
    <xdr:sp macro="" textlink="">
      <xdr:nvSpPr>
        <xdr:cNvPr id="678" name="n_2mainValue【庁舎】&#10;有形固定資産減価償却率">
          <a:extLst>
            <a:ext uri="{FF2B5EF4-FFF2-40B4-BE49-F238E27FC236}">
              <a16:creationId xmlns:a16="http://schemas.microsoft.com/office/drawing/2014/main" id="{BEC19709-792A-45D3-BF80-A308CC22F929}"/>
            </a:ext>
          </a:extLst>
        </xdr:cNvPr>
        <xdr:cNvSpPr txBox="1"/>
      </xdr:nvSpPr>
      <xdr:spPr>
        <a:xfrm>
          <a:off x="14389744" y="1729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a:extLst>
            <a:ext uri="{FF2B5EF4-FFF2-40B4-BE49-F238E27FC236}">
              <a16:creationId xmlns:a16="http://schemas.microsoft.com/office/drawing/2014/main" id="{04190928-DFAB-4F32-B679-93F767B976C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a:extLst>
            <a:ext uri="{FF2B5EF4-FFF2-40B4-BE49-F238E27FC236}">
              <a16:creationId xmlns:a16="http://schemas.microsoft.com/office/drawing/2014/main" id="{E2AC1361-F527-4CD3-8056-C567FC04280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a:extLst>
            <a:ext uri="{FF2B5EF4-FFF2-40B4-BE49-F238E27FC236}">
              <a16:creationId xmlns:a16="http://schemas.microsoft.com/office/drawing/2014/main" id="{3BF2B93D-0241-4429-8FAB-4591B62F9FB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a:extLst>
            <a:ext uri="{FF2B5EF4-FFF2-40B4-BE49-F238E27FC236}">
              <a16:creationId xmlns:a16="http://schemas.microsoft.com/office/drawing/2014/main" id="{58F1DEEA-A1C4-4A9E-8ACE-7C73249E481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a:extLst>
            <a:ext uri="{FF2B5EF4-FFF2-40B4-BE49-F238E27FC236}">
              <a16:creationId xmlns:a16="http://schemas.microsoft.com/office/drawing/2014/main" id="{E8A945ED-281A-4EA7-8F6A-63BDF0439E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a:extLst>
            <a:ext uri="{FF2B5EF4-FFF2-40B4-BE49-F238E27FC236}">
              <a16:creationId xmlns:a16="http://schemas.microsoft.com/office/drawing/2014/main" id="{BC9D02C7-BE08-46E3-AD5E-52E312529B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a:extLst>
            <a:ext uri="{FF2B5EF4-FFF2-40B4-BE49-F238E27FC236}">
              <a16:creationId xmlns:a16="http://schemas.microsoft.com/office/drawing/2014/main" id="{85D130AB-3ACD-4982-8D0B-8123AEE2180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a:extLst>
            <a:ext uri="{FF2B5EF4-FFF2-40B4-BE49-F238E27FC236}">
              <a16:creationId xmlns:a16="http://schemas.microsoft.com/office/drawing/2014/main" id="{FB11C817-8903-4ACE-98B8-08D33AC0F68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a:extLst>
            <a:ext uri="{FF2B5EF4-FFF2-40B4-BE49-F238E27FC236}">
              <a16:creationId xmlns:a16="http://schemas.microsoft.com/office/drawing/2014/main" id="{195A666E-77B7-4130-86A4-CC1A51F76D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a:extLst>
            <a:ext uri="{FF2B5EF4-FFF2-40B4-BE49-F238E27FC236}">
              <a16:creationId xmlns:a16="http://schemas.microsoft.com/office/drawing/2014/main" id="{05D2C07D-5081-441B-9545-C79D4A317D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a:extLst>
            <a:ext uri="{FF2B5EF4-FFF2-40B4-BE49-F238E27FC236}">
              <a16:creationId xmlns:a16="http://schemas.microsoft.com/office/drawing/2014/main" id="{47AB1526-6AA9-41AB-8827-8CD9F43B506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a:extLst>
            <a:ext uri="{FF2B5EF4-FFF2-40B4-BE49-F238E27FC236}">
              <a16:creationId xmlns:a16="http://schemas.microsoft.com/office/drawing/2014/main" id="{7AFAD6F1-2514-4206-BF72-125E7571EC4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a:extLst>
            <a:ext uri="{FF2B5EF4-FFF2-40B4-BE49-F238E27FC236}">
              <a16:creationId xmlns:a16="http://schemas.microsoft.com/office/drawing/2014/main" id="{8CEE7D73-4058-4095-B5F8-44A34E4D923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a:extLst>
            <a:ext uri="{FF2B5EF4-FFF2-40B4-BE49-F238E27FC236}">
              <a16:creationId xmlns:a16="http://schemas.microsoft.com/office/drawing/2014/main" id="{E3D84C83-C2C6-4B60-9C0E-43DBBF5392A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a:extLst>
            <a:ext uri="{FF2B5EF4-FFF2-40B4-BE49-F238E27FC236}">
              <a16:creationId xmlns:a16="http://schemas.microsoft.com/office/drawing/2014/main" id="{11B81A95-8ABC-4F34-B70F-7151C9715C2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a:extLst>
            <a:ext uri="{FF2B5EF4-FFF2-40B4-BE49-F238E27FC236}">
              <a16:creationId xmlns:a16="http://schemas.microsoft.com/office/drawing/2014/main" id="{F93C90B6-A09B-4B4B-9972-CA6B822DB55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a:extLst>
            <a:ext uri="{FF2B5EF4-FFF2-40B4-BE49-F238E27FC236}">
              <a16:creationId xmlns:a16="http://schemas.microsoft.com/office/drawing/2014/main" id="{484C42BB-4E51-493C-A569-809A9338D17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a:extLst>
            <a:ext uri="{FF2B5EF4-FFF2-40B4-BE49-F238E27FC236}">
              <a16:creationId xmlns:a16="http://schemas.microsoft.com/office/drawing/2014/main" id="{56667AF9-A703-4978-9053-390F6F3636E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a:extLst>
            <a:ext uri="{FF2B5EF4-FFF2-40B4-BE49-F238E27FC236}">
              <a16:creationId xmlns:a16="http://schemas.microsoft.com/office/drawing/2014/main" id="{D6CBF8B5-6B8E-4F73-830A-E48C877BFAC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a:extLst>
            <a:ext uri="{FF2B5EF4-FFF2-40B4-BE49-F238E27FC236}">
              <a16:creationId xmlns:a16="http://schemas.microsoft.com/office/drawing/2014/main" id="{7FABE337-AD57-447D-9E6E-7327ADA7E7F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a:extLst>
            <a:ext uri="{FF2B5EF4-FFF2-40B4-BE49-F238E27FC236}">
              <a16:creationId xmlns:a16="http://schemas.microsoft.com/office/drawing/2014/main" id="{BF10F403-4654-40A8-A5D3-28C7A7422AC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a:extLst>
            <a:ext uri="{FF2B5EF4-FFF2-40B4-BE49-F238E27FC236}">
              <a16:creationId xmlns:a16="http://schemas.microsoft.com/office/drawing/2014/main" id="{879BFBAE-2822-43F5-AAA6-BB209B43A87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a:extLst>
            <a:ext uri="{FF2B5EF4-FFF2-40B4-BE49-F238E27FC236}">
              <a16:creationId xmlns:a16="http://schemas.microsoft.com/office/drawing/2014/main" id="{B2557D8A-03C1-4F90-8F9D-69CBAB1664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60F73CE6-6C44-4B5E-BC92-DFCCC66298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a:extLst>
            <a:ext uri="{FF2B5EF4-FFF2-40B4-BE49-F238E27FC236}">
              <a16:creationId xmlns:a16="http://schemas.microsoft.com/office/drawing/2014/main" id="{5552D00C-D863-4F64-ABE1-2E810D43B9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04" name="直線コネクタ 703">
          <a:extLst>
            <a:ext uri="{FF2B5EF4-FFF2-40B4-BE49-F238E27FC236}">
              <a16:creationId xmlns:a16="http://schemas.microsoft.com/office/drawing/2014/main" id="{9C25D650-3A7D-4463-A848-569AF48AF5B1}"/>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05" name="【庁舎】&#10;一人当たり面積最小値テキスト">
          <a:extLst>
            <a:ext uri="{FF2B5EF4-FFF2-40B4-BE49-F238E27FC236}">
              <a16:creationId xmlns:a16="http://schemas.microsoft.com/office/drawing/2014/main" id="{5063F3A0-E2CF-47F0-9954-44B0CECE1532}"/>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06" name="直線コネクタ 705">
          <a:extLst>
            <a:ext uri="{FF2B5EF4-FFF2-40B4-BE49-F238E27FC236}">
              <a16:creationId xmlns:a16="http://schemas.microsoft.com/office/drawing/2014/main" id="{A1A81B2C-B942-40C2-B3E7-91E6C75AAE9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07" name="【庁舎】&#10;一人当たり面積最大値テキスト">
          <a:extLst>
            <a:ext uri="{FF2B5EF4-FFF2-40B4-BE49-F238E27FC236}">
              <a16:creationId xmlns:a16="http://schemas.microsoft.com/office/drawing/2014/main" id="{1F658F4D-F3F9-48DA-BB13-58B93A3ACC28}"/>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08" name="直線コネクタ 707">
          <a:extLst>
            <a:ext uri="{FF2B5EF4-FFF2-40B4-BE49-F238E27FC236}">
              <a16:creationId xmlns:a16="http://schemas.microsoft.com/office/drawing/2014/main" id="{9F9EA4C8-61AD-494A-B8A4-D529F3B493FB}"/>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09" name="【庁舎】&#10;一人当たり面積平均値テキスト">
          <a:extLst>
            <a:ext uri="{FF2B5EF4-FFF2-40B4-BE49-F238E27FC236}">
              <a16:creationId xmlns:a16="http://schemas.microsoft.com/office/drawing/2014/main" id="{9BAD5D83-79FD-4C7F-8859-B03B8FD324A4}"/>
            </a:ext>
          </a:extLst>
        </xdr:cNvPr>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0" name="フローチャート: 判断 709">
          <a:extLst>
            <a:ext uri="{FF2B5EF4-FFF2-40B4-BE49-F238E27FC236}">
              <a16:creationId xmlns:a16="http://schemas.microsoft.com/office/drawing/2014/main" id="{57422D88-8946-457D-896B-30EB832139DD}"/>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1" name="フローチャート: 判断 710">
          <a:extLst>
            <a:ext uri="{FF2B5EF4-FFF2-40B4-BE49-F238E27FC236}">
              <a16:creationId xmlns:a16="http://schemas.microsoft.com/office/drawing/2014/main" id="{A9611631-5722-46AF-944A-F3F92BC2EDAA}"/>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712" name="n_1aveValue【庁舎】&#10;一人当たり面積">
          <a:extLst>
            <a:ext uri="{FF2B5EF4-FFF2-40B4-BE49-F238E27FC236}">
              <a16:creationId xmlns:a16="http://schemas.microsoft.com/office/drawing/2014/main" id="{02DE2D5B-6BE2-464E-935D-AABD4646BF0B}"/>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13" name="フローチャート: 判断 712">
          <a:extLst>
            <a:ext uri="{FF2B5EF4-FFF2-40B4-BE49-F238E27FC236}">
              <a16:creationId xmlns:a16="http://schemas.microsoft.com/office/drawing/2014/main" id="{3A661E4A-83BA-4780-95E8-4A83FC2FC408}"/>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74947</xdr:rowOff>
    </xdr:from>
    <xdr:ext cx="469744" cy="259045"/>
    <xdr:sp macro="" textlink="">
      <xdr:nvSpPr>
        <xdr:cNvPr id="714" name="n_2aveValue【庁舎】&#10;一人当たり面積">
          <a:extLst>
            <a:ext uri="{FF2B5EF4-FFF2-40B4-BE49-F238E27FC236}">
              <a16:creationId xmlns:a16="http://schemas.microsoft.com/office/drawing/2014/main" id="{8ED809B5-0BAA-4E54-88F7-8775AD862C7B}"/>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715" name="フローチャート: 判断 714">
          <a:extLst>
            <a:ext uri="{FF2B5EF4-FFF2-40B4-BE49-F238E27FC236}">
              <a16:creationId xmlns:a16="http://schemas.microsoft.com/office/drawing/2014/main" id="{C5CF6E3D-B799-4D09-ABCB-479C2787880C}"/>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128832</xdr:rowOff>
    </xdr:from>
    <xdr:ext cx="469744" cy="259045"/>
    <xdr:sp macro="" textlink="">
      <xdr:nvSpPr>
        <xdr:cNvPr id="716" name="n_3aveValue【庁舎】&#10;一人当たり面積">
          <a:extLst>
            <a:ext uri="{FF2B5EF4-FFF2-40B4-BE49-F238E27FC236}">
              <a16:creationId xmlns:a16="http://schemas.microsoft.com/office/drawing/2014/main" id="{B691903E-7ED0-43A8-B809-CE60EB49192C}"/>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C4023BCD-B269-4408-8873-0D5C09ECD8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8F915415-8DD1-4ED0-9782-CAB2F0474A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7F9AFFB3-BA42-439A-BFC6-F1F21BCC7CC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1388692F-2D9A-48C8-B6E5-4ADA5DBE0A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BF79645C-3925-4EAF-AFB1-026AE5070E7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141332</xdr:rowOff>
    </xdr:from>
    <xdr:to>
      <xdr:col>107</xdr:col>
      <xdr:colOff>101600</xdr:colOff>
      <xdr:row>107</xdr:row>
      <xdr:rowOff>71482</xdr:rowOff>
    </xdr:to>
    <xdr:sp macro="" textlink="">
      <xdr:nvSpPr>
        <xdr:cNvPr id="722" name="楕円 721">
          <a:extLst>
            <a:ext uri="{FF2B5EF4-FFF2-40B4-BE49-F238E27FC236}">
              <a16:creationId xmlns:a16="http://schemas.microsoft.com/office/drawing/2014/main" id="{C3F35844-A132-4569-9F29-1ED4113A0ACC}"/>
            </a:ext>
          </a:extLst>
        </xdr:cNvPr>
        <xdr:cNvSpPr/>
      </xdr:nvSpPr>
      <xdr:spPr>
        <a:xfrm>
          <a:off x="20383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62609</xdr:rowOff>
    </xdr:from>
    <xdr:ext cx="469744" cy="259045"/>
    <xdr:sp macro="" textlink="">
      <xdr:nvSpPr>
        <xdr:cNvPr id="723" name="n_2mainValue【庁舎】&#10;一人当たり面積">
          <a:extLst>
            <a:ext uri="{FF2B5EF4-FFF2-40B4-BE49-F238E27FC236}">
              <a16:creationId xmlns:a16="http://schemas.microsoft.com/office/drawing/2014/main" id="{EBD0F0B4-5149-47BC-8474-9A4BEA702DBD}"/>
            </a:ext>
          </a:extLst>
        </xdr:cNvPr>
        <xdr:cNvSpPr txBox="1"/>
      </xdr:nvSpPr>
      <xdr:spPr>
        <a:xfrm>
          <a:off x="20199427" y="1840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39E4FC48-613C-410B-BC29-26C61B1FDB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D1BC819B-4DAA-4202-86AC-4AED61B9BA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F7946DA0-54DE-469D-BCFC-A142BA7E89A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庁舎において有形固定資産減価償却率が類似団体内平均値より高い水準にある。昭和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年建築以来耐震化等を行っておらず、平成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年度より既存庁舎の耐震及び増築を実施している。（令和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年度完成）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消防施設においては平成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年度に新たに消防署を建築したため、有形固定資産減価償却率が類似団体平均値より低い水準である。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27,131
26,894
426.32
21,030,118
20,748,343
93,985
11,839,665
28,422,299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個人住民税、法人住民税の減により税収総額は前年比から減少しているとともに、人口減少や全国平均を上回る高齢化率（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H31.1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依然として類似団体の平均を下回っている状況にある。今後も引き続き「第二次輪島市総合計画」に基づき、主要事業の重点化による投資的経費の抑制や、市債権の適正な管理、市税の収納率向上に取り組み、財政の健全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33867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33867</xdr:rowOff>
    </xdr:from>
    <xdr:to>
      <xdr:col>11</xdr:col>
      <xdr:colOff>31750</xdr:colOff>
      <xdr:row>45</xdr:row>
      <xdr:rowOff>33867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154517</xdr:rowOff>
    </xdr:from>
    <xdr:to>
      <xdr:col>11</xdr:col>
      <xdr:colOff>82550</xdr:colOff>
      <xdr:row>45</xdr:row>
      <xdr:rowOff>84667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69444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繰上償還を実施したことにより定期償還額が減少し、公債費に係る経常経費充当一般財源が減少したことに加え、過疎債ソフト及びふるさと納税の充当により全体的に経常経費充当一般財源を抑えることができているが、普通交付税の合併算定替の縮減や固定資産税の評価替えの影響等により、経常収支比率分母も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億円減少したため、経常収支比率が前年度と比較して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自立した財政運営を行えるよう、今まで以上に事務事業の見直しを強化するとともに、公共施設等の統廃合を積極的に進め、経常経費の削減に努める。</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5624</xdr:rowOff>
    </xdr:from>
    <xdr:to>
      <xdr:col>23</xdr:col>
      <xdr:colOff>133350</xdr:colOff>
      <xdr:row>61</xdr:row>
      <xdr:rowOff>53884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640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61</xdr:row>
      <xdr:rowOff>5624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0547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60</xdr:row>
      <xdr:rowOff>118473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39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111578</xdr:rowOff>
    </xdr:from>
    <xdr:to>
      <xdr:col>11</xdr:col>
      <xdr:colOff>31750</xdr:colOff>
      <xdr:row>60</xdr:row>
      <xdr:rowOff>159838</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3985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3084</xdr:rowOff>
    </xdr:from>
    <xdr:to>
      <xdr:col>23</xdr:col>
      <xdr:colOff>184150</xdr:colOff>
      <xdr:row>61</xdr:row>
      <xdr:rowOff>104684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146611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126274</xdr:rowOff>
    </xdr:from>
    <xdr:to>
      <xdr:col>19</xdr:col>
      <xdr:colOff>184150</xdr:colOff>
      <xdr:row>61</xdr:row>
      <xdr:rowOff>56424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41201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9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60778</xdr:rowOff>
    </xdr:from>
    <xdr:to>
      <xdr:col>11</xdr:col>
      <xdr:colOff>82550</xdr:colOff>
      <xdr:row>60</xdr:row>
      <xdr:rowOff>162378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147155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109038</xdr:rowOff>
    </xdr:from>
    <xdr:to>
      <xdr:col>7</xdr:col>
      <xdr:colOff>31750</xdr:colOff>
      <xdr:row>61</xdr:row>
      <xdr:rowOff>39188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23965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人件費については、退職手当の減少、職員の年齢構成の変化等により、減少している。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物件費については、空家等対策事業費が増加した。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今後も引き続き事務事業の見直しを図るとともに、市内にある類似施設や遊休施設の在り方を検討し、経常経費の削減に努める。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143194</xdr:rowOff>
    </xdr:from>
    <xdr:to>
      <xdr:col>23</xdr:col>
      <xdr:colOff>133350</xdr:colOff>
      <xdr:row>85</xdr:row>
      <xdr:rowOff>14353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44994"/>
          <a:ext cx="838200" cy="4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113286</xdr:rowOff>
    </xdr:from>
    <xdr:to>
      <xdr:col>19</xdr:col>
      <xdr:colOff>133350</xdr:colOff>
      <xdr:row>84</xdr:row>
      <xdr:rowOff>143194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15086"/>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65376</xdr:rowOff>
    </xdr:from>
    <xdr:to>
      <xdr:col>15</xdr:col>
      <xdr:colOff>82550</xdr:colOff>
      <xdr:row>84</xdr:row>
      <xdr:rowOff>113286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67176"/>
          <a:ext cx="8890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19740</xdr:rowOff>
    </xdr:from>
    <xdr:to>
      <xdr:col>11</xdr:col>
      <xdr:colOff>31750</xdr:colOff>
      <xdr:row>84</xdr:row>
      <xdr:rowOff>65376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21540"/>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135003</xdr:rowOff>
    </xdr:from>
    <xdr:to>
      <xdr:col>23</xdr:col>
      <xdr:colOff>184150</xdr:colOff>
      <xdr:row>85</xdr:row>
      <xdr:rowOff>65153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107080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0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92394</xdr:rowOff>
    </xdr:from>
    <xdr:to>
      <xdr:col>19</xdr:col>
      <xdr:colOff>184150</xdr:colOff>
      <xdr:row>85</xdr:row>
      <xdr:rowOff>22544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9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7321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8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62486</xdr:rowOff>
    </xdr:from>
    <xdr:to>
      <xdr:col>15</xdr:col>
      <xdr:colOff>133350</xdr:colOff>
      <xdr:row>84</xdr:row>
      <xdr:rowOff>164086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148863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5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14576</xdr:rowOff>
    </xdr:from>
    <xdr:to>
      <xdr:col>11</xdr:col>
      <xdr:colOff>82550</xdr:colOff>
      <xdr:row>84</xdr:row>
      <xdr:rowOff>116176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1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100953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0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140390</xdr:rowOff>
    </xdr:from>
    <xdr:to>
      <xdr:col>7</xdr:col>
      <xdr:colOff>31750</xdr:colOff>
      <xdr:row>84</xdr:row>
      <xdr:rowOff>70540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55317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類似団体平均と同程度の水準にある。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今後も国や地域経済の実情に応じて給与の適正化を図る。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68036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96120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79527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841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79527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95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79527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9226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微減したが、分母となる住基人口が減少してており、依然として類似団体平均を上回っているため、適切な人員配置に努めるとともに、可能な業務については積極的に民間活力を導入するなど組織の見直し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115449</xdr:rowOff>
    </xdr:from>
    <xdr:to>
      <xdr:col>81</xdr:col>
      <xdr:colOff>44450</xdr:colOff>
      <xdr:row>63</xdr:row>
      <xdr:rowOff>121194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916799"/>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108555</xdr:rowOff>
    </xdr:from>
    <xdr:to>
      <xdr:col>77</xdr:col>
      <xdr:colOff>44450</xdr:colOff>
      <xdr:row>63</xdr:row>
      <xdr:rowOff>115449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0990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82127</xdr:rowOff>
    </xdr:from>
    <xdr:to>
      <xdr:col>72</xdr:col>
      <xdr:colOff>203200</xdr:colOff>
      <xdr:row>63</xdr:row>
      <xdr:rowOff>108555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83477"/>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37314</xdr:rowOff>
    </xdr:from>
    <xdr:to>
      <xdr:col>68</xdr:col>
      <xdr:colOff>152400</xdr:colOff>
      <xdr:row>63</xdr:row>
      <xdr:rowOff>82127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3866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70394</xdr:rowOff>
    </xdr:from>
    <xdr:to>
      <xdr:col>81</xdr:col>
      <xdr:colOff>95250</xdr:colOff>
      <xdr:row>64</xdr:row>
      <xdr:rowOff>544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7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42471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4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64649</xdr:rowOff>
    </xdr:from>
    <xdr:to>
      <xdr:col>77</xdr:col>
      <xdr:colOff>95250</xdr:colOff>
      <xdr:row>63</xdr:row>
      <xdr:rowOff>166249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151026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5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57755</xdr:rowOff>
    </xdr:from>
    <xdr:to>
      <xdr:col>73</xdr:col>
      <xdr:colOff>44450</xdr:colOff>
      <xdr:row>63</xdr:row>
      <xdr:rowOff>159355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144132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31327</xdr:rowOff>
    </xdr:from>
    <xdr:to>
      <xdr:col>68</xdr:col>
      <xdr:colOff>203200</xdr:colOff>
      <xdr:row>63</xdr:row>
      <xdr:rowOff>132927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157964</xdr:rowOff>
    </xdr:from>
    <xdr:to>
      <xdr:col>64</xdr:col>
      <xdr:colOff>152400</xdr:colOff>
      <xdr:row>63</xdr:row>
      <xdr:rowOff>88114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72891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普通交付税の合併算定替の縮減や固定資産税の評価替えの影響等により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、分母全体で約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億円の減少となったものの、償還完了による定期償還額の減少に加え、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繰上償還を実施して影響を緩和している。　しかしながら、標準団体と比較しても地方債残高が多く、公債費比率も高く推移している。また、公営企業への準元利償還金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も増加するなど、財政の硬直化が懸念される。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40111</xdr:rowOff>
    </xdr:from>
    <xdr:to>
      <xdr:col>81</xdr:col>
      <xdr:colOff>44450</xdr:colOff>
      <xdr:row>37</xdr:row>
      <xdr:rowOff>70273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83761"/>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98425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4139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98425</xdr:rowOff>
    </xdr:from>
    <xdr:to>
      <xdr:col>72</xdr:col>
      <xdr:colOff>203200</xdr:colOff>
      <xdr:row>37</xdr:row>
      <xdr:rowOff>124566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44207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124566</xdr:rowOff>
    </xdr:from>
    <xdr:to>
      <xdr:col>68</xdr:col>
      <xdr:colOff>152400</xdr:colOff>
      <xdr:row>37</xdr:row>
      <xdr:rowOff>136631</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682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160761</xdr:rowOff>
    </xdr:from>
    <xdr:to>
      <xdr:col>81</xdr:col>
      <xdr:colOff>95250</xdr:colOff>
      <xdr:row>37</xdr:row>
      <xdr:rowOff>90911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132838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19473</xdr:rowOff>
    </xdr:from>
    <xdr:to>
      <xdr:col>77</xdr:col>
      <xdr:colOff>95250</xdr:colOff>
      <xdr:row>37</xdr:row>
      <xdr:rowOff>121073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105850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4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47625</xdr:rowOff>
    </xdr:from>
    <xdr:to>
      <xdr:col>73</xdr:col>
      <xdr:colOff>44450</xdr:colOff>
      <xdr:row>37</xdr:row>
      <xdr:rowOff>149225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134002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73766</xdr:rowOff>
    </xdr:from>
    <xdr:to>
      <xdr:col>68</xdr:col>
      <xdr:colOff>203200</xdr:colOff>
      <xdr:row>38</xdr:row>
      <xdr:rowOff>3916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160143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85831</xdr:rowOff>
    </xdr:from>
    <xdr:to>
      <xdr:col>64</xdr:col>
      <xdr:colOff>152400</xdr:colOff>
      <xdr:row>38</xdr:row>
      <xdr:rowOff>15980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億円の繰上償還を実施し、前年比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ポイントの比率改善となっているが、依然として類似団体平均を上回る状況にある。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今後も財政状況を考慮しながら、繰上償還の実施を検討するとともに、新たに地方債を発行する場合は、交付税算入上より有利なものを選択するなど一層の比率逓減を図り、財政の健全化に努める。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40332</xdr:rowOff>
    </xdr:from>
    <xdr:to>
      <xdr:col>81</xdr:col>
      <xdr:colOff>44450</xdr:colOff>
      <xdr:row>15</xdr:row>
      <xdr:rowOff>66185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12082"/>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66185</xdr:rowOff>
    </xdr:from>
    <xdr:to>
      <xdr:col>77</xdr:col>
      <xdr:colOff>44450</xdr:colOff>
      <xdr:row>15</xdr:row>
      <xdr:rowOff>85489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3793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85489</xdr:rowOff>
    </xdr:from>
    <xdr:to>
      <xdr:col>72</xdr:col>
      <xdr:colOff>203200</xdr:colOff>
      <xdr:row>15</xdr:row>
      <xdr:rowOff>139609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657239"/>
          <a:ext cx="889000" cy="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139609</xdr:rowOff>
    </xdr:from>
    <xdr:to>
      <xdr:col>68</xdr:col>
      <xdr:colOff>152400</xdr:colOff>
      <xdr:row>16</xdr:row>
      <xdr:rowOff>34344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711359"/>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160982</xdr:rowOff>
    </xdr:from>
    <xdr:to>
      <xdr:col>81</xdr:col>
      <xdr:colOff>95250</xdr:colOff>
      <xdr:row>15</xdr:row>
      <xdr:rowOff>91132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133059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3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15385</xdr:rowOff>
    </xdr:from>
    <xdr:to>
      <xdr:col>77</xdr:col>
      <xdr:colOff>95250</xdr:colOff>
      <xdr:row>15</xdr:row>
      <xdr:rowOff>116985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101762</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673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34689</xdr:rowOff>
    </xdr:from>
    <xdr:to>
      <xdr:col>73</xdr:col>
      <xdr:colOff>44450</xdr:colOff>
      <xdr:row>15</xdr:row>
      <xdr:rowOff>136289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6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121066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88809</xdr:rowOff>
    </xdr:from>
    <xdr:to>
      <xdr:col>68</xdr:col>
      <xdr:colOff>203200</xdr:colOff>
      <xdr:row>16</xdr:row>
      <xdr:rowOff>18959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6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3736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74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154994</xdr:rowOff>
    </xdr:from>
    <xdr:to>
      <xdr:col>64</xdr:col>
      <xdr:colOff>152400</xdr:colOff>
      <xdr:row>16</xdr:row>
      <xdr:rowOff>85144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69921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1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27,131
26,894
426.32
21,030,118
20,748,343
93,985
11,839,665
28,422,299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業務、ごみ処理業務等の一部事務組合での実施により、比率は類似団体平均を下回っているが、今後もこれらを含めた人件費関係経費全体について抑制を図るとともに、引き続き給与及び職員数の適正化に取り組み、人件費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17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xdr:rowOff>
    </xdr:from>
    <xdr:to>
      <xdr:col>15</xdr:col>
      <xdr:colOff>98425</xdr:colOff>
      <xdr:row>35</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065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168148</xdr:rowOff>
    </xdr:from>
    <xdr:to>
      <xdr:col>11</xdr:col>
      <xdr:colOff>9525</xdr:colOff>
      <xdr:row>35</xdr:row>
      <xdr:rowOff>5842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126492</xdr:rowOff>
    </xdr:from>
    <xdr:to>
      <xdr:col>11</xdr:col>
      <xdr:colOff>60325</xdr:colOff>
      <xdr:row>35</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117348</xdr:rowOff>
    </xdr:from>
    <xdr:to>
      <xdr:col>6</xdr:col>
      <xdr:colOff>171450</xdr:colOff>
      <xdr:row>35</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経常収支比率に占める物件費の割合は、類似団体平均を下回っている。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空家等対策事業費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の影響等により、物件費の比率が増加した。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今後も公共施設の施設管理費の見直しをはじめ、事務事業の精査を行い経常経費の削減に努める。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78014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579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86179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47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16</xdr:row>
      <xdr:rowOff>12700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4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5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43741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経常収支比率における扶助費の割合は、類似団体平均を下回って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今後も、各種資格審査等の適正化に継続して取り組むとともに、市単独の施策については、財政負担とのバランスも考慮しながら、事業の取捨選択、拡大や縮小を実施する必要がある。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42635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288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42635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07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148772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96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その他の経費については、ほとんどが他会計への繰出金である。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年度に下水道事業</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が法適化したことにより減少した。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今後も経費の削減や各種保険料の適正化、公営企業については独立採算性のとれる料金を設定することにより、普通会計の負担</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57</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224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24130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37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136797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139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164556</xdr:rowOff>
    </xdr:from>
    <xdr:to>
      <xdr:col>69</xdr:col>
      <xdr:colOff>92075</xdr:colOff>
      <xdr:row>56</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94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85997</xdr:rowOff>
    </xdr:from>
    <xdr:to>
      <xdr:col>74</xdr:col>
      <xdr:colOff>31750</xdr:colOff>
      <xdr:row>57</xdr:row>
      <xdr:rowOff>16147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類似団体平均を大きく上回っているのは、消防業務、ごみ処理業務等を一部事務組合で実施しているため、当該一部事務組合への負担金として支出していることが主な要因である。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年度に下水道事業が法適化したことにより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今後も、引き続きこれらの一部事務組合の運営を注視し、適正な運営を求めていく。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38</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363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120142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120142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54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の繰上償還を実施し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る水準にある。今後は近年実施した大型建設事業（輪島中学校など）の元金償還が始まることや、本庁舎をはじめとする公共施設の老朽化対策などの課題もあり、公債費の増加が見込まれる。今後も、繰上償還の実施の検討や、主要事業の見直し、事業平準化による投資的経費の抑制を図り、公債費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減に努める。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167005</xdr:rowOff>
    </xdr:from>
    <xdr:to>
      <xdr:col>24</xdr:col>
      <xdr:colOff>25400</xdr:colOff>
      <xdr:row>76</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0257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167005</xdr:rowOff>
    </xdr:from>
    <xdr:to>
      <xdr:col>19</xdr:col>
      <xdr:colOff>187325</xdr:colOff>
      <xdr:row>76</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025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xdr:rowOff>
    </xdr:from>
    <xdr:to>
      <xdr:col>15</xdr:col>
      <xdr:colOff>98425</xdr:colOff>
      <xdr:row>76</xdr:row>
      <xdr:rowOff>39370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031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83186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695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121920</xdr:rowOff>
    </xdr:from>
    <xdr:to>
      <xdr:col>24</xdr:col>
      <xdr:colOff>76200</xdr:colOff>
      <xdr:row>76</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93997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116205</xdr:rowOff>
    </xdr:from>
    <xdr:to>
      <xdr:col>20</xdr:col>
      <xdr:colOff>38100</xdr:colOff>
      <xdr:row>76</xdr:row>
      <xdr:rowOff>46355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31132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121920</xdr:rowOff>
    </xdr:from>
    <xdr:to>
      <xdr:col>15</xdr:col>
      <xdr:colOff>149225</xdr:colOff>
      <xdr:row>76</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36847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74947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32386</xdr:rowOff>
    </xdr:from>
    <xdr:to>
      <xdr:col>6</xdr:col>
      <xdr:colOff>171450</xdr:colOff>
      <xdr:row>76</xdr:row>
      <xdr:rowOff>133986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118763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14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の経費に係る経常収支比率については、類似団体平均を下回っているが、今後も人件費や物件費をはじめとする経費の削減に努めるとともに、補助費等についても事業内容、運営などから不適当と認められるものの廃止、見直し等を含めて検討し、適正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46989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067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5080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305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16511</xdr:rowOff>
    </xdr:from>
    <xdr:to>
      <xdr:col>73</xdr:col>
      <xdr:colOff>180975</xdr:colOff>
      <xdr:row>76</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0467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16511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12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66057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161307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137160</xdr:rowOff>
    </xdr:from>
    <xdr:to>
      <xdr:col>69</xdr:col>
      <xdr:colOff>142875</xdr:colOff>
      <xdr:row>76</xdr:row>
      <xdr:rowOff>67311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77487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10071</xdr:rowOff>
    </xdr:from>
    <xdr:to>
      <xdr:col>29</xdr:col>
      <xdr:colOff>127000</xdr:colOff>
      <xdr:row>16</xdr:row>
      <xdr:rowOff>19469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0896"/>
          <a:ext cx="647700" cy="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19469</xdr:rowOff>
    </xdr:from>
    <xdr:to>
      <xdr:col>26</xdr:col>
      <xdr:colOff>50800</xdr:colOff>
      <xdr:row>16</xdr:row>
      <xdr:rowOff>62878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10294"/>
          <a:ext cx="698500" cy="43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62878</xdr:rowOff>
    </xdr:from>
    <xdr:to>
      <xdr:col>22</xdr:col>
      <xdr:colOff>114300</xdr:colOff>
      <xdr:row>16</xdr:row>
      <xdr:rowOff>94831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3703"/>
          <a:ext cx="698500" cy="3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94831</xdr:rowOff>
    </xdr:from>
    <xdr:to>
      <xdr:col>18</xdr:col>
      <xdr:colOff>177800</xdr:colOff>
      <xdr:row>16</xdr:row>
      <xdr:rowOff>98996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85656"/>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130721</xdr:rowOff>
    </xdr:from>
    <xdr:to>
      <xdr:col>29</xdr:col>
      <xdr:colOff>177800</xdr:colOff>
      <xdr:row>16</xdr:row>
      <xdr:rowOff>60871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147248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9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140119</xdr:rowOff>
    </xdr:from>
    <xdr:to>
      <xdr:col>26</xdr:col>
      <xdr:colOff>101600</xdr:colOff>
      <xdr:row>16</xdr:row>
      <xdr:rowOff>70269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80446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12078</xdr:rowOff>
    </xdr:from>
    <xdr:to>
      <xdr:col>22</xdr:col>
      <xdr:colOff>165100</xdr:colOff>
      <xdr:row>16</xdr:row>
      <xdr:rowOff>113678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123855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44031</xdr:rowOff>
    </xdr:from>
    <xdr:to>
      <xdr:col>19</xdr:col>
      <xdr:colOff>38100</xdr:colOff>
      <xdr:row>16</xdr:row>
      <xdr:rowOff>145631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4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155808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48196</xdr:rowOff>
    </xdr:from>
    <xdr:to>
      <xdr:col>15</xdr:col>
      <xdr:colOff>101600</xdr:colOff>
      <xdr:row>16</xdr:row>
      <xdr:rowOff>149796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9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159973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311755</xdr:rowOff>
    </xdr:from>
    <xdr:to>
      <xdr:col>29</xdr:col>
      <xdr:colOff>127000</xdr:colOff>
      <xdr:row>37</xdr:row>
      <xdr:rowOff>320655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36455"/>
          <a:ext cx="6477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305432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30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306417</xdr:rowOff>
    </xdr:from>
    <xdr:to>
      <xdr:col>26</xdr:col>
      <xdr:colOff>50800</xdr:colOff>
      <xdr:row>37</xdr:row>
      <xdr:rowOff>311755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31117"/>
          <a:ext cx="698500" cy="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265741</xdr:rowOff>
    </xdr:from>
    <xdr:to>
      <xdr:col>22</xdr:col>
      <xdr:colOff>114300</xdr:colOff>
      <xdr:row>37</xdr:row>
      <xdr:rowOff>306417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90441"/>
          <a:ext cx="698500" cy="4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265741</xdr:rowOff>
    </xdr:from>
    <xdr:to>
      <xdr:col>18</xdr:col>
      <xdr:colOff>177800</xdr:colOff>
      <xdr:row>37</xdr:row>
      <xdr:rowOff>269982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90441"/>
          <a:ext cx="698500" cy="4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269855</xdr:rowOff>
    </xdr:from>
    <xdr:to>
      <xdr:col>29</xdr:col>
      <xdr:colOff>177800</xdr:colOff>
      <xdr:row>38</xdr:row>
      <xdr:rowOff>28555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4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114932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260955</xdr:rowOff>
    </xdr:from>
    <xdr:to>
      <xdr:col>26</xdr:col>
      <xdr:colOff>101600</xdr:colOff>
      <xdr:row>38</xdr:row>
      <xdr:rowOff>19655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8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29832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255617</xdr:rowOff>
    </xdr:from>
    <xdr:to>
      <xdr:col>22</xdr:col>
      <xdr:colOff>165100</xdr:colOff>
      <xdr:row>38</xdr:row>
      <xdr:rowOff>14317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214941</xdr:rowOff>
    </xdr:from>
    <xdr:to>
      <xdr:col>19</xdr:col>
      <xdr:colOff>38100</xdr:colOff>
      <xdr:row>37</xdr:row>
      <xdr:rowOff>316541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3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155268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0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219182</xdr:rowOff>
    </xdr:from>
    <xdr:to>
      <xdr:col>15</xdr:col>
      <xdr:colOff>101600</xdr:colOff>
      <xdr:row>37</xdr:row>
      <xdr:rowOff>320782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159509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1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27,131
26,894
426.32
21,030,118
20,748,343
93,985
11,839,665
28,422,299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94933</xdr:rowOff>
    </xdr:from>
    <xdr:to>
      <xdr:col>24</xdr:col>
      <xdr:colOff>63500</xdr:colOff>
      <xdr:row>34</xdr:row>
      <xdr:rowOff>95212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24233"/>
          <a:ext cx="8382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94933</xdr:rowOff>
    </xdr:from>
    <xdr:to>
      <xdr:col>19</xdr:col>
      <xdr:colOff>177800</xdr:colOff>
      <xdr:row>34</xdr:row>
      <xdr:rowOff>117475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4233"/>
          <a:ext cx="889000" cy="2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117475</xdr:rowOff>
    </xdr:from>
    <xdr:to>
      <xdr:col>15</xdr:col>
      <xdr:colOff>50800</xdr:colOff>
      <xdr:row>35</xdr:row>
      <xdr:rowOff>12941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46775"/>
          <a:ext cx="889000" cy="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159017</xdr:rowOff>
    </xdr:from>
    <xdr:to>
      <xdr:col>10</xdr:col>
      <xdr:colOff>114300</xdr:colOff>
      <xdr:row>35</xdr:row>
      <xdr:rowOff>12941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88317"/>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44412</xdr:rowOff>
    </xdr:from>
    <xdr:to>
      <xdr:col>24</xdr:col>
      <xdr:colOff>114300</xdr:colOff>
      <xdr:row>34</xdr:row>
      <xdr:rowOff>146012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67289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2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44133</xdr:rowOff>
    </xdr:from>
    <xdr:to>
      <xdr:col>20</xdr:col>
      <xdr:colOff>38100</xdr:colOff>
      <xdr:row>34</xdr:row>
      <xdr:rowOff>145733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162260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66675</xdr:rowOff>
    </xdr:from>
    <xdr:to>
      <xdr:col>15</xdr:col>
      <xdr:colOff>101600</xdr:colOff>
      <xdr:row>34</xdr:row>
      <xdr:rowOff>168275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133591</xdr:rowOff>
    </xdr:from>
    <xdr:to>
      <xdr:col>10</xdr:col>
      <xdr:colOff>165100</xdr:colOff>
      <xdr:row>35</xdr:row>
      <xdr:rowOff>63741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54868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108217</xdr:rowOff>
    </xdr:from>
    <xdr:to>
      <xdr:col>6</xdr:col>
      <xdr:colOff>38100</xdr:colOff>
      <xdr:row>35</xdr:row>
      <xdr:rowOff>38367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54894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27316</xdr:rowOff>
    </xdr:from>
    <xdr:to>
      <xdr:col>24</xdr:col>
      <xdr:colOff>63500</xdr:colOff>
      <xdr:row>55</xdr:row>
      <xdr:rowOff>153002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57066"/>
          <a:ext cx="838200" cy="1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112692</xdr:rowOff>
    </xdr:from>
    <xdr:to>
      <xdr:col>19</xdr:col>
      <xdr:colOff>177800</xdr:colOff>
      <xdr:row>55</xdr:row>
      <xdr:rowOff>153002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542442"/>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112692</xdr:rowOff>
    </xdr:from>
    <xdr:to>
      <xdr:col>15</xdr:col>
      <xdr:colOff>50800</xdr:colOff>
      <xdr:row>55</xdr:row>
      <xdr:rowOff>169483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42442"/>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169483</xdr:rowOff>
    </xdr:from>
    <xdr:to>
      <xdr:col>10</xdr:col>
      <xdr:colOff>114300</xdr:colOff>
      <xdr:row>56</xdr:row>
      <xdr:rowOff>59375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99233"/>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147966</xdr:rowOff>
    </xdr:from>
    <xdr:to>
      <xdr:col>24</xdr:col>
      <xdr:colOff>114300</xdr:colOff>
      <xdr:row>55</xdr:row>
      <xdr:rowOff>78116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170843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5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102202</xdr:rowOff>
    </xdr:from>
    <xdr:to>
      <xdr:col>20</xdr:col>
      <xdr:colOff>38100</xdr:colOff>
      <xdr:row>56</xdr:row>
      <xdr:rowOff>32352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48879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61892</xdr:rowOff>
    </xdr:from>
    <xdr:to>
      <xdr:col>15</xdr:col>
      <xdr:colOff>101600</xdr:colOff>
      <xdr:row>55</xdr:row>
      <xdr:rowOff>163492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8569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2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118683</xdr:rowOff>
    </xdr:from>
    <xdr:to>
      <xdr:col>10</xdr:col>
      <xdr:colOff>165100</xdr:colOff>
      <xdr:row>56</xdr:row>
      <xdr:rowOff>48833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65360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8575</xdr:rowOff>
    </xdr:from>
    <xdr:to>
      <xdr:col>6</xdr:col>
      <xdr:colOff>38100</xdr:colOff>
      <xdr:row>56</xdr:row>
      <xdr:rowOff>110175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0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126702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5694</xdr:rowOff>
    </xdr:from>
    <xdr:to>
      <xdr:col>24</xdr:col>
      <xdr:colOff>63500</xdr:colOff>
      <xdr:row>77</xdr:row>
      <xdr:rowOff>139198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207344"/>
          <a:ext cx="838200" cy="1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5694</xdr:rowOff>
    </xdr:from>
    <xdr:to>
      <xdr:col>19</xdr:col>
      <xdr:colOff>177800</xdr:colOff>
      <xdr:row>77</xdr:row>
      <xdr:rowOff>144227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07344"/>
          <a:ext cx="889000" cy="13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117366</xdr:rowOff>
    </xdr:from>
    <xdr:to>
      <xdr:col>15</xdr:col>
      <xdr:colOff>50800</xdr:colOff>
      <xdr:row>77</xdr:row>
      <xdr:rowOff>144227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19016"/>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117366</xdr:rowOff>
    </xdr:from>
    <xdr:to>
      <xdr:col>10</xdr:col>
      <xdr:colOff>114300</xdr:colOff>
      <xdr:row>77</xdr:row>
      <xdr:rowOff>168503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19016"/>
          <a:ext cx="889000" cy="5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88398</xdr:rowOff>
    </xdr:from>
    <xdr:to>
      <xdr:col>24</xdr:col>
      <xdr:colOff>114300</xdr:colOff>
      <xdr:row>78</xdr:row>
      <xdr:rowOff>18548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66825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126344</xdr:rowOff>
    </xdr:from>
    <xdr:to>
      <xdr:col>20</xdr:col>
      <xdr:colOff>38100</xdr:colOff>
      <xdr:row>77</xdr:row>
      <xdr:rowOff>56494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73022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9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93427</xdr:rowOff>
    </xdr:from>
    <xdr:to>
      <xdr:col>15</xdr:col>
      <xdr:colOff>101600</xdr:colOff>
      <xdr:row>78</xdr:row>
      <xdr:rowOff>23577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40104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66566</xdr:rowOff>
    </xdr:from>
    <xdr:to>
      <xdr:col>10</xdr:col>
      <xdr:colOff>165100</xdr:colOff>
      <xdr:row>77</xdr:row>
      <xdr:rowOff>168166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4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117703</xdr:rowOff>
    </xdr:from>
    <xdr:to>
      <xdr:col>6</xdr:col>
      <xdr:colOff>38100</xdr:colOff>
      <xdr:row>78</xdr:row>
      <xdr:rowOff>47853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38980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1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160413</xdr:rowOff>
    </xdr:from>
    <xdr:to>
      <xdr:col>24</xdr:col>
      <xdr:colOff>63500</xdr:colOff>
      <xdr:row>96</xdr:row>
      <xdr:rowOff>167602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619613"/>
          <a:ext cx="8382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96901</xdr:rowOff>
    </xdr:from>
    <xdr:to>
      <xdr:col>19</xdr:col>
      <xdr:colOff>177800</xdr:colOff>
      <xdr:row>96</xdr:row>
      <xdr:rowOff>167602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556101"/>
          <a:ext cx="889000" cy="7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96901</xdr:rowOff>
    </xdr:from>
    <xdr:to>
      <xdr:col>15</xdr:col>
      <xdr:colOff>50800</xdr:colOff>
      <xdr:row>97</xdr:row>
      <xdr:rowOff>62661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56101"/>
          <a:ext cx="889000" cy="1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62661</xdr:rowOff>
    </xdr:from>
    <xdr:to>
      <xdr:col>10</xdr:col>
      <xdr:colOff>114300</xdr:colOff>
      <xdr:row>97</xdr:row>
      <xdr:rowOff>114630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93311"/>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109613</xdr:rowOff>
    </xdr:from>
    <xdr:to>
      <xdr:col>24</xdr:col>
      <xdr:colOff>114300</xdr:colOff>
      <xdr:row>97</xdr:row>
      <xdr:rowOff>39763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88040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4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116802</xdr:rowOff>
    </xdr:from>
    <xdr:to>
      <xdr:col>20</xdr:col>
      <xdr:colOff>38100</xdr:colOff>
      <xdr:row>97</xdr:row>
      <xdr:rowOff>46952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38079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46101</xdr:rowOff>
    </xdr:from>
    <xdr:to>
      <xdr:col>15</xdr:col>
      <xdr:colOff>101600</xdr:colOff>
      <xdr:row>96</xdr:row>
      <xdr:rowOff>147701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138828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59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11861</xdr:rowOff>
    </xdr:from>
    <xdr:to>
      <xdr:col>10</xdr:col>
      <xdr:colOff>165100</xdr:colOff>
      <xdr:row>97</xdr:row>
      <xdr:rowOff>113461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104588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63830</xdr:rowOff>
    </xdr:from>
    <xdr:to>
      <xdr:col>6</xdr:col>
      <xdr:colOff>38100</xdr:colOff>
      <xdr:row>97</xdr:row>
      <xdr:rowOff>165430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156557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73292</xdr:rowOff>
    </xdr:from>
    <xdr:to>
      <xdr:col>55</xdr:col>
      <xdr:colOff>0</xdr:colOff>
      <xdr:row>34</xdr:row>
      <xdr:rowOff>144897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31142"/>
          <a:ext cx="838200" cy="2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125893</xdr:rowOff>
    </xdr:from>
    <xdr:to>
      <xdr:col>50</xdr:col>
      <xdr:colOff>114300</xdr:colOff>
      <xdr:row>34</xdr:row>
      <xdr:rowOff>144897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55193"/>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124734</xdr:rowOff>
    </xdr:from>
    <xdr:to>
      <xdr:col>45</xdr:col>
      <xdr:colOff>177800</xdr:colOff>
      <xdr:row>34</xdr:row>
      <xdr:rowOff>125893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954034"/>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124734</xdr:rowOff>
    </xdr:from>
    <xdr:to>
      <xdr:col>41</xdr:col>
      <xdr:colOff>50800</xdr:colOff>
      <xdr:row>34</xdr:row>
      <xdr:rowOff>154612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54034"/>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22492</xdr:rowOff>
    </xdr:from>
    <xdr:to>
      <xdr:col>55</xdr:col>
      <xdr:colOff>50800</xdr:colOff>
      <xdr:row>33</xdr:row>
      <xdr:rowOff>124092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45369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53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94097</xdr:rowOff>
    </xdr:from>
    <xdr:to>
      <xdr:col>50</xdr:col>
      <xdr:colOff>165100</xdr:colOff>
      <xdr:row>35</xdr:row>
      <xdr:rowOff>24247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40774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69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75093</xdr:rowOff>
    </xdr:from>
    <xdr:to>
      <xdr:col>46</xdr:col>
      <xdr:colOff>38100</xdr:colOff>
      <xdr:row>35</xdr:row>
      <xdr:rowOff>5243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21770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67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73934</xdr:rowOff>
    </xdr:from>
    <xdr:to>
      <xdr:col>41</xdr:col>
      <xdr:colOff>101600</xdr:colOff>
      <xdr:row>35</xdr:row>
      <xdr:rowOff>4084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9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20611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67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103812</xdr:rowOff>
    </xdr:from>
    <xdr:to>
      <xdr:col>36</xdr:col>
      <xdr:colOff>165100</xdr:colOff>
      <xdr:row>35</xdr:row>
      <xdr:rowOff>33962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50489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70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156063</xdr:rowOff>
    </xdr:from>
    <xdr:to>
      <xdr:col>55</xdr:col>
      <xdr:colOff>0</xdr:colOff>
      <xdr:row>55</xdr:row>
      <xdr:rowOff>113603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242913"/>
          <a:ext cx="838200" cy="30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156063</xdr:rowOff>
    </xdr:from>
    <xdr:to>
      <xdr:col>50</xdr:col>
      <xdr:colOff>114300</xdr:colOff>
      <xdr:row>55</xdr:row>
      <xdr:rowOff>71610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242913"/>
          <a:ext cx="889000" cy="2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53207</xdr:rowOff>
    </xdr:from>
    <xdr:to>
      <xdr:col>45</xdr:col>
      <xdr:colOff>177800</xdr:colOff>
      <xdr:row>55</xdr:row>
      <xdr:rowOff>71610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311507"/>
          <a:ext cx="889000" cy="18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142566</xdr:rowOff>
    </xdr:from>
    <xdr:to>
      <xdr:col>41</xdr:col>
      <xdr:colOff>50800</xdr:colOff>
      <xdr:row>54</xdr:row>
      <xdr:rowOff>53207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057966"/>
          <a:ext cx="889000" cy="25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62803</xdr:rowOff>
    </xdr:from>
    <xdr:to>
      <xdr:col>55</xdr:col>
      <xdr:colOff>50800</xdr:colOff>
      <xdr:row>55</xdr:row>
      <xdr:rowOff>164403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9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85680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34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105263</xdr:rowOff>
    </xdr:from>
    <xdr:to>
      <xdr:col>50</xdr:col>
      <xdr:colOff>165100</xdr:colOff>
      <xdr:row>54</xdr:row>
      <xdr:rowOff>35413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51940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89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20810</xdr:rowOff>
    </xdr:from>
    <xdr:to>
      <xdr:col>46</xdr:col>
      <xdr:colOff>38100</xdr:colOff>
      <xdr:row>55</xdr:row>
      <xdr:rowOff>122410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138937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22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2407</xdr:rowOff>
    </xdr:from>
    <xdr:to>
      <xdr:col>41</xdr:col>
      <xdr:colOff>101600</xdr:colOff>
      <xdr:row>54</xdr:row>
      <xdr:rowOff>104007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2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120534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0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91766</xdr:rowOff>
    </xdr:from>
    <xdr:to>
      <xdr:col>36</xdr:col>
      <xdr:colOff>165100</xdr:colOff>
      <xdr:row>53</xdr:row>
      <xdr:rowOff>21916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0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38443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878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163182</xdr:rowOff>
    </xdr:from>
    <xdr:to>
      <xdr:col>55</xdr:col>
      <xdr:colOff>0</xdr:colOff>
      <xdr:row>78</xdr:row>
      <xdr:rowOff>8593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193382"/>
          <a:ext cx="838200" cy="18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106516</xdr:rowOff>
    </xdr:from>
    <xdr:to>
      <xdr:col>50</xdr:col>
      <xdr:colOff>114300</xdr:colOff>
      <xdr:row>78</xdr:row>
      <xdr:rowOff>8593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308166"/>
          <a:ext cx="889000" cy="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43770</xdr:rowOff>
    </xdr:from>
    <xdr:to>
      <xdr:col>45</xdr:col>
      <xdr:colOff>177800</xdr:colOff>
      <xdr:row>77</xdr:row>
      <xdr:rowOff>106516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902520"/>
          <a:ext cx="889000" cy="4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129642</xdr:rowOff>
    </xdr:from>
    <xdr:to>
      <xdr:col>41</xdr:col>
      <xdr:colOff>50800</xdr:colOff>
      <xdr:row>75</xdr:row>
      <xdr:rowOff>43770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2474042"/>
          <a:ext cx="889000" cy="4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112382</xdr:rowOff>
    </xdr:from>
    <xdr:to>
      <xdr:col>55</xdr:col>
      <xdr:colOff>50800</xdr:colOff>
      <xdr:row>77</xdr:row>
      <xdr:rowOff>42532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135259</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129243</xdr:rowOff>
    </xdr:from>
    <xdr:to>
      <xdr:col>50</xdr:col>
      <xdr:colOff>165100</xdr:colOff>
      <xdr:row>78</xdr:row>
      <xdr:rowOff>59393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50520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55716</xdr:rowOff>
    </xdr:from>
    <xdr:to>
      <xdr:col>46</xdr:col>
      <xdr:colOff>38100</xdr:colOff>
      <xdr:row>77</xdr:row>
      <xdr:rowOff>157316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2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148443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3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164420</xdr:rowOff>
    </xdr:from>
    <xdr:to>
      <xdr:col>41</xdr:col>
      <xdr:colOff>101600</xdr:colOff>
      <xdr:row>75</xdr:row>
      <xdr:rowOff>94570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111097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78842</xdr:rowOff>
    </xdr:from>
    <xdr:to>
      <xdr:col>36</xdr:col>
      <xdr:colOff>165100</xdr:colOff>
      <xdr:row>73</xdr:row>
      <xdr:rowOff>8992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4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25519</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672795" y="1219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15363</xdr:rowOff>
    </xdr:from>
    <xdr:to>
      <xdr:col>55</xdr:col>
      <xdr:colOff>0</xdr:colOff>
      <xdr:row>96</xdr:row>
      <xdr:rowOff>11085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5617313"/>
          <a:ext cx="838200" cy="8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15363</xdr:rowOff>
    </xdr:from>
    <xdr:to>
      <xdr:col>50</xdr:col>
      <xdr:colOff>114300</xdr:colOff>
      <xdr:row>94</xdr:row>
      <xdr:rowOff>19554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5617313"/>
          <a:ext cx="889000" cy="5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19554</xdr:rowOff>
    </xdr:from>
    <xdr:to>
      <xdr:col>45</xdr:col>
      <xdr:colOff>177800</xdr:colOff>
      <xdr:row>96</xdr:row>
      <xdr:rowOff>128738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135854"/>
          <a:ext cx="889000" cy="45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128738</xdr:rowOff>
    </xdr:from>
    <xdr:to>
      <xdr:col>41</xdr:col>
      <xdr:colOff>50800</xdr:colOff>
      <xdr:row>97</xdr:row>
      <xdr:rowOff>84314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587938"/>
          <a:ext cx="889000" cy="1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131735</xdr:rowOff>
    </xdr:from>
    <xdr:to>
      <xdr:col>55</xdr:col>
      <xdr:colOff>50800</xdr:colOff>
      <xdr:row>96</xdr:row>
      <xdr:rowOff>61885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154612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7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136013</xdr:rowOff>
    </xdr:from>
    <xdr:to>
      <xdr:col>50</xdr:col>
      <xdr:colOff>165100</xdr:colOff>
      <xdr:row>91</xdr:row>
      <xdr:rowOff>66163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5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82690</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5341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140204</xdr:rowOff>
    </xdr:from>
    <xdr:to>
      <xdr:col>46</xdr:col>
      <xdr:colOff>38100</xdr:colOff>
      <xdr:row>94</xdr:row>
      <xdr:rowOff>70354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86881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86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77938</xdr:rowOff>
    </xdr:from>
    <xdr:to>
      <xdr:col>41</xdr:col>
      <xdr:colOff>101600</xdr:colOff>
      <xdr:row>97</xdr:row>
      <xdr:rowOff>8088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24615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3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33514</xdr:rowOff>
    </xdr:from>
    <xdr:to>
      <xdr:col>36</xdr:col>
      <xdr:colOff>165100</xdr:colOff>
      <xdr:row>97</xdr:row>
      <xdr:rowOff>135114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126241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7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42431</xdr:rowOff>
    </xdr:from>
    <xdr:to>
      <xdr:col>85</xdr:col>
      <xdr:colOff>127000</xdr:colOff>
      <xdr:row>38</xdr:row>
      <xdr:rowOff>123431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557531"/>
          <a:ext cx="838200" cy="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123431</xdr:rowOff>
    </xdr:from>
    <xdr:to>
      <xdr:col>81</xdr:col>
      <xdr:colOff>50800</xdr:colOff>
      <xdr:row>39</xdr:row>
      <xdr:rowOff>20371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38531"/>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20371</xdr:rowOff>
    </xdr:from>
    <xdr:to>
      <xdr:col>76</xdr:col>
      <xdr:colOff>114300</xdr:colOff>
      <xdr:row>39</xdr:row>
      <xdr:rowOff>40805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06921"/>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125425</xdr:rowOff>
    </xdr:from>
    <xdr:to>
      <xdr:col>71</xdr:col>
      <xdr:colOff>177800</xdr:colOff>
      <xdr:row>39</xdr:row>
      <xdr:rowOff>40805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40525"/>
          <a:ext cx="8890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163081</xdr:rowOff>
    </xdr:from>
    <xdr:to>
      <xdr:col>85</xdr:col>
      <xdr:colOff>177800</xdr:colOff>
      <xdr:row>38</xdr:row>
      <xdr:rowOff>93231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0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14508</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72631</xdr:rowOff>
    </xdr:from>
    <xdr:to>
      <xdr:col>81</xdr:col>
      <xdr:colOff>101600</xdr:colOff>
      <xdr:row>39</xdr:row>
      <xdr:rowOff>2781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19308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3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141021</xdr:rowOff>
    </xdr:from>
    <xdr:to>
      <xdr:col>76</xdr:col>
      <xdr:colOff>165100</xdr:colOff>
      <xdr:row>39</xdr:row>
      <xdr:rowOff>71171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62298</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161455</xdr:rowOff>
    </xdr:from>
    <xdr:to>
      <xdr:col>72</xdr:col>
      <xdr:colOff>38100</xdr:colOff>
      <xdr:row>39</xdr:row>
      <xdr:rowOff>91605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82732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74625</xdr:rowOff>
    </xdr:from>
    <xdr:to>
      <xdr:col>67</xdr:col>
      <xdr:colOff>101600</xdr:colOff>
      <xdr:row>39</xdr:row>
      <xdr:rowOff>4775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167352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68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124951</xdr:rowOff>
    </xdr:from>
    <xdr:to>
      <xdr:col>85</xdr:col>
      <xdr:colOff>127000</xdr:colOff>
      <xdr:row>76</xdr:row>
      <xdr:rowOff>23921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983701"/>
          <a:ext cx="838200" cy="7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124951</xdr:rowOff>
    </xdr:from>
    <xdr:to>
      <xdr:col>81</xdr:col>
      <xdr:colOff>50800</xdr:colOff>
      <xdr:row>75</xdr:row>
      <xdr:rowOff>158224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83701"/>
          <a:ext cx="889000" cy="3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11928</xdr:rowOff>
    </xdr:from>
    <xdr:to>
      <xdr:col>76</xdr:col>
      <xdr:colOff>114300</xdr:colOff>
      <xdr:row>75</xdr:row>
      <xdr:rowOff>158224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70678"/>
          <a:ext cx="889000" cy="1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11928</xdr:rowOff>
    </xdr:from>
    <xdr:to>
      <xdr:col>71</xdr:col>
      <xdr:colOff>177800</xdr:colOff>
      <xdr:row>75</xdr:row>
      <xdr:rowOff>62354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70678"/>
          <a:ext cx="889000" cy="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144572</xdr:rowOff>
    </xdr:from>
    <xdr:to>
      <xdr:col>85</xdr:col>
      <xdr:colOff>177800</xdr:colOff>
      <xdr:row>76</xdr:row>
      <xdr:rowOff>74721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03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167449</xdr:rowOff>
    </xdr:from>
    <xdr:ext cx="599010"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5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74151</xdr:rowOff>
    </xdr:from>
    <xdr:to>
      <xdr:col>81</xdr:col>
      <xdr:colOff>101600</xdr:colOff>
      <xdr:row>76</xdr:row>
      <xdr:rowOff>4301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3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20828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181795" y="1270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107424</xdr:rowOff>
    </xdr:from>
    <xdr:to>
      <xdr:col>76</xdr:col>
      <xdr:colOff>165100</xdr:colOff>
      <xdr:row>76</xdr:row>
      <xdr:rowOff>37574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96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54101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292795" y="1274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132578</xdr:rowOff>
    </xdr:from>
    <xdr:to>
      <xdr:col>72</xdr:col>
      <xdr:colOff>38100</xdr:colOff>
      <xdr:row>75</xdr:row>
      <xdr:rowOff>62728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8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79255</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259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11554</xdr:rowOff>
    </xdr:from>
    <xdr:to>
      <xdr:col>67</xdr:col>
      <xdr:colOff>101600</xdr:colOff>
      <xdr:row>75</xdr:row>
      <xdr:rowOff>113154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8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129681</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26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157387</xdr:rowOff>
    </xdr:from>
    <xdr:to>
      <xdr:col>85</xdr:col>
      <xdr:colOff>127000</xdr:colOff>
      <xdr:row>97</xdr:row>
      <xdr:rowOff>171155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788037"/>
          <a:ext cx="838200" cy="1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145735</xdr:rowOff>
    </xdr:from>
    <xdr:to>
      <xdr:col>81</xdr:col>
      <xdr:colOff>50800</xdr:colOff>
      <xdr:row>97</xdr:row>
      <xdr:rowOff>157387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76385"/>
          <a:ext cx="889000" cy="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145735</xdr:rowOff>
    </xdr:from>
    <xdr:to>
      <xdr:col>76</xdr:col>
      <xdr:colOff>114300</xdr:colOff>
      <xdr:row>97</xdr:row>
      <xdr:rowOff>155547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76385"/>
          <a:ext cx="8890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155547</xdr:rowOff>
    </xdr:from>
    <xdr:to>
      <xdr:col>71</xdr:col>
      <xdr:colOff>177800</xdr:colOff>
      <xdr:row>98</xdr:row>
      <xdr:rowOff>23126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86197"/>
          <a:ext cx="889000" cy="3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120355</xdr:rowOff>
    </xdr:from>
    <xdr:to>
      <xdr:col>85</xdr:col>
      <xdr:colOff>177800</xdr:colOff>
      <xdr:row>98</xdr:row>
      <xdr:rowOff>50505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35282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106587</xdr:rowOff>
    </xdr:from>
    <xdr:to>
      <xdr:col>81</xdr:col>
      <xdr:colOff>101600</xdr:colOff>
      <xdr:row>98</xdr:row>
      <xdr:rowOff>36737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27864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2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94935</xdr:rowOff>
    </xdr:from>
    <xdr:to>
      <xdr:col>76</xdr:col>
      <xdr:colOff>165100</xdr:colOff>
      <xdr:row>98</xdr:row>
      <xdr:rowOff>25085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16212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1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104747</xdr:rowOff>
    </xdr:from>
    <xdr:to>
      <xdr:col>72</xdr:col>
      <xdr:colOff>38100</xdr:colOff>
      <xdr:row>98</xdr:row>
      <xdr:rowOff>34897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3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26024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2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143776</xdr:rowOff>
    </xdr:from>
    <xdr:to>
      <xdr:col>67</xdr:col>
      <xdr:colOff>101600</xdr:colOff>
      <xdr:row>98</xdr:row>
      <xdr:rowOff>73926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65053</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625017" y="1686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61100</xdr:rowOff>
    </xdr:from>
    <xdr:to>
      <xdr:col>116</xdr:col>
      <xdr:colOff>63500</xdr:colOff>
      <xdr:row>38</xdr:row>
      <xdr:rowOff>19190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40475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19190</xdr:rowOff>
    </xdr:from>
    <xdr:to>
      <xdr:col>111</xdr:col>
      <xdr:colOff>177800</xdr:colOff>
      <xdr:row>38</xdr:row>
      <xdr:rowOff>73292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53429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73292</xdr:rowOff>
    </xdr:from>
    <xdr:to>
      <xdr:col>107</xdr:col>
      <xdr:colOff>50800</xdr:colOff>
      <xdr:row>38</xdr:row>
      <xdr:rowOff>157493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588392"/>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157493</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72593"/>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10300</xdr:rowOff>
    </xdr:from>
    <xdr:to>
      <xdr:col>116</xdr:col>
      <xdr:colOff>114300</xdr:colOff>
      <xdr:row>37</xdr:row>
      <xdr:rowOff>111900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33177</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0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139840</xdr:rowOff>
    </xdr:from>
    <xdr:to>
      <xdr:col>112</xdr:col>
      <xdr:colOff>38100</xdr:colOff>
      <xdr:row>38</xdr:row>
      <xdr:rowOff>69990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86517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5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22492</xdr:rowOff>
    </xdr:from>
    <xdr:to>
      <xdr:col>107</xdr:col>
      <xdr:colOff>101600</xdr:colOff>
      <xdr:row>38</xdr:row>
      <xdr:rowOff>124092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140619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31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106693</xdr:rowOff>
    </xdr:from>
    <xdr:to>
      <xdr:col>102</xdr:col>
      <xdr:colOff>165100</xdr:colOff>
      <xdr:row>39</xdr:row>
      <xdr:rowOff>36843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27970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1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132087</xdr:rowOff>
    </xdr:from>
    <xdr:to>
      <xdr:col>116</xdr:col>
      <xdr:colOff>63500</xdr:colOff>
      <xdr:row>58</xdr:row>
      <xdr:rowOff>135448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6187"/>
          <a:ext cx="8382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77635</xdr:rowOff>
    </xdr:from>
    <xdr:to>
      <xdr:col>111</xdr:col>
      <xdr:colOff>177800</xdr:colOff>
      <xdr:row>58</xdr:row>
      <xdr:rowOff>132087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850285"/>
          <a:ext cx="889000" cy="2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77635</xdr:rowOff>
    </xdr:from>
    <xdr:to>
      <xdr:col>107</xdr:col>
      <xdr:colOff>50800</xdr:colOff>
      <xdr:row>58</xdr:row>
      <xdr:rowOff>90482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50285"/>
          <a:ext cx="889000" cy="18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90482</xdr:rowOff>
    </xdr:from>
    <xdr:to>
      <xdr:col>102</xdr:col>
      <xdr:colOff>114300</xdr:colOff>
      <xdr:row>58</xdr:row>
      <xdr:rowOff>129916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34582"/>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84648</xdr:rowOff>
    </xdr:from>
    <xdr:to>
      <xdr:col>116</xdr:col>
      <xdr:colOff>114300</xdr:colOff>
      <xdr:row>59</xdr:row>
      <xdr:rowOff>14798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2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171025</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3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81287</xdr:rowOff>
    </xdr:from>
    <xdr:to>
      <xdr:col>112</xdr:col>
      <xdr:colOff>38100</xdr:colOff>
      <xdr:row>59</xdr:row>
      <xdr:rowOff>11437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2564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18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26835</xdr:rowOff>
    </xdr:from>
    <xdr:to>
      <xdr:col>107</xdr:col>
      <xdr:colOff>101600</xdr:colOff>
      <xdr:row>57</xdr:row>
      <xdr:rowOff>128435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7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144962</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957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39682</xdr:rowOff>
    </xdr:from>
    <xdr:to>
      <xdr:col>102</xdr:col>
      <xdr:colOff>165100</xdr:colOff>
      <xdr:row>58</xdr:row>
      <xdr:rowOff>141282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132409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79116</xdr:rowOff>
    </xdr:from>
    <xdr:to>
      <xdr:col>98</xdr:col>
      <xdr:colOff>38100</xdr:colOff>
      <xdr:row>59</xdr:row>
      <xdr:rowOff>9266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2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393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1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137626</xdr:rowOff>
    </xdr:from>
    <xdr:to>
      <xdr:col>116</xdr:col>
      <xdr:colOff>63500</xdr:colOff>
      <xdr:row>76</xdr:row>
      <xdr:rowOff>24338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653476"/>
          <a:ext cx="838200" cy="40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137626</xdr:rowOff>
    </xdr:from>
    <xdr:to>
      <xdr:col>111</xdr:col>
      <xdr:colOff>177800</xdr:colOff>
      <xdr:row>74</xdr:row>
      <xdr:rowOff>7944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53476"/>
          <a:ext cx="889000" cy="4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7944</xdr:rowOff>
    </xdr:from>
    <xdr:to>
      <xdr:col>107</xdr:col>
      <xdr:colOff>50800</xdr:colOff>
      <xdr:row>74</xdr:row>
      <xdr:rowOff>30968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695244"/>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30968</xdr:rowOff>
    </xdr:from>
    <xdr:to>
      <xdr:col>102</xdr:col>
      <xdr:colOff>114300</xdr:colOff>
      <xdr:row>74</xdr:row>
      <xdr:rowOff>83350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18268"/>
          <a:ext cx="889000" cy="5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144989</xdr:rowOff>
    </xdr:from>
    <xdr:to>
      <xdr:col>116</xdr:col>
      <xdr:colOff>114300</xdr:colOff>
      <xdr:row>76</xdr:row>
      <xdr:rowOff>75140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03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123415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8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86826</xdr:rowOff>
    </xdr:from>
    <xdr:to>
      <xdr:col>112</xdr:col>
      <xdr:colOff>38100</xdr:colOff>
      <xdr:row>74</xdr:row>
      <xdr:rowOff>16976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33503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128594</xdr:rowOff>
    </xdr:from>
    <xdr:to>
      <xdr:col>107</xdr:col>
      <xdr:colOff>101600</xdr:colOff>
      <xdr:row>74</xdr:row>
      <xdr:rowOff>58744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75271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1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151618</xdr:rowOff>
    </xdr:from>
    <xdr:to>
      <xdr:col>102</xdr:col>
      <xdr:colOff>165100</xdr:colOff>
      <xdr:row>74</xdr:row>
      <xdr:rowOff>81768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6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98295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4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32550</xdr:rowOff>
    </xdr:from>
    <xdr:to>
      <xdr:col>98</xdr:col>
      <xdr:colOff>38100</xdr:colOff>
      <xdr:row>74</xdr:row>
      <xdr:rowOff>134150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150677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本市の住民一人当たりの歳出総額は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764,748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円であり、大きく割合を占めるものは公債費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140,388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普通建設事業費と同様に類似団体平均を大きく上回っている。主な要因として能登半島地震の復旧を含む過年度における多額の地方債発行によるものである。地方債残高は減少傾向にあるが、今後も財政状況を考慮しながら、繰上償還の実施を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近年コストが増加傾向にある項目としては、物件費と扶助費がある。物件費については、公共施設の老朽化に伴う管理費の増大が理由の一つとして考えられ、今後は人口規模に応じた公共施設の集約・再編に取り組んでいく必要がある。扶助費については、社会福祉の充実を図るための子育てや高齢者、障害者に係る事業費の増大が理由となっている。今後も各種事業の改善や充実に取り組みつつ、効果や利用者が見込めない事業については廃止や縮小も含めて精査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石川県輪島市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27,131
26,894
426.32
21,030,118
20,748,343
93,985
11,839,665
28,422,299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57404</xdr:rowOff>
    </xdr:from>
    <xdr:to>
      <xdr:col>24</xdr:col>
      <xdr:colOff>63500</xdr:colOff>
      <xdr:row>33</xdr:row>
      <xdr:rowOff>97980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15254"/>
          <a:ext cx="8382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97980</xdr:rowOff>
    </xdr:from>
    <xdr:to>
      <xdr:col>19</xdr:col>
      <xdr:colOff>177800</xdr:colOff>
      <xdr:row>33</xdr:row>
      <xdr:rowOff>109982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55830"/>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171133</xdr:rowOff>
    </xdr:from>
    <xdr:to>
      <xdr:col>15</xdr:col>
      <xdr:colOff>50800</xdr:colOff>
      <xdr:row>33</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57533"/>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154940</xdr:rowOff>
    </xdr:from>
    <xdr:to>
      <xdr:col>10</xdr:col>
      <xdr:colOff>114300</xdr:colOff>
      <xdr:row>32</xdr:row>
      <xdr:rowOff>171133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1340"/>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6604</xdr:rowOff>
    </xdr:from>
    <xdr:to>
      <xdr:col>24</xdr:col>
      <xdr:colOff>114300</xdr:colOff>
      <xdr:row>33</xdr:row>
      <xdr:rowOff>108204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29481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47180</xdr:rowOff>
    </xdr:from>
    <xdr:to>
      <xdr:col>20</xdr:col>
      <xdr:colOff>38100</xdr:colOff>
      <xdr:row>33</xdr:row>
      <xdr:rowOff>148780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165307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59182</xdr:rowOff>
    </xdr:from>
    <xdr:to>
      <xdr:col>15</xdr:col>
      <xdr:colOff>101600</xdr:colOff>
      <xdr:row>33</xdr:row>
      <xdr:rowOff>160782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5859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120333</xdr:rowOff>
    </xdr:from>
    <xdr:to>
      <xdr:col>10</xdr:col>
      <xdr:colOff>165100</xdr:colOff>
      <xdr:row>33</xdr:row>
      <xdr:rowOff>50483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0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67010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8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104140</xdr:rowOff>
    </xdr:from>
    <xdr:to>
      <xdr:col>6</xdr:col>
      <xdr:colOff>38100</xdr:colOff>
      <xdr:row>33</xdr:row>
      <xdr:rowOff>34290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50817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160834</xdr:rowOff>
    </xdr:from>
    <xdr:to>
      <xdr:col>24</xdr:col>
      <xdr:colOff>63500</xdr:colOff>
      <xdr:row>57</xdr:row>
      <xdr:rowOff>2025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762034"/>
          <a:ext cx="8382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160834</xdr:rowOff>
    </xdr:from>
    <xdr:to>
      <xdr:col>19</xdr:col>
      <xdr:colOff>177800</xdr:colOff>
      <xdr:row>57</xdr:row>
      <xdr:rowOff>22585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762034"/>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22585</xdr:rowOff>
    </xdr:from>
    <xdr:to>
      <xdr:col>15</xdr:col>
      <xdr:colOff>50800</xdr:colOff>
      <xdr:row>57</xdr:row>
      <xdr:rowOff>47494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795235"/>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47494</xdr:rowOff>
    </xdr:from>
    <xdr:to>
      <xdr:col>10</xdr:col>
      <xdr:colOff>114300</xdr:colOff>
      <xdr:row>57</xdr:row>
      <xdr:rowOff>122879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0144"/>
          <a:ext cx="8890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122675</xdr:rowOff>
    </xdr:from>
    <xdr:to>
      <xdr:col>24</xdr:col>
      <xdr:colOff>114300</xdr:colOff>
      <xdr:row>57</xdr:row>
      <xdr:rowOff>52825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145552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7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110034</xdr:rowOff>
    </xdr:from>
    <xdr:to>
      <xdr:col>20</xdr:col>
      <xdr:colOff>38100</xdr:colOff>
      <xdr:row>57</xdr:row>
      <xdr:rowOff>40184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56711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86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143235</xdr:rowOff>
    </xdr:from>
    <xdr:to>
      <xdr:col>15</xdr:col>
      <xdr:colOff>101600</xdr:colOff>
      <xdr:row>57</xdr:row>
      <xdr:rowOff>73385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89912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5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168144</xdr:rowOff>
    </xdr:from>
    <xdr:to>
      <xdr:col>10</xdr:col>
      <xdr:colOff>165100</xdr:colOff>
      <xdr:row>57</xdr:row>
      <xdr:rowOff>98294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114821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5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72079</xdr:rowOff>
    </xdr:from>
    <xdr:to>
      <xdr:col>6</xdr:col>
      <xdr:colOff>38100</xdr:colOff>
      <xdr:row>58</xdr:row>
      <xdr:rowOff>2229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164806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170355</xdr:rowOff>
    </xdr:from>
    <xdr:to>
      <xdr:col>24</xdr:col>
      <xdr:colOff>63500</xdr:colOff>
      <xdr:row>76</xdr:row>
      <xdr:rowOff>33134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9105"/>
          <a:ext cx="8382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170355</xdr:rowOff>
    </xdr:from>
    <xdr:to>
      <xdr:col>19</xdr:col>
      <xdr:colOff>177800</xdr:colOff>
      <xdr:row>76</xdr:row>
      <xdr:rowOff>11311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9105"/>
          <a:ext cx="8890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11311</xdr:rowOff>
    </xdr:from>
    <xdr:to>
      <xdr:col>15</xdr:col>
      <xdr:colOff>50800</xdr:colOff>
      <xdr:row>76</xdr:row>
      <xdr:rowOff>75516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1511"/>
          <a:ext cx="889000" cy="6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75516</xdr:rowOff>
    </xdr:from>
    <xdr:to>
      <xdr:col>10</xdr:col>
      <xdr:colOff>114300</xdr:colOff>
      <xdr:row>76</xdr:row>
      <xdr:rowOff>115224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05716"/>
          <a:ext cx="889000" cy="3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153784</xdr:rowOff>
    </xdr:from>
    <xdr:to>
      <xdr:col>24</xdr:col>
      <xdr:colOff>114300</xdr:colOff>
      <xdr:row>76</xdr:row>
      <xdr:rowOff>83934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132211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9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119555</xdr:rowOff>
    </xdr:from>
    <xdr:to>
      <xdr:col>20</xdr:col>
      <xdr:colOff>38100</xdr:colOff>
      <xdr:row>76</xdr:row>
      <xdr:rowOff>49705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40832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131961</xdr:rowOff>
    </xdr:from>
    <xdr:to>
      <xdr:col>15</xdr:col>
      <xdr:colOff>101600</xdr:colOff>
      <xdr:row>76</xdr:row>
      <xdr:rowOff>62111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53238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8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24716</xdr:rowOff>
    </xdr:from>
    <xdr:to>
      <xdr:col>10</xdr:col>
      <xdr:colOff>165100</xdr:colOff>
      <xdr:row>76</xdr:row>
      <xdr:rowOff>126316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5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117443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4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64424</xdr:rowOff>
    </xdr:from>
    <xdr:to>
      <xdr:col>6</xdr:col>
      <xdr:colOff>38100</xdr:colOff>
      <xdr:row>76</xdr:row>
      <xdr:rowOff>166024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9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157151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8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125265</xdr:rowOff>
    </xdr:from>
    <xdr:to>
      <xdr:col>24</xdr:col>
      <xdr:colOff>63500</xdr:colOff>
      <xdr:row>94</xdr:row>
      <xdr:rowOff>159283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241565"/>
          <a:ext cx="8382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125265</xdr:rowOff>
    </xdr:from>
    <xdr:to>
      <xdr:col>19</xdr:col>
      <xdr:colOff>177800</xdr:colOff>
      <xdr:row>94</xdr:row>
      <xdr:rowOff>168373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241565"/>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168373</xdr:rowOff>
    </xdr:from>
    <xdr:to>
      <xdr:col>15</xdr:col>
      <xdr:colOff>50800</xdr:colOff>
      <xdr:row>95</xdr:row>
      <xdr:rowOff>53279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84673"/>
          <a:ext cx="889000" cy="5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46769</xdr:rowOff>
    </xdr:from>
    <xdr:to>
      <xdr:col>10</xdr:col>
      <xdr:colOff>114300</xdr:colOff>
      <xdr:row>95</xdr:row>
      <xdr:rowOff>53279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34519"/>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108483</xdr:rowOff>
    </xdr:from>
    <xdr:to>
      <xdr:col>24</xdr:col>
      <xdr:colOff>114300</xdr:colOff>
      <xdr:row>95</xdr:row>
      <xdr:rowOff>38633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131360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74465</xdr:rowOff>
    </xdr:from>
    <xdr:to>
      <xdr:col>20</xdr:col>
      <xdr:colOff>38100</xdr:colOff>
      <xdr:row>95</xdr:row>
      <xdr:rowOff>4615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21142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6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117573</xdr:rowOff>
    </xdr:from>
    <xdr:to>
      <xdr:col>15</xdr:col>
      <xdr:colOff>101600</xdr:colOff>
      <xdr:row>95</xdr:row>
      <xdr:rowOff>47723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64250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2479</xdr:rowOff>
    </xdr:from>
    <xdr:to>
      <xdr:col>10</xdr:col>
      <xdr:colOff>165100</xdr:colOff>
      <xdr:row>95</xdr:row>
      <xdr:rowOff>104079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120606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167419</xdr:rowOff>
    </xdr:from>
    <xdr:to>
      <xdr:col>6</xdr:col>
      <xdr:colOff>38100</xdr:colOff>
      <xdr:row>95</xdr:row>
      <xdr:rowOff>97569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114096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26053</xdr:rowOff>
    </xdr:from>
    <xdr:to>
      <xdr:col>55</xdr:col>
      <xdr:colOff>0</xdr:colOff>
      <xdr:row>38</xdr:row>
      <xdr:rowOff>43035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41153"/>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26053</xdr:rowOff>
    </xdr:from>
    <xdr:to>
      <xdr:col>50</xdr:col>
      <xdr:colOff>114300</xdr:colOff>
      <xdr:row>38</xdr:row>
      <xdr:rowOff>48913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411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39443</xdr:rowOff>
    </xdr:from>
    <xdr:to>
      <xdr:col>45</xdr:col>
      <xdr:colOff>177800</xdr:colOff>
      <xdr:row>38</xdr:row>
      <xdr:rowOff>48913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54543"/>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134148</xdr:rowOff>
    </xdr:from>
    <xdr:to>
      <xdr:col>41</xdr:col>
      <xdr:colOff>50800</xdr:colOff>
      <xdr:row>38</xdr:row>
      <xdr:rowOff>39443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134898"/>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163685</xdr:rowOff>
    </xdr:from>
    <xdr:to>
      <xdr:col>55</xdr:col>
      <xdr:colOff>50800</xdr:colOff>
      <xdr:row>38</xdr:row>
      <xdr:rowOff>93835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142112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146703</xdr:rowOff>
    </xdr:from>
    <xdr:to>
      <xdr:col>50</xdr:col>
      <xdr:colOff>165100</xdr:colOff>
      <xdr:row>38</xdr:row>
      <xdr:rowOff>76853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67980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169563</xdr:rowOff>
    </xdr:from>
    <xdr:to>
      <xdr:col>46</xdr:col>
      <xdr:colOff>38100</xdr:colOff>
      <xdr:row>38</xdr:row>
      <xdr:rowOff>99713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90840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0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160093</xdr:rowOff>
    </xdr:from>
    <xdr:to>
      <xdr:col>41</xdr:col>
      <xdr:colOff>101600</xdr:colOff>
      <xdr:row>38</xdr:row>
      <xdr:rowOff>90243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81370</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9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83348</xdr:rowOff>
    </xdr:from>
    <xdr:to>
      <xdr:col>36</xdr:col>
      <xdr:colOff>165100</xdr:colOff>
      <xdr:row>36</xdr:row>
      <xdr:rowOff>13498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30025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85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95656</xdr:rowOff>
    </xdr:from>
    <xdr:to>
      <xdr:col>55</xdr:col>
      <xdr:colOff>0</xdr:colOff>
      <xdr:row>56</xdr:row>
      <xdr:rowOff>104140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696856"/>
          <a:ext cx="838200" cy="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93345</xdr:rowOff>
    </xdr:from>
    <xdr:to>
      <xdr:col>50</xdr:col>
      <xdr:colOff>114300</xdr:colOff>
      <xdr:row>56</xdr:row>
      <xdr:rowOff>95656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94545"/>
          <a:ext cx="889000" cy="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93345</xdr:rowOff>
    </xdr:from>
    <xdr:to>
      <xdr:col>45</xdr:col>
      <xdr:colOff>177800</xdr:colOff>
      <xdr:row>57</xdr:row>
      <xdr:rowOff>23800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694545"/>
          <a:ext cx="889000" cy="1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107861</xdr:rowOff>
    </xdr:from>
    <xdr:to>
      <xdr:col>41</xdr:col>
      <xdr:colOff>50800</xdr:colOff>
      <xdr:row>57</xdr:row>
      <xdr:rowOff>23800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709061"/>
          <a:ext cx="889000" cy="8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53340</xdr:rowOff>
    </xdr:from>
    <xdr:to>
      <xdr:col>55</xdr:col>
      <xdr:colOff>50800</xdr:colOff>
      <xdr:row>56</xdr:row>
      <xdr:rowOff>154940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31767</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3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44856</xdr:rowOff>
    </xdr:from>
    <xdr:to>
      <xdr:col>50</xdr:col>
      <xdr:colOff>165100</xdr:colOff>
      <xdr:row>56</xdr:row>
      <xdr:rowOff>146456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162983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42545</xdr:rowOff>
    </xdr:from>
    <xdr:to>
      <xdr:col>46</xdr:col>
      <xdr:colOff>38100</xdr:colOff>
      <xdr:row>56</xdr:row>
      <xdr:rowOff>144145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160672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41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144450</xdr:rowOff>
    </xdr:from>
    <xdr:to>
      <xdr:col>41</xdr:col>
      <xdr:colOff>101600</xdr:colOff>
      <xdr:row>57</xdr:row>
      <xdr:rowOff>74600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65727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3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57061</xdr:rowOff>
    </xdr:from>
    <xdr:to>
      <xdr:col>36</xdr:col>
      <xdr:colOff>165100</xdr:colOff>
      <xdr:row>56</xdr:row>
      <xdr:rowOff>158661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3738</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24104</xdr:rowOff>
    </xdr:from>
    <xdr:to>
      <xdr:col>55</xdr:col>
      <xdr:colOff>0</xdr:colOff>
      <xdr:row>78</xdr:row>
      <xdr:rowOff>50096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97204"/>
          <a:ext cx="8382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135006</xdr:rowOff>
    </xdr:from>
    <xdr:to>
      <xdr:col>50</xdr:col>
      <xdr:colOff>114300</xdr:colOff>
      <xdr:row>78</xdr:row>
      <xdr:rowOff>50096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36656"/>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135006</xdr:rowOff>
    </xdr:from>
    <xdr:to>
      <xdr:col>45</xdr:col>
      <xdr:colOff>177800</xdr:colOff>
      <xdr:row>78</xdr:row>
      <xdr:rowOff>33195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36656"/>
          <a:ext cx="889000" cy="6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74823</xdr:rowOff>
    </xdr:from>
    <xdr:to>
      <xdr:col>41</xdr:col>
      <xdr:colOff>50800</xdr:colOff>
      <xdr:row>78</xdr:row>
      <xdr:rowOff>33195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05023"/>
          <a:ext cx="889000" cy="30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144754</xdr:rowOff>
    </xdr:from>
    <xdr:to>
      <xdr:col>55</xdr:col>
      <xdr:colOff>50800</xdr:colOff>
      <xdr:row>78</xdr:row>
      <xdr:rowOff>74904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167631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170746</xdr:rowOff>
    </xdr:from>
    <xdr:to>
      <xdr:col>50</xdr:col>
      <xdr:colOff>165100</xdr:colOff>
      <xdr:row>78</xdr:row>
      <xdr:rowOff>100896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117423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84206</xdr:rowOff>
    </xdr:from>
    <xdr:to>
      <xdr:col>46</xdr:col>
      <xdr:colOff>38100</xdr:colOff>
      <xdr:row>78</xdr:row>
      <xdr:rowOff>14356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8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30883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153845</xdr:rowOff>
    </xdr:from>
    <xdr:to>
      <xdr:col>41</xdr:col>
      <xdr:colOff>101600</xdr:colOff>
      <xdr:row>78</xdr:row>
      <xdr:rowOff>83995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100522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24023</xdr:rowOff>
    </xdr:from>
    <xdr:to>
      <xdr:col>36</xdr:col>
      <xdr:colOff>165100</xdr:colOff>
      <xdr:row>76</xdr:row>
      <xdr:rowOff>125623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142150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8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71182</xdr:rowOff>
    </xdr:from>
    <xdr:to>
      <xdr:col>55</xdr:col>
      <xdr:colOff>0</xdr:colOff>
      <xdr:row>95</xdr:row>
      <xdr:rowOff>163740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187482"/>
          <a:ext cx="838200" cy="2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156525</xdr:rowOff>
    </xdr:from>
    <xdr:to>
      <xdr:col>50</xdr:col>
      <xdr:colOff>114300</xdr:colOff>
      <xdr:row>95</xdr:row>
      <xdr:rowOff>163740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444275"/>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40869</xdr:rowOff>
    </xdr:from>
    <xdr:to>
      <xdr:col>45</xdr:col>
      <xdr:colOff>177800</xdr:colOff>
      <xdr:row>95</xdr:row>
      <xdr:rowOff>156525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5985719"/>
          <a:ext cx="889000" cy="45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40869</xdr:rowOff>
    </xdr:from>
    <xdr:to>
      <xdr:col>41</xdr:col>
      <xdr:colOff>50800</xdr:colOff>
      <xdr:row>93</xdr:row>
      <xdr:rowOff>111841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5985719"/>
          <a:ext cx="889000" cy="7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20382</xdr:rowOff>
    </xdr:from>
    <xdr:to>
      <xdr:col>55</xdr:col>
      <xdr:colOff>50800</xdr:colOff>
      <xdr:row>94</xdr:row>
      <xdr:rowOff>121982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1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43259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98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112940</xdr:rowOff>
    </xdr:from>
    <xdr:to>
      <xdr:col>50</xdr:col>
      <xdr:colOff>165100</xdr:colOff>
      <xdr:row>96</xdr:row>
      <xdr:rowOff>43090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59617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17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105725</xdr:rowOff>
    </xdr:from>
    <xdr:to>
      <xdr:col>46</xdr:col>
      <xdr:colOff>38100</xdr:colOff>
      <xdr:row>96</xdr:row>
      <xdr:rowOff>35875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3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52402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6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161519</xdr:rowOff>
    </xdr:from>
    <xdr:to>
      <xdr:col>41</xdr:col>
      <xdr:colOff>101600</xdr:colOff>
      <xdr:row>93</xdr:row>
      <xdr:rowOff>91669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9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108196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571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61041</xdr:rowOff>
    </xdr:from>
    <xdr:to>
      <xdr:col>36</xdr:col>
      <xdr:colOff>165100</xdr:colOff>
      <xdr:row>93</xdr:row>
      <xdr:rowOff>162641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7718</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78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166275</xdr:rowOff>
    </xdr:from>
    <xdr:to>
      <xdr:col>85</xdr:col>
      <xdr:colOff>127000</xdr:colOff>
      <xdr:row>36</xdr:row>
      <xdr:rowOff>33306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67025"/>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25267</xdr:rowOff>
    </xdr:from>
    <xdr:to>
      <xdr:col>81</xdr:col>
      <xdr:colOff>50800</xdr:colOff>
      <xdr:row>36</xdr:row>
      <xdr:rowOff>33306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97467"/>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42983</xdr:rowOff>
    </xdr:from>
    <xdr:to>
      <xdr:col>76</xdr:col>
      <xdr:colOff>114300</xdr:colOff>
      <xdr:row>36</xdr:row>
      <xdr:rowOff>25267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872283"/>
          <a:ext cx="889000" cy="3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167113</xdr:rowOff>
    </xdr:from>
    <xdr:to>
      <xdr:col>71</xdr:col>
      <xdr:colOff>177800</xdr:colOff>
      <xdr:row>34</xdr:row>
      <xdr:rowOff>42983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482063"/>
          <a:ext cx="889000" cy="39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115475</xdr:rowOff>
    </xdr:from>
    <xdr:to>
      <xdr:col>85</xdr:col>
      <xdr:colOff>177800</xdr:colOff>
      <xdr:row>36</xdr:row>
      <xdr:rowOff>45625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138352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6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153956</xdr:rowOff>
    </xdr:from>
    <xdr:to>
      <xdr:col>81</xdr:col>
      <xdr:colOff>101600</xdr:colOff>
      <xdr:row>36</xdr:row>
      <xdr:rowOff>84106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100633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2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145917</xdr:rowOff>
    </xdr:from>
    <xdr:to>
      <xdr:col>76</xdr:col>
      <xdr:colOff>165100</xdr:colOff>
      <xdr:row>36</xdr:row>
      <xdr:rowOff>76067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14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92594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92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163633</xdr:rowOff>
    </xdr:from>
    <xdr:to>
      <xdr:col>72</xdr:col>
      <xdr:colOff>38100</xdr:colOff>
      <xdr:row>34</xdr:row>
      <xdr:rowOff>93783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110310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116313</xdr:rowOff>
    </xdr:from>
    <xdr:to>
      <xdr:col>67</xdr:col>
      <xdr:colOff>101600</xdr:colOff>
      <xdr:row>32</xdr:row>
      <xdr:rowOff>46463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4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62990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20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8606</xdr:rowOff>
    </xdr:from>
    <xdr:to>
      <xdr:col>85</xdr:col>
      <xdr:colOff>127000</xdr:colOff>
      <xdr:row>56</xdr:row>
      <xdr:rowOff>103253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095456"/>
          <a:ext cx="838200" cy="60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8606</xdr:rowOff>
    </xdr:from>
    <xdr:to>
      <xdr:col>81</xdr:col>
      <xdr:colOff>50800</xdr:colOff>
      <xdr:row>54</xdr:row>
      <xdr:rowOff>165798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095456"/>
          <a:ext cx="889000" cy="32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165798</xdr:rowOff>
    </xdr:from>
    <xdr:to>
      <xdr:col>76</xdr:col>
      <xdr:colOff>114300</xdr:colOff>
      <xdr:row>56</xdr:row>
      <xdr:rowOff>69687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24098"/>
          <a:ext cx="889000" cy="24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69687</xdr:rowOff>
    </xdr:from>
    <xdr:to>
      <xdr:col>71</xdr:col>
      <xdr:colOff>177800</xdr:colOff>
      <xdr:row>56</xdr:row>
      <xdr:rowOff>117587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70887"/>
          <a:ext cx="889000" cy="4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52453</xdr:rowOff>
    </xdr:from>
    <xdr:to>
      <xdr:col>85</xdr:col>
      <xdr:colOff>177800</xdr:colOff>
      <xdr:row>56</xdr:row>
      <xdr:rowOff>154053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30880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129256</xdr:rowOff>
    </xdr:from>
    <xdr:to>
      <xdr:col>81</xdr:col>
      <xdr:colOff>101600</xdr:colOff>
      <xdr:row>53</xdr:row>
      <xdr:rowOff>59406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04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75933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8819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114998</xdr:rowOff>
    </xdr:from>
    <xdr:to>
      <xdr:col>76</xdr:col>
      <xdr:colOff>165100</xdr:colOff>
      <xdr:row>55</xdr:row>
      <xdr:rowOff>45148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61675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18887</xdr:rowOff>
    </xdr:from>
    <xdr:to>
      <xdr:col>72</xdr:col>
      <xdr:colOff>38100</xdr:colOff>
      <xdr:row>56</xdr:row>
      <xdr:rowOff>120487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2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137014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9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66787</xdr:rowOff>
    </xdr:from>
    <xdr:to>
      <xdr:col>67</xdr:col>
      <xdr:colOff>101600</xdr:colOff>
      <xdr:row>56</xdr:row>
      <xdr:rowOff>168387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159514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42430</xdr:rowOff>
    </xdr:from>
    <xdr:to>
      <xdr:col>85</xdr:col>
      <xdr:colOff>127000</xdr:colOff>
      <xdr:row>78</xdr:row>
      <xdr:rowOff>123431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15530"/>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123431</xdr:rowOff>
    </xdr:from>
    <xdr:to>
      <xdr:col>81</xdr:col>
      <xdr:colOff>50800</xdr:colOff>
      <xdr:row>79</xdr:row>
      <xdr:rowOff>20371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96531"/>
          <a:ext cx="889000" cy="6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20371</xdr:rowOff>
    </xdr:from>
    <xdr:to>
      <xdr:col>76</xdr:col>
      <xdr:colOff>114300</xdr:colOff>
      <xdr:row>79</xdr:row>
      <xdr:rowOff>40805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4921"/>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125425</xdr:rowOff>
    </xdr:from>
    <xdr:to>
      <xdr:col>71</xdr:col>
      <xdr:colOff>177800</xdr:colOff>
      <xdr:row>79</xdr:row>
      <xdr:rowOff>40805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98525"/>
          <a:ext cx="889000" cy="8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163080</xdr:rowOff>
    </xdr:from>
    <xdr:to>
      <xdr:col>85</xdr:col>
      <xdr:colOff>177800</xdr:colOff>
      <xdr:row>78</xdr:row>
      <xdr:rowOff>93230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3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14507</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72631</xdr:rowOff>
    </xdr:from>
    <xdr:to>
      <xdr:col>81</xdr:col>
      <xdr:colOff>101600</xdr:colOff>
      <xdr:row>79</xdr:row>
      <xdr:rowOff>2781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19308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22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141021</xdr:rowOff>
    </xdr:from>
    <xdr:to>
      <xdr:col>76</xdr:col>
      <xdr:colOff>165100</xdr:colOff>
      <xdr:row>79</xdr:row>
      <xdr:rowOff>71171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62298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0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161455</xdr:rowOff>
    </xdr:from>
    <xdr:to>
      <xdr:col>72</xdr:col>
      <xdr:colOff>38100</xdr:colOff>
      <xdr:row>79</xdr:row>
      <xdr:rowOff>91605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82732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7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74625</xdr:rowOff>
    </xdr:from>
    <xdr:to>
      <xdr:col>67</xdr:col>
      <xdr:colOff>101600</xdr:colOff>
      <xdr:row>79</xdr:row>
      <xdr:rowOff>4775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4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167352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4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124952</xdr:rowOff>
    </xdr:from>
    <xdr:to>
      <xdr:col>85</xdr:col>
      <xdr:colOff>127000</xdr:colOff>
      <xdr:row>96</xdr:row>
      <xdr:rowOff>23921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12702"/>
          <a:ext cx="838200" cy="7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124952</xdr:rowOff>
    </xdr:from>
    <xdr:to>
      <xdr:col>81</xdr:col>
      <xdr:colOff>50800</xdr:colOff>
      <xdr:row>95</xdr:row>
      <xdr:rowOff>158224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12702"/>
          <a:ext cx="889000" cy="3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11928</xdr:rowOff>
    </xdr:from>
    <xdr:to>
      <xdr:col>76</xdr:col>
      <xdr:colOff>114300</xdr:colOff>
      <xdr:row>95</xdr:row>
      <xdr:rowOff>158224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299678"/>
          <a:ext cx="889000" cy="1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11928</xdr:rowOff>
    </xdr:from>
    <xdr:to>
      <xdr:col>71</xdr:col>
      <xdr:colOff>177800</xdr:colOff>
      <xdr:row>95</xdr:row>
      <xdr:rowOff>62353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99678"/>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144571</xdr:rowOff>
    </xdr:from>
    <xdr:to>
      <xdr:col>85</xdr:col>
      <xdr:colOff>177800</xdr:colOff>
      <xdr:row>96</xdr:row>
      <xdr:rowOff>74721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167448</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74152</xdr:rowOff>
    </xdr:from>
    <xdr:to>
      <xdr:col>81</xdr:col>
      <xdr:colOff>101600</xdr:colOff>
      <xdr:row>96</xdr:row>
      <xdr:rowOff>4302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20829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3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107424</xdr:rowOff>
    </xdr:from>
    <xdr:to>
      <xdr:col>76</xdr:col>
      <xdr:colOff>165100</xdr:colOff>
      <xdr:row>96</xdr:row>
      <xdr:rowOff>37574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54101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17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132578</xdr:rowOff>
    </xdr:from>
    <xdr:to>
      <xdr:col>72</xdr:col>
      <xdr:colOff>38100</xdr:colOff>
      <xdr:row>95</xdr:row>
      <xdr:rowOff>62728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2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79255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02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11553</xdr:rowOff>
    </xdr:from>
    <xdr:to>
      <xdr:col>67</xdr:col>
      <xdr:colOff>101600</xdr:colOff>
      <xdr:row>95</xdr:row>
      <xdr:rowOff>113153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129680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07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住民一人当たりのコストにおいて、類似団体平均との乖離がみられるのは主に議会費、土木費、公債費である。（公債費は「性質別」で理由を記載したため省略する。）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議会費については、住民一人当たりのコストが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円となっており、恒常的に類似団体平均を上回る水準にある。議員定数の削減（</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名）を行っているが、依然として類似団体より上回っている。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土木費については、住民一人当たりのコストが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108,992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下水道事業の法適化に伴うもののほか、本町宅田線の整備の開始等により増加した。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今後も普通交付税の合併算定替の段階的縮減などにより一般財源の減少が見込まれるため、市税をはじめとする歳入確保と事業の見直しなど歳出削減を図り、健全な財政運営に努める。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石川県輪島市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年度決算においても、全会計で実質赤字額は発生しておらず、黒字の標準財政規模比は例年同様水道事業会計の比率が大きい。</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の水道事業については、老朽化している施設の更新など大型建設事業が検討されており、多額の企業債発行に伴う公債費の増額が想定されるため、引き続き経費の削減や独立採算性のとれる料金を設定し、黒字化を維持できるよう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また、一般会計においても、財政状況を考慮しながら地方債の繰上償還の実施を検討するとともに、人件費の抑制や公共施設の統廃合などによる経常経費の削減に積極的に取り組み、財政の安定化に努める。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21030118</v>
      </c>
      <c r="BO4" s="461"/>
      <c r="BP4" s="461"/>
      <c r="BQ4" s="461"/>
      <c r="BR4" s="461"/>
      <c r="BS4" s="461"/>
      <c r="BT4" s="461"/>
      <c r="BU4" s="462"/>
      <c r="BV4" s="460">
        <v>23214232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0.8</v>
      </c>
      <c r="CU4" s="642"/>
      <c r="CV4" s="642"/>
      <c r="CW4" s="642"/>
      <c r="CX4" s="642"/>
      <c r="CY4" s="642"/>
      <c r="CZ4" s="642"/>
      <c r="DA4" s="643"/>
      <c r="DB4" s="641">
        <v>0.8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20748343</v>
      </c>
      <c r="BO5" s="466"/>
      <c r="BP5" s="466"/>
      <c r="BQ5" s="466"/>
      <c r="BR5" s="466"/>
      <c r="BS5" s="466"/>
      <c r="BT5" s="466"/>
      <c r="BU5" s="467"/>
      <c r="BV5" s="465">
        <v>22986620</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96.8</v>
      </c>
      <c r="CU5" s="436"/>
      <c r="CV5" s="436"/>
      <c r="CW5" s="436"/>
      <c r="CX5" s="436"/>
      <c r="CY5" s="436"/>
      <c r="CZ5" s="436"/>
      <c r="DA5" s="437"/>
      <c r="DB5" s="435">
        <v>95.4</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281775</v>
      </c>
      <c r="BO6" s="466"/>
      <c r="BP6" s="466"/>
      <c r="BQ6" s="466"/>
      <c r="BR6" s="466"/>
      <c r="BS6" s="466"/>
      <c r="BT6" s="466"/>
      <c r="BU6" s="467"/>
      <c r="BV6" s="465">
        <v>227612</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100.8</v>
      </c>
      <c r="CU6" s="616"/>
      <c r="CV6" s="616"/>
      <c r="CW6" s="616"/>
      <c r="CX6" s="616"/>
      <c r="CY6" s="616"/>
      <c r="CZ6" s="616"/>
      <c r="DA6" s="617"/>
      <c r="DB6" s="615">
        <v>99.4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187790</v>
      </c>
      <c r="BO7" s="466"/>
      <c r="BP7" s="466"/>
      <c r="BQ7" s="466"/>
      <c r="BR7" s="466"/>
      <c r="BS7" s="466"/>
      <c r="BT7" s="466"/>
      <c r="BU7" s="467"/>
      <c r="BV7" s="465">
        <v>129479</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11839665</v>
      </c>
      <c r="CU7" s="466"/>
      <c r="CV7" s="466"/>
      <c r="CW7" s="466"/>
      <c r="CX7" s="466"/>
      <c r="CY7" s="466"/>
      <c r="CZ7" s="466"/>
      <c r="DA7" s="467"/>
      <c r="DB7" s="465">
        <v>12032820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93985</v>
      </c>
      <c r="BO8" s="466"/>
      <c r="BP8" s="466"/>
      <c r="BQ8" s="466"/>
      <c r="BR8" s="466"/>
      <c r="BS8" s="466"/>
      <c r="BT8" s="466"/>
      <c r="BU8" s="467"/>
      <c r="BV8" s="465">
        <v>98133</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0.23</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27216</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-4148</v>
      </c>
      <c r="BO9" s="466"/>
      <c r="BP9" s="466"/>
      <c r="BQ9" s="466"/>
      <c r="BR9" s="466"/>
      <c r="BS9" s="466"/>
      <c r="BT9" s="466"/>
      <c r="BU9" s="467"/>
      <c r="BV9" s="465">
        <v>-275970</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25.9</v>
      </c>
      <c r="CU9" s="436"/>
      <c r="CV9" s="436"/>
      <c r="CW9" s="436"/>
      <c r="CX9" s="436"/>
      <c r="CY9" s="436"/>
      <c r="CZ9" s="436"/>
      <c r="DA9" s="437"/>
      <c r="DB9" s="435">
        <v>28.9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29858</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113</v>
      </c>
      <c r="AV10" s="523"/>
      <c r="AW10" s="523"/>
      <c r="AX10" s="523"/>
      <c r="AY10" s="445" t="s">
        <v>118</v>
      </c>
      <c r="AZ10" s="446"/>
      <c r="BA10" s="446"/>
      <c r="BB10" s="446"/>
      <c r="BC10" s="446"/>
      <c r="BD10" s="446"/>
      <c r="BE10" s="446"/>
      <c r="BF10" s="446"/>
      <c r="BG10" s="446"/>
      <c r="BH10" s="446"/>
      <c r="BI10" s="446"/>
      <c r="BJ10" s="446"/>
      <c r="BK10" s="446"/>
      <c r="BL10" s="446"/>
      <c r="BM10" s="447"/>
      <c r="BN10" s="465">
        <v>3610</v>
      </c>
      <c r="BO10" s="466"/>
      <c r="BP10" s="466"/>
      <c r="BQ10" s="466"/>
      <c r="BR10" s="466"/>
      <c r="BS10" s="466"/>
      <c r="BT10" s="466"/>
      <c r="BU10" s="467"/>
      <c r="BV10" s="465">
        <v>4316</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113</v>
      </c>
      <c r="AV11" s="523"/>
      <c r="AW11" s="523"/>
      <c r="AX11" s="523"/>
      <c r="AY11" s="445" t="s">
        <v>123</v>
      </c>
      <c r="AZ11" s="446"/>
      <c r="BA11" s="446"/>
      <c r="BB11" s="446"/>
      <c r="BC11" s="446"/>
      <c r="BD11" s="446"/>
      <c r="BE11" s="446"/>
      <c r="BF11" s="446"/>
      <c r="BG11" s="446"/>
      <c r="BH11" s="446"/>
      <c r="BI11" s="446"/>
      <c r="BJ11" s="446"/>
      <c r="BK11" s="446"/>
      <c r="BL11" s="446"/>
      <c r="BM11" s="447"/>
      <c r="BN11" s="465">
        <v>318264</v>
      </c>
      <c r="BO11" s="466"/>
      <c r="BP11" s="466"/>
      <c r="BQ11" s="466"/>
      <c r="BR11" s="466"/>
      <c r="BS11" s="466"/>
      <c r="BT11" s="466"/>
      <c r="BU11" s="467"/>
      <c r="BV11" s="465">
        <v>889021</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126</v>
      </c>
      <c r="DC11" s="579"/>
      <c r="DD11" s="579"/>
      <c r="DE11" s="579"/>
      <c r="DF11" s="579"/>
      <c r="DG11" s="579"/>
      <c r="DH11" s="579"/>
      <c r="DI11" s="580"/>
      <c r="DJ11" s="185"/>
      <c r="DK11" s="185"/>
      <c r="DL11" s="185"/>
      <c r="DM11" s="185"/>
      <c r="DN11" s="185"/>
      <c r="DO11" s="185"/>
    </row>
    <row r="12" spans="1:119" ht="18.75" customHeight="1" x14ac:dyDescent="0.15">
      <c r="A12" s="186"/>
      <c r="B12" s="581" t="s">
        <v>127</v>
      </c>
      <c r="C12" s="582"/>
      <c r="D12" s="582"/>
      <c r="E12" s="582"/>
      <c r="F12" s="582"/>
      <c r="G12" s="582"/>
      <c r="H12" s="582"/>
      <c r="I12" s="582"/>
      <c r="J12" s="582"/>
      <c r="K12" s="583"/>
      <c r="L12" s="590" t="s">
        <v>128</v>
      </c>
      <c r="M12" s="591"/>
      <c r="N12" s="591"/>
      <c r="O12" s="591"/>
      <c r="P12" s="591"/>
      <c r="Q12" s="592"/>
      <c r="R12" s="593">
        <v>27131</v>
      </c>
      <c r="S12" s="594"/>
      <c r="T12" s="594"/>
      <c r="U12" s="594"/>
      <c r="V12" s="595"/>
      <c r="W12" s="596" t="s">
        <v>1</v>
      </c>
      <c r="X12" s="523"/>
      <c r="Y12" s="523"/>
      <c r="Z12" s="523"/>
      <c r="AA12" s="523"/>
      <c r="AB12" s="597"/>
      <c r="AC12" s="522" t="s">
        <v>129</v>
      </c>
      <c r="AD12" s="523"/>
      <c r="AE12" s="523"/>
      <c r="AF12" s="523"/>
      <c r="AG12" s="597"/>
      <c r="AH12" s="522" t="s">
        <v>130</v>
      </c>
      <c r="AI12" s="523"/>
      <c r="AJ12" s="523"/>
      <c r="AK12" s="523"/>
      <c r="AL12" s="598"/>
      <c r="AM12" s="534" t="s">
        <v>131</v>
      </c>
      <c r="AN12" s="439"/>
      <c r="AO12" s="439"/>
      <c r="AP12" s="439"/>
      <c r="AQ12" s="439"/>
      <c r="AR12" s="439"/>
      <c r="AS12" s="439"/>
      <c r="AT12" s="440"/>
      <c r="AU12" s="522" t="s">
        <v>132</v>
      </c>
      <c r="AV12" s="523"/>
      <c r="AW12" s="523"/>
      <c r="AX12" s="523"/>
      <c r="AY12" s="445" t="s">
        <v>133</v>
      </c>
      <c r="AZ12" s="446"/>
      <c r="BA12" s="446"/>
      <c r="BB12" s="446"/>
      <c r="BC12" s="446"/>
      <c r="BD12" s="446"/>
      <c r="BE12" s="446"/>
      <c r="BF12" s="446"/>
      <c r="BG12" s="446"/>
      <c r="BH12" s="446"/>
      <c r="BI12" s="446"/>
      <c r="BJ12" s="446"/>
      <c r="BK12" s="446"/>
      <c r="BL12" s="446"/>
      <c r="BM12" s="447"/>
      <c r="BN12" s="465">
        <v>550000</v>
      </c>
      <c r="BO12" s="466"/>
      <c r="BP12" s="466"/>
      <c r="BQ12" s="466"/>
      <c r="BR12" s="466"/>
      <c r="BS12" s="466"/>
      <c r="BT12" s="466"/>
      <c r="BU12" s="467"/>
      <c r="BV12" s="465">
        <v>550000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126</v>
      </c>
      <c r="CU12" s="579"/>
      <c r="CV12" s="579"/>
      <c r="CW12" s="579"/>
      <c r="CX12" s="579"/>
      <c r="CY12" s="579"/>
      <c r="CZ12" s="579"/>
      <c r="DA12" s="580"/>
      <c r="DB12" s="578" t="s">
        <v>126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135</v>
      </c>
      <c r="N13" s="566"/>
      <c r="O13" s="566"/>
      <c r="P13" s="566"/>
      <c r="Q13" s="567"/>
      <c r="R13" s="568">
        <v>26894</v>
      </c>
      <c r="S13" s="569"/>
      <c r="T13" s="569"/>
      <c r="U13" s="569"/>
      <c r="V13" s="570"/>
      <c r="W13" s="556" t="s">
        <v>136</v>
      </c>
      <c r="X13" s="478"/>
      <c r="Y13" s="478"/>
      <c r="Z13" s="478"/>
      <c r="AA13" s="478"/>
      <c r="AB13" s="479"/>
      <c r="AC13" s="441">
        <v>1549</v>
      </c>
      <c r="AD13" s="442"/>
      <c r="AE13" s="442"/>
      <c r="AF13" s="442"/>
      <c r="AG13" s="443"/>
      <c r="AH13" s="441">
        <v>1902</v>
      </c>
      <c r="AI13" s="442"/>
      <c r="AJ13" s="442"/>
      <c r="AK13" s="442"/>
      <c r="AL13" s="444"/>
      <c r="AM13" s="534" t="s">
        <v>137</v>
      </c>
      <c r="AN13" s="439"/>
      <c r="AO13" s="439"/>
      <c r="AP13" s="439"/>
      <c r="AQ13" s="439"/>
      <c r="AR13" s="439"/>
      <c r="AS13" s="439"/>
      <c r="AT13" s="440"/>
      <c r="AU13" s="522" t="s">
        <v>113</v>
      </c>
      <c r="AV13" s="523"/>
      <c r="AW13" s="523"/>
      <c r="AX13" s="523"/>
      <c r="AY13" s="445" t="s">
        <v>138</v>
      </c>
      <c r="AZ13" s="446"/>
      <c r="BA13" s="446"/>
      <c r="BB13" s="446"/>
      <c r="BC13" s="446"/>
      <c r="BD13" s="446"/>
      <c r="BE13" s="446"/>
      <c r="BF13" s="446"/>
      <c r="BG13" s="446"/>
      <c r="BH13" s="446"/>
      <c r="BI13" s="446"/>
      <c r="BJ13" s="446"/>
      <c r="BK13" s="446"/>
      <c r="BL13" s="446"/>
      <c r="BM13" s="447"/>
      <c r="BN13" s="465">
        <v>-232274</v>
      </c>
      <c r="BO13" s="466"/>
      <c r="BP13" s="466"/>
      <c r="BQ13" s="466"/>
      <c r="BR13" s="466"/>
      <c r="BS13" s="466"/>
      <c r="BT13" s="466"/>
      <c r="BU13" s="467"/>
      <c r="BV13" s="465">
        <v>67367</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10.1</v>
      </c>
      <c r="CU13" s="436"/>
      <c r="CV13" s="436"/>
      <c r="CW13" s="436"/>
      <c r="CX13" s="436"/>
      <c r="CY13" s="436"/>
      <c r="CZ13" s="436"/>
      <c r="DA13" s="437"/>
      <c r="DB13" s="435">
        <v>11.6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140</v>
      </c>
      <c r="M14" s="599"/>
      <c r="N14" s="599"/>
      <c r="O14" s="599"/>
      <c r="P14" s="599"/>
      <c r="Q14" s="600"/>
      <c r="R14" s="568">
        <v>27757</v>
      </c>
      <c r="S14" s="569"/>
      <c r="T14" s="569"/>
      <c r="U14" s="569"/>
      <c r="V14" s="570"/>
      <c r="W14" s="571"/>
      <c r="X14" s="481"/>
      <c r="Y14" s="481"/>
      <c r="Z14" s="481"/>
      <c r="AA14" s="481"/>
      <c r="AB14" s="482"/>
      <c r="AC14" s="561">
        <v>12.9</v>
      </c>
      <c r="AD14" s="562"/>
      <c r="AE14" s="562"/>
      <c r="AF14" s="562"/>
      <c r="AG14" s="563"/>
      <c r="AH14" s="561">
        <v>14.4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v>86.7</v>
      </c>
      <c r="CU14" s="573"/>
      <c r="CV14" s="573"/>
      <c r="CW14" s="573"/>
      <c r="CX14" s="573"/>
      <c r="CY14" s="573"/>
      <c r="CZ14" s="573"/>
      <c r="DA14" s="574"/>
      <c r="DB14" s="572">
        <v>94.2</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135</v>
      </c>
      <c r="N15" s="566"/>
      <c r="O15" s="566"/>
      <c r="P15" s="566"/>
      <c r="Q15" s="567"/>
      <c r="R15" s="568">
        <v>27524</v>
      </c>
      <c r="S15" s="569"/>
      <c r="T15" s="569"/>
      <c r="U15" s="569"/>
      <c r="V15" s="570"/>
      <c r="W15" s="556" t="s">
        <v>142</v>
      </c>
      <c r="X15" s="478"/>
      <c r="Y15" s="478"/>
      <c r="Z15" s="478"/>
      <c r="AA15" s="478"/>
      <c r="AB15" s="479"/>
      <c r="AC15" s="441">
        <v>2876</v>
      </c>
      <c r="AD15" s="442"/>
      <c r="AE15" s="442"/>
      <c r="AF15" s="442"/>
      <c r="AG15" s="443"/>
      <c r="AH15" s="441">
        <v>3480</v>
      </c>
      <c r="AI15" s="442"/>
      <c r="AJ15" s="442"/>
      <c r="AK15" s="442"/>
      <c r="AL15" s="444"/>
      <c r="AM15" s="534"/>
      <c r="AN15" s="439"/>
      <c r="AO15" s="439"/>
      <c r="AP15" s="439"/>
      <c r="AQ15" s="439"/>
      <c r="AR15" s="439"/>
      <c r="AS15" s="439"/>
      <c r="AT15" s="440"/>
      <c r="AU15" s="522"/>
      <c r="AV15" s="523"/>
      <c r="AW15" s="523"/>
      <c r="AX15" s="523"/>
      <c r="AY15" s="457" t="s">
        <v>143</v>
      </c>
      <c r="AZ15" s="458"/>
      <c r="BA15" s="458"/>
      <c r="BB15" s="458"/>
      <c r="BC15" s="458"/>
      <c r="BD15" s="458"/>
      <c r="BE15" s="458"/>
      <c r="BF15" s="458"/>
      <c r="BG15" s="458"/>
      <c r="BH15" s="458"/>
      <c r="BI15" s="458"/>
      <c r="BJ15" s="458"/>
      <c r="BK15" s="458"/>
      <c r="BL15" s="458"/>
      <c r="BM15" s="459"/>
      <c r="BN15" s="460">
        <v>2433868</v>
      </c>
      <c r="BO15" s="461"/>
      <c r="BP15" s="461"/>
      <c r="BQ15" s="461"/>
      <c r="BR15" s="461"/>
      <c r="BS15" s="461"/>
      <c r="BT15" s="461"/>
      <c r="BU15" s="462"/>
      <c r="BV15" s="460">
        <v>2462814</v>
      </c>
      <c r="BW15" s="461"/>
      <c r="BX15" s="461"/>
      <c r="BY15" s="461"/>
      <c r="BZ15" s="461"/>
      <c r="CA15" s="461"/>
      <c r="CB15" s="461"/>
      <c r="CC15" s="462"/>
      <c r="CD15" s="575" t="s">
        <v>144</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145</v>
      </c>
      <c r="M16" s="559"/>
      <c r="N16" s="559"/>
      <c r="O16" s="559"/>
      <c r="P16" s="559"/>
      <c r="Q16" s="560"/>
      <c r="R16" s="553" t="s">
        <v>146</v>
      </c>
      <c r="S16" s="554"/>
      <c r="T16" s="554"/>
      <c r="U16" s="554"/>
      <c r="V16" s="555"/>
      <c r="W16" s="571"/>
      <c r="X16" s="481"/>
      <c r="Y16" s="481"/>
      <c r="Z16" s="481"/>
      <c r="AA16" s="481"/>
      <c r="AB16" s="482"/>
      <c r="AC16" s="561">
        <v>23.9</v>
      </c>
      <c r="AD16" s="562"/>
      <c r="AE16" s="562"/>
      <c r="AF16" s="562"/>
      <c r="AG16" s="563"/>
      <c r="AH16" s="561">
        <v>26.3</v>
      </c>
      <c r="AI16" s="562"/>
      <c r="AJ16" s="562"/>
      <c r="AK16" s="562"/>
      <c r="AL16" s="564"/>
      <c r="AM16" s="534"/>
      <c r="AN16" s="439"/>
      <c r="AO16" s="439"/>
      <c r="AP16" s="439"/>
      <c r="AQ16" s="439"/>
      <c r="AR16" s="439"/>
      <c r="AS16" s="439"/>
      <c r="AT16" s="440"/>
      <c r="AU16" s="522"/>
      <c r="AV16" s="523"/>
      <c r="AW16" s="523"/>
      <c r="AX16" s="523"/>
      <c r="AY16" s="445" t="s">
        <v>147</v>
      </c>
      <c r="AZ16" s="446"/>
      <c r="BA16" s="446"/>
      <c r="BB16" s="446"/>
      <c r="BC16" s="446"/>
      <c r="BD16" s="446"/>
      <c r="BE16" s="446"/>
      <c r="BF16" s="446"/>
      <c r="BG16" s="446"/>
      <c r="BH16" s="446"/>
      <c r="BI16" s="446"/>
      <c r="BJ16" s="446"/>
      <c r="BK16" s="446"/>
      <c r="BL16" s="446"/>
      <c r="BM16" s="447"/>
      <c r="BN16" s="465">
        <v>10626054</v>
      </c>
      <c r="BO16" s="466"/>
      <c r="BP16" s="466"/>
      <c r="BQ16" s="466"/>
      <c r="BR16" s="466"/>
      <c r="BS16" s="466"/>
      <c r="BT16" s="466"/>
      <c r="BU16" s="467"/>
      <c r="BV16" s="465">
        <v>10681546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148</v>
      </c>
      <c r="N17" s="551"/>
      <c r="O17" s="551"/>
      <c r="P17" s="551"/>
      <c r="Q17" s="552"/>
      <c r="R17" s="553" t="s">
        <v>149</v>
      </c>
      <c r="S17" s="554"/>
      <c r="T17" s="554"/>
      <c r="U17" s="554"/>
      <c r="V17" s="555"/>
      <c r="W17" s="556" t="s">
        <v>150</v>
      </c>
      <c r="X17" s="478"/>
      <c r="Y17" s="478"/>
      <c r="Z17" s="478"/>
      <c r="AA17" s="478"/>
      <c r="AB17" s="479"/>
      <c r="AC17" s="441">
        <v>7598</v>
      </c>
      <c r="AD17" s="442"/>
      <c r="AE17" s="442"/>
      <c r="AF17" s="442"/>
      <c r="AG17" s="443"/>
      <c r="AH17" s="441">
        <v>7842</v>
      </c>
      <c r="AI17" s="442"/>
      <c r="AJ17" s="442"/>
      <c r="AK17" s="442"/>
      <c r="AL17" s="444"/>
      <c r="AM17" s="534"/>
      <c r="AN17" s="439"/>
      <c r="AO17" s="439"/>
      <c r="AP17" s="439"/>
      <c r="AQ17" s="439"/>
      <c r="AR17" s="439"/>
      <c r="AS17" s="439"/>
      <c r="AT17" s="440"/>
      <c r="AU17" s="522"/>
      <c r="AV17" s="523"/>
      <c r="AW17" s="523"/>
      <c r="AX17" s="523"/>
      <c r="AY17" s="445" t="s">
        <v>151</v>
      </c>
      <c r="AZ17" s="446"/>
      <c r="BA17" s="446"/>
      <c r="BB17" s="446"/>
      <c r="BC17" s="446"/>
      <c r="BD17" s="446"/>
      <c r="BE17" s="446"/>
      <c r="BF17" s="446"/>
      <c r="BG17" s="446"/>
      <c r="BH17" s="446"/>
      <c r="BI17" s="446"/>
      <c r="BJ17" s="446"/>
      <c r="BK17" s="446"/>
      <c r="BL17" s="446"/>
      <c r="BM17" s="447"/>
      <c r="BN17" s="465">
        <v>3044797</v>
      </c>
      <c r="BO17" s="466"/>
      <c r="BP17" s="466"/>
      <c r="BQ17" s="466"/>
      <c r="BR17" s="466"/>
      <c r="BS17" s="466"/>
      <c r="BT17" s="466"/>
      <c r="BU17" s="467"/>
      <c r="BV17" s="465">
        <v>3094253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152</v>
      </c>
      <c r="C18" s="528"/>
      <c r="D18" s="528"/>
      <c r="E18" s="529"/>
      <c r="F18" s="529"/>
      <c r="G18" s="529"/>
      <c r="H18" s="529"/>
      <c r="I18" s="529"/>
      <c r="J18" s="529"/>
      <c r="K18" s="529"/>
      <c r="L18" s="530">
        <v>426.32</v>
      </c>
      <c r="M18" s="530"/>
      <c r="N18" s="530"/>
      <c r="O18" s="530"/>
      <c r="P18" s="530"/>
      <c r="Q18" s="530"/>
      <c r="R18" s="531"/>
      <c r="S18" s="531"/>
      <c r="T18" s="531"/>
      <c r="U18" s="531"/>
      <c r="V18" s="532"/>
      <c r="W18" s="546"/>
      <c r="X18" s="547"/>
      <c r="Y18" s="547"/>
      <c r="Z18" s="547"/>
      <c r="AA18" s="547"/>
      <c r="AB18" s="557"/>
      <c r="AC18" s="429">
        <v>63.2</v>
      </c>
      <c r="AD18" s="430"/>
      <c r="AE18" s="430"/>
      <c r="AF18" s="430"/>
      <c r="AG18" s="533"/>
      <c r="AH18" s="429">
        <v>59.3</v>
      </c>
      <c r="AI18" s="430"/>
      <c r="AJ18" s="430"/>
      <c r="AK18" s="430"/>
      <c r="AL18" s="431"/>
      <c r="AM18" s="534"/>
      <c r="AN18" s="439"/>
      <c r="AO18" s="439"/>
      <c r="AP18" s="439"/>
      <c r="AQ18" s="439"/>
      <c r="AR18" s="439"/>
      <c r="AS18" s="439"/>
      <c r="AT18" s="440"/>
      <c r="AU18" s="522"/>
      <c r="AV18" s="523"/>
      <c r="AW18" s="523"/>
      <c r="AX18" s="523"/>
      <c r="AY18" s="445" t="s">
        <v>153</v>
      </c>
      <c r="AZ18" s="446"/>
      <c r="BA18" s="446"/>
      <c r="BB18" s="446"/>
      <c r="BC18" s="446"/>
      <c r="BD18" s="446"/>
      <c r="BE18" s="446"/>
      <c r="BF18" s="446"/>
      <c r="BG18" s="446"/>
      <c r="BH18" s="446"/>
      <c r="BI18" s="446"/>
      <c r="BJ18" s="446"/>
      <c r="BK18" s="446"/>
      <c r="BL18" s="446"/>
      <c r="BM18" s="447"/>
      <c r="BN18" s="465">
        <v>11647669</v>
      </c>
      <c r="BO18" s="466"/>
      <c r="BP18" s="466"/>
      <c r="BQ18" s="466"/>
      <c r="BR18" s="466"/>
      <c r="BS18" s="466"/>
      <c r="BT18" s="466"/>
      <c r="BU18" s="467"/>
      <c r="BV18" s="465">
        <v>11685473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154</v>
      </c>
      <c r="C19" s="528"/>
      <c r="D19" s="528"/>
      <c r="E19" s="529"/>
      <c r="F19" s="529"/>
      <c r="G19" s="529"/>
      <c r="H19" s="529"/>
      <c r="I19" s="529"/>
      <c r="J19" s="529"/>
      <c r="K19" s="529"/>
      <c r="L19" s="535">
        <v>64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155</v>
      </c>
      <c r="AZ19" s="446"/>
      <c r="BA19" s="446"/>
      <c r="BB19" s="446"/>
      <c r="BC19" s="446"/>
      <c r="BD19" s="446"/>
      <c r="BE19" s="446"/>
      <c r="BF19" s="446"/>
      <c r="BG19" s="446"/>
      <c r="BH19" s="446"/>
      <c r="BI19" s="446"/>
      <c r="BJ19" s="446"/>
      <c r="BK19" s="446"/>
      <c r="BL19" s="446"/>
      <c r="BM19" s="447"/>
      <c r="BN19" s="465">
        <v>13996878</v>
      </c>
      <c r="BO19" s="466"/>
      <c r="BP19" s="466"/>
      <c r="BQ19" s="466"/>
      <c r="BR19" s="466"/>
      <c r="BS19" s="466"/>
      <c r="BT19" s="466"/>
      <c r="BU19" s="467"/>
      <c r="BV19" s="465">
        <v>14536613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156</v>
      </c>
      <c r="C20" s="528"/>
      <c r="D20" s="528"/>
      <c r="E20" s="529"/>
      <c r="F20" s="529"/>
      <c r="G20" s="529"/>
      <c r="H20" s="529"/>
      <c r="I20" s="529"/>
      <c r="J20" s="529"/>
      <c r="K20" s="529"/>
      <c r="L20" s="535">
        <v>10649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157</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158</v>
      </c>
      <c r="C22" s="495"/>
      <c r="D22" s="496"/>
      <c r="E22" s="503" t="s">
        <v>1</v>
      </c>
      <c r="F22" s="478"/>
      <c r="G22" s="478"/>
      <c r="H22" s="478"/>
      <c r="I22" s="478"/>
      <c r="J22" s="478"/>
      <c r="K22" s="479"/>
      <c r="L22" s="503" t="s">
        <v>159</v>
      </c>
      <c r="M22" s="478"/>
      <c r="N22" s="478"/>
      <c r="O22" s="478"/>
      <c r="P22" s="479"/>
      <c r="Q22" s="488" t="s">
        <v>160</v>
      </c>
      <c r="R22" s="489"/>
      <c r="S22" s="489"/>
      <c r="T22" s="489"/>
      <c r="U22" s="489"/>
      <c r="V22" s="504"/>
      <c r="W22" s="506" t="s">
        <v>161</v>
      </c>
      <c r="X22" s="495"/>
      <c r="Y22" s="496"/>
      <c r="Z22" s="503" t="s">
        <v>1</v>
      </c>
      <c r="AA22" s="478"/>
      <c r="AB22" s="478"/>
      <c r="AC22" s="478"/>
      <c r="AD22" s="478"/>
      <c r="AE22" s="478"/>
      <c r="AF22" s="478"/>
      <c r="AG22" s="479"/>
      <c r="AH22" s="477" t="s">
        <v>162</v>
      </c>
      <c r="AI22" s="478"/>
      <c r="AJ22" s="478"/>
      <c r="AK22" s="478"/>
      <c r="AL22" s="479"/>
      <c r="AM22" s="477" t="s">
        <v>163</v>
      </c>
      <c r="AN22" s="483"/>
      <c r="AO22" s="483"/>
      <c r="AP22" s="483"/>
      <c r="AQ22" s="483"/>
      <c r="AR22" s="484"/>
      <c r="AS22" s="488" t="s">
        <v>160</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164</v>
      </c>
      <c r="AZ23" s="458"/>
      <c r="BA23" s="458"/>
      <c r="BB23" s="458"/>
      <c r="BC23" s="458"/>
      <c r="BD23" s="458"/>
      <c r="BE23" s="458"/>
      <c r="BF23" s="458"/>
      <c r="BG23" s="458"/>
      <c r="BH23" s="458"/>
      <c r="BI23" s="458"/>
      <c r="BJ23" s="458"/>
      <c r="BK23" s="458"/>
      <c r="BL23" s="458"/>
      <c r="BM23" s="459"/>
      <c r="BN23" s="465">
        <v>28422299</v>
      </c>
      <c r="BO23" s="466"/>
      <c r="BP23" s="466"/>
      <c r="BQ23" s="466"/>
      <c r="BR23" s="466"/>
      <c r="BS23" s="466"/>
      <c r="BT23" s="466"/>
      <c r="BU23" s="467"/>
      <c r="BV23" s="465">
        <v>29632961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165</v>
      </c>
      <c r="F24" s="439"/>
      <c r="G24" s="439"/>
      <c r="H24" s="439"/>
      <c r="I24" s="439"/>
      <c r="J24" s="439"/>
      <c r="K24" s="440"/>
      <c r="L24" s="441">
        <v>1</v>
      </c>
      <c r="M24" s="442"/>
      <c r="N24" s="442"/>
      <c r="O24" s="442"/>
      <c r="P24" s="443"/>
      <c r="Q24" s="441">
        <v>9270</v>
      </c>
      <c r="R24" s="442"/>
      <c r="S24" s="442"/>
      <c r="T24" s="442"/>
      <c r="U24" s="442"/>
      <c r="V24" s="443"/>
      <c r="W24" s="507"/>
      <c r="X24" s="498"/>
      <c r="Y24" s="499"/>
      <c r="Z24" s="438" t="s">
        <v>166</v>
      </c>
      <c r="AA24" s="439"/>
      <c r="AB24" s="439"/>
      <c r="AC24" s="439"/>
      <c r="AD24" s="439"/>
      <c r="AE24" s="439"/>
      <c r="AF24" s="439"/>
      <c r="AG24" s="440"/>
      <c r="AH24" s="441">
        <v>315</v>
      </c>
      <c r="AI24" s="442"/>
      <c r="AJ24" s="442"/>
      <c r="AK24" s="442"/>
      <c r="AL24" s="443"/>
      <c r="AM24" s="441">
        <v>964215</v>
      </c>
      <c r="AN24" s="442"/>
      <c r="AO24" s="442"/>
      <c r="AP24" s="442"/>
      <c r="AQ24" s="442"/>
      <c r="AR24" s="443"/>
      <c r="AS24" s="441">
        <v>3061</v>
      </c>
      <c r="AT24" s="442"/>
      <c r="AU24" s="442"/>
      <c r="AV24" s="442"/>
      <c r="AW24" s="442"/>
      <c r="AX24" s="444"/>
      <c r="AY24" s="432" t="s">
        <v>167</v>
      </c>
      <c r="AZ24" s="433"/>
      <c r="BA24" s="433"/>
      <c r="BB24" s="433"/>
      <c r="BC24" s="433"/>
      <c r="BD24" s="433"/>
      <c r="BE24" s="433"/>
      <c r="BF24" s="433"/>
      <c r="BG24" s="433"/>
      <c r="BH24" s="433"/>
      <c r="BI24" s="433"/>
      <c r="BJ24" s="433"/>
      <c r="BK24" s="433"/>
      <c r="BL24" s="433"/>
      <c r="BM24" s="434"/>
      <c r="BN24" s="465">
        <v>17479140</v>
      </c>
      <c r="BO24" s="466"/>
      <c r="BP24" s="466"/>
      <c r="BQ24" s="466"/>
      <c r="BR24" s="466"/>
      <c r="BS24" s="466"/>
      <c r="BT24" s="466"/>
      <c r="BU24" s="467"/>
      <c r="BV24" s="465">
        <v>17922639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168</v>
      </c>
      <c r="F25" s="439"/>
      <c r="G25" s="439"/>
      <c r="H25" s="439"/>
      <c r="I25" s="439"/>
      <c r="J25" s="439"/>
      <c r="K25" s="440"/>
      <c r="L25" s="441">
        <v>1</v>
      </c>
      <c r="M25" s="442"/>
      <c r="N25" s="442"/>
      <c r="O25" s="442"/>
      <c r="P25" s="443"/>
      <c r="Q25" s="441">
        <v>7720</v>
      </c>
      <c r="R25" s="442"/>
      <c r="S25" s="442"/>
      <c r="T25" s="442"/>
      <c r="U25" s="442"/>
      <c r="V25" s="443"/>
      <c r="W25" s="507"/>
      <c r="X25" s="498"/>
      <c r="Y25" s="499"/>
      <c r="Z25" s="438" t="s">
        <v>169</v>
      </c>
      <c r="AA25" s="439"/>
      <c r="AB25" s="439"/>
      <c r="AC25" s="439"/>
      <c r="AD25" s="439"/>
      <c r="AE25" s="439"/>
      <c r="AF25" s="439"/>
      <c r="AG25" s="440"/>
      <c r="AH25" s="441" t="s">
        <v>170</v>
      </c>
      <c r="AI25" s="442"/>
      <c r="AJ25" s="442"/>
      <c r="AK25" s="442"/>
      <c r="AL25" s="443"/>
      <c r="AM25" s="441" t="s">
        <v>125</v>
      </c>
      <c r="AN25" s="442"/>
      <c r="AO25" s="442"/>
      <c r="AP25" s="442"/>
      <c r="AQ25" s="442"/>
      <c r="AR25" s="443"/>
      <c r="AS25" s="441" t="s">
        <v>170</v>
      </c>
      <c r="AT25" s="442"/>
      <c r="AU25" s="442"/>
      <c r="AV25" s="442"/>
      <c r="AW25" s="442"/>
      <c r="AX25" s="444"/>
      <c r="AY25" s="457" t="s">
        <v>171</v>
      </c>
      <c r="AZ25" s="458"/>
      <c r="BA25" s="458"/>
      <c r="BB25" s="458"/>
      <c r="BC25" s="458"/>
      <c r="BD25" s="458"/>
      <c r="BE25" s="458"/>
      <c r="BF25" s="458"/>
      <c r="BG25" s="458"/>
      <c r="BH25" s="458"/>
      <c r="BI25" s="458"/>
      <c r="BJ25" s="458"/>
      <c r="BK25" s="458"/>
      <c r="BL25" s="458"/>
      <c r="BM25" s="459"/>
      <c r="BN25" s="460">
        <v>639815</v>
      </c>
      <c r="BO25" s="461"/>
      <c r="BP25" s="461"/>
      <c r="BQ25" s="461"/>
      <c r="BR25" s="461"/>
      <c r="BS25" s="461"/>
      <c r="BT25" s="461"/>
      <c r="BU25" s="462"/>
      <c r="BV25" s="460">
        <v>1669742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172</v>
      </c>
      <c r="F26" s="439"/>
      <c r="G26" s="439"/>
      <c r="H26" s="439"/>
      <c r="I26" s="439"/>
      <c r="J26" s="439"/>
      <c r="K26" s="440"/>
      <c r="L26" s="441">
        <v>1</v>
      </c>
      <c r="M26" s="442"/>
      <c r="N26" s="442"/>
      <c r="O26" s="442"/>
      <c r="P26" s="443"/>
      <c r="Q26" s="441">
        <v>6590</v>
      </c>
      <c r="R26" s="442"/>
      <c r="S26" s="442"/>
      <c r="T26" s="442"/>
      <c r="U26" s="442"/>
      <c r="V26" s="443"/>
      <c r="W26" s="507"/>
      <c r="X26" s="498"/>
      <c r="Y26" s="499"/>
      <c r="Z26" s="438" t="s">
        <v>173</v>
      </c>
      <c r="AA26" s="520"/>
      <c r="AB26" s="520"/>
      <c r="AC26" s="520"/>
      <c r="AD26" s="520"/>
      <c r="AE26" s="520"/>
      <c r="AF26" s="520"/>
      <c r="AG26" s="521"/>
      <c r="AH26" s="441">
        <v>20</v>
      </c>
      <c r="AI26" s="442"/>
      <c r="AJ26" s="442"/>
      <c r="AK26" s="442"/>
      <c r="AL26" s="443"/>
      <c r="AM26" s="441">
        <v>59300</v>
      </c>
      <c r="AN26" s="442"/>
      <c r="AO26" s="442"/>
      <c r="AP26" s="442"/>
      <c r="AQ26" s="442"/>
      <c r="AR26" s="443"/>
      <c r="AS26" s="441">
        <v>2965</v>
      </c>
      <c r="AT26" s="442"/>
      <c r="AU26" s="442"/>
      <c r="AV26" s="442"/>
      <c r="AW26" s="442"/>
      <c r="AX26" s="444"/>
      <c r="AY26" s="474" t="s">
        <v>174</v>
      </c>
      <c r="AZ26" s="475"/>
      <c r="BA26" s="475"/>
      <c r="BB26" s="475"/>
      <c r="BC26" s="475"/>
      <c r="BD26" s="475"/>
      <c r="BE26" s="475"/>
      <c r="BF26" s="475"/>
      <c r="BG26" s="475"/>
      <c r="BH26" s="475"/>
      <c r="BI26" s="475"/>
      <c r="BJ26" s="475"/>
      <c r="BK26" s="475"/>
      <c r="BL26" s="475"/>
      <c r="BM26" s="476"/>
      <c r="BN26" s="465" t="s">
        <v>125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4890</v>
      </c>
      <c r="R27" s="442"/>
      <c r="S27" s="442"/>
      <c r="T27" s="442"/>
      <c r="U27" s="442"/>
      <c r="V27" s="443"/>
      <c r="W27" s="507"/>
      <c r="X27" s="498"/>
      <c r="Y27" s="499"/>
      <c r="Z27" s="438" t="s">
        <v>177</v>
      </c>
      <c r="AA27" s="439"/>
      <c r="AB27" s="439"/>
      <c r="AC27" s="439"/>
      <c r="AD27" s="439"/>
      <c r="AE27" s="439"/>
      <c r="AF27" s="439"/>
      <c r="AG27" s="440"/>
      <c r="AH27" s="441" t="s">
        <v>170</v>
      </c>
      <c r="AI27" s="442"/>
      <c r="AJ27" s="442"/>
      <c r="AK27" s="442"/>
      <c r="AL27" s="443"/>
      <c r="AM27" s="441" t="s">
        <v>170</v>
      </c>
      <c r="AN27" s="442"/>
      <c r="AO27" s="442"/>
      <c r="AP27" s="442"/>
      <c r="AQ27" s="442"/>
      <c r="AR27" s="443"/>
      <c r="AS27" s="441" t="s">
        <v>170</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v>191531</v>
      </c>
      <c r="BO27" s="469"/>
      <c r="BP27" s="469"/>
      <c r="BQ27" s="469"/>
      <c r="BR27" s="469"/>
      <c r="BS27" s="469"/>
      <c r="BT27" s="469"/>
      <c r="BU27" s="470"/>
      <c r="BV27" s="468">
        <v>216405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4120</v>
      </c>
      <c r="R28" s="442"/>
      <c r="S28" s="442"/>
      <c r="T28" s="442"/>
      <c r="U28" s="442"/>
      <c r="V28" s="443"/>
      <c r="W28" s="507"/>
      <c r="X28" s="498"/>
      <c r="Y28" s="499"/>
      <c r="Z28" s="438" t="s">
        <v>180</v>
      </c>
      <c r="AA28" s="439"/>
      <c r="AB28" s="439"/>
      <c r="AC28" s="439"/>
      <c r="AD28" s="439"/>
      <c r="AE28" s="439"/>
      <c r="AF28" s="439"/>
      <c r="AG28" s="440"/>
      <c r="AH28" s="441" t="s">
        <v>170</v>
      </c>
      <c r="AI28" s="442"/>
      <c r="AJ28" s="442"/>
      <c r="AK28" s="442"/>
      <c r="AL28" s="443"/>
      <c r="AM28" s="441" t="s">
        <v>125</v>
      </c>
      <c r="AN28" s="442"/>
      <c r="AO28" s="442"/>
      <c r="AP28" s="442"/>
      <c r="AQ28" s="442"/>
      <c r="AR28" s="443"/>
      <c r="AS28" s="441" t="s">
        <v>170</v>
      </c>
      <c r="AT28" s="442"/>
      <c r="AU28" s="442"/>
      <c r="AV28" s="442"/>
      <c r="AW28" s="442"/>
      <c r="AX28" s="444"/>
      <c r="AY28" s="448" t="s">
        <v>181</v>
      </c>
      <c r="AZ28" s="449"/>
      <c r="BA28" s="449"/>
      <c r="BB28" s="450"/>
      <c r="BC28" s="457" t="s">
        <v>47</v>
      </c>
      <c r="BD28" s="458"/>
      <c r="BE28" s="458"/>
      <c r="BF28" s="458"/>
      <c r="BG28" s="458"/>
      <c r="BH28" s="458"/>
      <c r="BI28" s="458"/>
      <c r="BJ28" s="458"/>
      <c r="BK28" s="458"/>
      <c r="BL28" s="458"/>
      <c r="BM28" s="459"/>
      <c r="BN28" s="460">
        <v>3007800</v>
      </c>
      <c r="BO28" s="461"/>
      <c r="BP28" s="461"/>
      <c r="BQ28" s="461"/>
      <c r="BR28" s="461"/>
      <c r="BS28" s="461"/>
      <c r="BT28" s="461"/>
      <c r="BU28" s="462"/>
      <c r="BV28" s="460">
        <v>3504190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182</v>
      </c>
      <c r="F29" s="439"/>
      <c r="G29" s="439"/>
      <c r="H29" s="439"/>
      <c r="I29" s="439"/>
      <c r="J29" s="439"/>
      <c r="K29" s="440"/>
      <c r="L29" s="441">
        <v>13</v>
      </c>
      <c r="M29" s="442"/>
      <c r="N29" s="442"/>
      <c r="O29" s="442"/>
      <c r="P29" s="443"/>
      <c r="Q29" s="441">
        <v>3910</v>
      </c>
      <c r="R29" s="442"/>
      <c r="S29" s="442"/>
      <c r="T29" s="442"/>
      <c r="U29" s="442"/>
      <c r="V29" s="443"/>
      <c r="W29" s="508"/>
      <c r="X29" s="509"/>
      <c r="Y29" s="510"/>
      <c r="Z29" s="438" t="s">
        <v>183</v>
      </c>
      <c r="AA29" s="439"/>
      <c r="AB29" s="439"/>
      <c r="AC29" s="439"/>
      <c r="AD29" s="439"/>
      <c r="AE29" s="439"/>
      <c r="AF29" s="439"/>
      <c r="AG29" s="440"/>
      <c r="AH29" s="441">
        <v>315</v>
      </c>
      <c r="AI29" s="442"/>
      <c r="AJ29" s="442"/>
      <c r="AK29" s="442"/>
      <c r="AL29" s="443"/>
      <c r="AM29" s="441">
        <v>964215</v>
      </c>
      <c r="AN29" s="442"/>
      <c r="AO29" s="442"/>
      <c r="AP29" s="442"/>
      <c r="AQ29" s="442"/>
      <c r="AR29" s="443"/>
      <c r="AS29" s="441">
        <v>3061</v>
      </c>
      <c r="AT29" s="442"/>
      <c r="AU29" s="442"/>
      <c r="AV29" s="442"/>
      <c r="AW29" s="442"/>
      <c r="AX29" s="444"/>
      <c r="AY29" s="451"/>
      <c r="AZ29" s="452"/>
      <c r="BA29" s="452"/>
      <c r="BB29" s="453"/>
      <c r="BC29" s="445" t="s">
        <v>184</v>
      </c>
      <c r="BD29" s="446"/>
      <c r="BE29" s="446"/>
      <c r="BF29" s="446"/>
      <c r="BG29" s="446"/>
      <c r="BH29" s="446"/>
      <c r="BI29" s="446"/>
      <c r="BJ29" s="446"/>
      <c r="BK29" s="446"/>
      <c r="BL29" s="446"/>
      <c r="BM29" s="447"/>
      <c r="BN29" s="465">
        <v>262268</v>
      </c>
      <c r="BO29" s="466"/>
      <c r="BP29" s="466"/>
      <c r="BQ29" s="466"/>
      <c r="BR29" s="466"/>
      <c r="BS29" s="466"/>
      <c r="BT29" s="466"/>
      <c r="BU29" s="467"/>
      <c r="BV29" s="465">
        <v>262002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185</v>
      </c>
      <c r="X30" s="518"/>
      <c r="Y30" s="518"/>
      <c r="Z30" s="518"/>
      <c r="AA30" s="518"/>
      <c r="AB30" s="518"/>
      <c r="AC30" s="518"/>
      <c r="AD30" s="518"/>
      <c r="AE30" s="518"/>
      <c r="AF30" s="518"/>
      <c r="AG30" s="519"/>
      <c r="AH30" s="429">
        <v>97.6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2362876</v>
      </c>
      <c r="BO30" s="469"/>
      <c r="BP30" s="469"/>
      <c r="BQ30" s="469"/>
      <c r="BR30" s="469"/>
      <c r="BS30" s="469"/>
      <c r="BT30" s="469"/>
      <c r="BU30" s="470"/>
      <c r="BV30" s="468">
        <v>2294776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192</v>
      </c>
      <c r="D33" s="428"/>
      <c r="E33" s="427" t="s">
        <v>193</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192</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国民健康保険特別会計(事業勘定)</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臨海土地造成事業特別会計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奥能登広域圏事務組合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公益財団法人輪島漆芸美術館</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国民健康保険特別会計(直営診療施設勘定)</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輪島市穴水町環境衛生施設組合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公益財団法人白米千枚田景勝保存協議会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IF('各会計、関係団体の財政状況及び健全化判断比率'!B34="","",'各会計、関係団体の財政状況及び健全化判断比率'!B34)</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石川県市町村消防団員等公務災害補償等組合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輪島温泉観光開発株式会社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後期高齢者医療特別会計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石川県市町村消防賞じゅつ金組合</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株式会社まちづくり輪島</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のと鉄道運営助成基金事務組合</v>
      </c>
      <c r="BZ38" s="423"/>
      <c r="CA38" s="423"/>
      <c r="CB38" s="423"/>
      <c r="CC38" s="423"/>
      <c r="CD38" s="423"/>
      <c r="CE38" s="423"/>
      <c r="CF38" s="423"/>
      <c r="CG38" s="423"/>
      <c r="CH38" s="423"/>
      <c r="CI38" s="423"/>
      <c r="CJ38" s="423"/>
      <c r="CK38" s="423"/>
      <c r="CL38" s="423"/>
      <c r="CM38" s="423"/>
      <c r="CN38" s="213"/>
      <c r="CO38" s="424">
        <f t="shared" si="3"/>
        <v>22</v>
      </c>
      <c r="CP38" s="424"/>
      <c r="CQ38" s="423" t="str">
        <f>IF('各会計、関係団体の財政状況及び健全化判断比率'!BS11="","",'各会計、関係団体の財政状況及び健全化判断比率'!BS11)</f>
        <v>財団法人日本海むら開発公社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石川県後期高齢者医療広域連合（一般会計）</v>
      </c>
      <c r="BZ39" s="423"/>
      <c r="CA39" s="423"/>
      <c r="CB39" s="423"/>
      <c r="CC39" s="423"/>
      <c r="CD39" s="423"/>
      <c r="CE39" s="423"/>
      <c r="CF39" s="423"/>
      <c r="CG39" s="423"/>
      <c r="CH39" s="423"/>
      <c r="CI39" s="423"/>
      <c r="CJ39" s="423"/>
      <c r="CK39" s="423"/>
      <c r="CL39" s="423"/>
      <c r="CM39" s="423"/>
      <c r="CN39" s="213"/>
      <c r="CO39" s="424">
        <f t="shared" si="3"/>
        <v>23</v>
      </c>
      <c r="CP39" s="424"/>
      <c r="CQ39" s="423" t="str">
        <f>IF('各会計、関係団体の財政状況及び健全化判断比率'!BS12="","",'各会計、関係団体の財政状況及び健全化判断比率'!BS12)</f>
        <v>有限会社門前生活環境</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石川県後期高齢者医療広域連合（後期高齢者医療特別会計）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PvK7QSuQms2Pe+UGnCi0T0amSSStQOLibWggoRFE3/ClGdlOcS8SNDVXEo8hDODkSGOrS0hPcl3Cw075Lxn3A==" saltValue="IgDZkoJH+QpUBf1mubSb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3" t="s">
        <v>554</v>
      </c>
      <c r="D34" s="1243"/>
      <c r="E34" s="1244"/>
      <c r="F34" s="32">
        <v>16.04</v>
      </c>
      <c r="G34" s="33">
        <v>16.940000000000001</v>
      </c>
      <c r="H34" s="33">
        <v>18.329999999999998</v>
      </c>
      <c r="I34" s="33">
        <v>19.420000000000002</v>
      </c>
      <c r="J34" s="34">
        <v>20.05</v>
      </c>
      <c r="K34" s="22"/>
      <c r="L34" s="22"/>
      <c r="M34" s="22"/>
      <c r="N34" s="22"/>
      <c r="O34" s="22"/>
      <c r="P34" s="22"/>
    </row>
    <row r="35" spans="1:16" ht="39" customHeight="1" x14ac:dyDescent="0.15">
      <c r="A35" s="22"/>
      <c r="B35" s="35"/>
      <c r="C35" s="1237" t="s">
        <v>555</v>
      </c>
      <c r="D35" s="1238"/>
      <c r="E35" s="1239"/>
      <c r="F35" s="36">
        <v>7.55</v>
      </c>
      <c r="G35" s="37">
        <v>7.1</v>
      </c>
      <c r="H35" s="37">
        <v>7.28</v>
      </c>
      <c r="I35" s="37">
        <v>6.32</v>
      </c>
      <c r="J35" s="38">
        <v>7.28</v>
      </c>
      <c r="K35" s="22"/>
      <c r="L35" s="22"/>
      <c r="M35" s="22"/>
      <c r="N35" s="22"/>
      <c r="O35" s="22"/>
      <c r="P35" s="22"/>
    </row>
    <row r="36" spans="1:16" ht="39" customHeight="1" x14ac:dyDescent="0.15">
      <c r="A36" s="22"/>
      <c r="B36" s="35"/>
      <c r="C36" s="1237" t="s">
        <v>556</v>
      </c>
      <c r="D36" s="1238"/>
      <c r="E36" s="1239"/>
      <c r="F36" s="36">
        <v>0.57999999999999996</v>
      </c>
      <c r="G36" s="37">
        <v>1.06</v>
      </c>
      <c r="H36" s="37">
        <v>0.65</v>
      </c>
      <c r="I36" s="37">
        <v>1.41</v>
      </c>
      <c r="J36" s="38">
        <v>1.1100000000000001</v>
      </c>
      <c r="K36" s="22"/>
      <c r="L36" s="22"/>
      <c r="M36" s="22"/>
      <c r="N36" s="22"/>
      <c r="O36" s="22"/>
      <c r="P36" s="22"/>
    </row>
    <row r="37" spans="1:16" ht="39" customHeight="1" x14ac:dyDescent="0.15">
      <c r="A37" s="22"/>
      <c r="B37" s="35"/>
      <c r="C37" s="1237" t="s">
        <v>557</v>
      </c>
      <c r="D37" s="1238"/>
      <c r="E37" s="1239"/>
      <c r="F37" s="36">
        <v>0.21</v>
      </c>
      <c r="G37" s="37">
        <v>0.45</v>
      </c>
      <c r="H37" s="37">
        <v>0.52</v>
      </c>
      <c r="I37" s="37">
        <v>0.37</v>
      </c>
      <c r="J37" s="38">
        <v>0.85</v>
      </c>
      <c r="K37" s="22"/>
      <c r="L37" s="22"/>
      <c r="M37" s="22"/>
      <c r="N37" s="22"/>
      <c r="O37" s="22"/>
      <c r="P37" s="22"/>
    </row>
    <row r="38" spans="1:16" ht="39" customHeight="1" x14ac:dyDescent="0.15">
      <c r="A38" s="22"/>
      <c r="B38" s="35"/>
      <c r="C38" s="1237" t="s">
        <v>558</v>
      </c>
      <c r="D38" s="1238"/>
      <c r="E38" s="1239"/>
      <c r="F38" s="36">
        <v>4.68</v>
      </c>
      <c r="G38" s="37">
        <v>2.0099999999999998</v>
      </c>
      <c r="H38" s="37">
        <v>2.97</v>
      </c>
      <c r="I38" s="37">
        <v>0.76</v>
      </c>
      <c r="J38" s="38">
        <v>0.74</v>
      </c>
      <c r="K38" s="22"/>
      <c r="L38" s="22"/>
      <c r="M38" s="22"/>
      <c r="N38" s="22"/>
      <c r="O38" s="22"/>
      <c r="P38" s="22"/>
    </row>
    <row r="39" spans="1:16" ht="39" customHeight="1" x14ac:dyDescent="0.15">
      <c r="A39" s="22"/>
      <c r="B39" s="35"/>
      <c r="C39" s="1237" t="s">
        <v>559</v>
      </c>
      <c r="D39" s="1238"/>
      <c r="E39" s="1239"/>
      <c r="F39" s="36">
        <v>0.24</v>
      </c>
      <c r="G39" s="37">
        <v>0.26</v>
      </c>
      <c r="H39" s="37">
        <v>0.27</v>
      </c>
      <c r="I39" s="37">
        <v>0.3</v>
      </c>
      <c r="J39" s="38">
        <v>0.31</v>
      </c>
      <c r="K39" s="22"/>
      <c r="L39" s="22"/>
      <c r="M39" s="22"/>
      <c r="N39" s="22"/>
      <c r="O39" s="22"/>
      <c r="P39" s="22"/>
    </row>
    <row r="40" spans="1:16" ht="39" customHeight="1" x14ac:dyDescent="0.15">
      <c r="A40" s="22"/>
      <c r="B40" s="35"/>
      <c r="C40" s="1237" t="s">
        <v>560</v>
      </c>
      <c r="D40" s="1238"/>
      <c r="E40" s="1239"/>
      <c r="F40" s="36" t="s">
        <v>506</v>
      </c>
      <c r="G40" s="37" t="s">
        <v>506</v>
      </c>
      <c r="H40" s="37" t="s">
        <v>506</v>
      </c>
      <c r="I40" s="37" t="s">
        <v>506</v>
      </c>
      <c r="J40" s="38">
        <v>0.09</v>
      </c>
      <c r="K40" s="22"/>
      <c r="L40" s="22"/>
      <c r="M40" s="22"/>
      <c r="N40" s="22"/>
      <c r="O40" s="22"/>
      <c r="P40" s="22"/>
    </row>
    <row r="41" spans="1:16" ht="39" customHeight="1" x14ac:dyDescent="0.15">
      <c r="A41" s="22"/>
      <c r="B41" s="35"/>
      <c r="C41" s="1237" t="s">
        <v>561</v>
      </c>
      <c r="D41" s="1238"/>
      <c r="E41" s="1239"/>
      <c r="F41" s="36">
        <v>0.08</v>
      </c>
      <c r="G41" s="37">
        <v>7.0000000000000007E-2</v>
      </c>
      <c r="H41" s="37">
        <v>7.0000000000000007E-2</v>
      </c>
      <c r="I41" s="37">
        <v>1.78</v>
      </c>
      <c r="J41" s="38">
        <v>0.06</v>
      </c>
      <c r="K41" s="22"/>
      <c r="L41" s="22"/>
      <c r="M41" s="22"/>
      <c r="N41" s="22"/>
      <c r="O41" s="22"/>
      <c r="P41" s="22"/>
    </row>
    <row r="42" spans="1:16" ht="39" customHeight="1" x14ac:dyDescent="0.15">
      <c r="A42" s="22"/>
      <c r="B42" s="39"/>
      <c r="C42" s="1237" t="s">
        <v>562</v>
      </c>
      <c r="D42" s="1238"/>
      <c r="E42" s="1239"/>
      <c r="F42" s="36" t="s">
        <v>506</v>
      </c>
      <c r="G42" s="37" t="s">
        <v>506</v>
      </c>
      <c r="H42" s="37" t="s">
        <v>506</v>
      </c>
      <c r="I42" s="37" t="s">
        <v>506</v>
      </c>
      <c r="J42" s="38" t="s">
        <v>506</v>
      </c>
      <c r="K42" s="22"/>
      <c r="L42" s="22"/>
      <c r="M42" s="22"/>
      <c r="N42" s="22"/>
      <c r="O42" s="22"/>
      <c r="P42" s="22"/>
    </row>
    <row r="43" spans="1:16" ht="39" customHeight="1" thickBot="1" x14ac:dyDescent="0.2">
      <c r="A43" s="22"/>
      <c r="B43" s="40"/>
      <c r="C43" s="1240" t="s">
        <v>563</v>
      </c>
      <c r="D43" s="1241"/>
      <c r="E43" s="1242"/>
      <c r="F43" s="41">
        <v>7.0000000000000007E-2</v>
      </c>
      <c r="G43" s="42">
        <v>0.1</v>
      </c>
      <c r="H43" s="42">
        <v>0.08</v>
      </c>
      <c r="I43" s="42">
        <v>1</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JTBrXXYbFn2HDqdLp8MtiRBdd/TEAuyUdi8GvRyUeIu3cl3ySFt3puX2UR1aT+5iwKrY+u+SbcTLq+lMArKDA==" saltValue="ctM+gWpkhv2nA+cp/U1H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4368</v>
      </c>
      <c r="L45" s="60">
        <v>4063</v>
      </c>
      <c r="M45" s="60">
        <v>3792</v>
      </c>
      <c r="N45" s="60">
        <v>3521</v>
      </c>
      <c r="O45" s="61">
        <v>3491</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506</v>
      </c>
      <c r="L46" s="64" t="s">
        <v>506</v>
      </c>
      <c r="M46" s="64" t="s">
        <v>506</v>
      </c>
      <c r="N46" s="64" t="s">
        <v>506</v>
      </c>
      <c r="O46" s="65" t="s">
        <v>506</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506</v>
      </c>
      <c r="L47" s="64" t="s">
        <v>506</v>
      </c>
      <c r="M47" s="64" t="s">
        <v>506</v>
      </c>
      <c r="N47" s="64" t="s">
        <v>506</v>
      </c>
      <c r="O47" s="65" t="s">
        <v>506</v>
      </c>
      <c r="P47" s="48"/>
      <c r="Q47" s="48"/>
      <c r="R47" s="48"/>
      <c r="S47" s="48"/>
      <c r="T47" s="48"/>
      <c r="U47" s="48"/>
    </row>
    <row r="48" spans="1:21" ht="30.75" customHeight="1" x14ac:dyDescent="0.15">
      <c r="A48" s="48"/>
      <c r="B48" s="1265"/>
      <c r="C48" s="1266"/>
      <c r="D48" s="62"/>
      <c r="E48" s="1247" t="s">
        <v>14</v>
      </c>
      <c r="F48" s="1247"/>
      <c r="G48" s="1247"/>
      <c r="H48" s="1247"/>
      <c r="I48" s="1247"/>
      <c r="J48" s="1248"/>
      <c r="K48" s="63">
        <v>1242</v>
      </c>
      <c r="L48" s="64">
        <v>1223</v>
      </c>
      <c r="M48" s="64">
        <v>1143</v>
      </c>
      <c r="N48" s="64">
        <v>1161</v>
      </c>
      <c r="O48" s="65">
        <v>997</v>
      </c>
      <c r="P48" s="48"/>
      <c r="Q48" s="48"/>
      <c r="R48" s="48"/>
      <c r="S48" s="48"/>
      <c r="T48" s="48"/>
      <c r="U48" s="48"/>
    </row>
    <row r="49" spans="1:21" ht="30.75" customHeight="1" x14ac:dyDescent="0.15">
      <c r="A49" s="48"/>
      <c r="B49" s="1265"/>
      <c r="C49" s="1266"/>
      <c r="D49" s="62"/>
      <c r="E49" s="1247" t="s">
        <v>15</v>
      </c>
      <c r="F49" s="1247"/>
      <c r="G49" s="1247"/>
      <c r="H49" s="1247"/>
      <c r="I49" s="1247"/>
      <c r="J49" s="1248"/>
      <c r="K49" s="63">
        <v>45</v>
      </c>
      <c r="L49" s="64">
        <v>65</v>
      </c>
      <c r="M49" s="64">
        <v>67</v>
      </c>
      <c r="N49" s="64">
        <v>72</v>
      </c>
      <c r="O49" s="65">
        <v>70</v>
      </c>
      <c r="P49" s="48"/>
      <c r="Q49" s="48"/>
      <c r="R49" s="48"/>
      <c r="S49" s="48"/>
      <c r="T49" s="48"/>
      <c r="U49" s="48"/>
    </row>
    <row r="50" spans="1:21" ht="30.75" customHeight="1" x14ac:dyDescent="0.15">
      <c r="A50" s="48"/>
      <c r="B50" s="1265"/>
      <c r="C50" s="1266"/>
      <c r="D50" s="62"/>
      <c r="E50" s="1247" t="s">
        <v>16</v>
      </c>
      <c r="F50" s="1247"/>
      <c r="G50" s="1247"/>
      <c r="H50" s="1247"/>
      <c r="I50" s="1247"/>
      <c r="J50" s="1248"/>
      <c r="K50" s="63">
        <v>3</v>
      </c>
      <c r="L50" s="64">
        <v>3</v>
      </c>
      <c r="M50" s="64" t="s">
        <v>506</v>
      </c>
      <c r="N50" s="64" t="s">
        <v>506</v>
      </c>
      <c r="O50" s="65" t="s">
        <v>506</v>
      </c>
      <c r="P50" s="48"/>
      <c r="Q50" s="48"/>
      <c r="R50" s="48"/>
      <c r="S50" s="48"/>
      <c r="T50" s="48"/>
      <c r="U50" s="48"/>
    </row>
    <row r="51" spans="1:21" ht="30.75" customHeight="1" x14ac:dyDescent="0.15">
      <c r="A51" s="48"/>
      <c r="B51" s="1267"/>
      <c r="C51" s="1268"/>
      <c r="D51" s="66"/>
      <c r="E51" s="1247" t="s">
        <v>17</v>
      </c>
      <c r="F51" s="1247"/>
      <c r="G51" s="1247"/>
      <c r="H51" s="1247"/>
      <c r="I51" s="1247"/>
      <c r="J51" s="1248"/>
      <c r="K51" s="63" t="s">
        <v>506</v>
      </c>
      <c r="L51" s="64" t="s">
        <v>506</v>
      </c>
      <c r="M51" s="64" t="s">
        <v>506</v>
      </c>
      <c r="N51" s="64" t="s">
        <v>506</v>
      </c>
      <c r="O51" s="65" t="s">
        <v>506</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4409</v>
      </c>
      <c r="L52" s="64">
        <v>4098</v>
      </c>
      <c r="M52" s="64">
        <v>4072</v>
      </c>
      <c r="N52" s="64">
        <v>3879</v>
      </c>
      <c r="O52" s="65">
        <v>3766</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1249</v>
      </c>
      <c r="L53" s="69">
        <v>1256</v>
      </c>
      <c r="M53" s="69">
        <v>930</v>
      </c>
      <c r="N53" s="69">
        <v>875</v>
      </c>
      <c r="O53" s="70">
        <v>792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3" t="s">
        <v>24</v>
      </c>
      <c r="C57" s="1254"/>
      <c r="D57" s="1257" t="s">
        <v>25</v>
      </c>
      <c r="E57" s="1258"/>
      <c r="F57" s="1258"/>
      <c r="G57" s="1258"/>
      <c r="H57" s="1258"/>
      <c r="I57" s="1258"/>
      <c r="J57" s="1259"/>
      <c r="K57" s="82" t="s">
        <v>591</v>
      </c>
      <c r="L57" s="83" t="s">
        <v>591</v>
      </c>
      <c r="M57" s="83" t="s">
        <v>591</v>
      </c>
      <c r="N57" s="83" t="s">
        <v>591</v>
      </c>
      <c r="O57" s="84" t="s">
        <v>591</v>
      </c>
    </row>
    <row r="58" spans="1:21" ht="31.5" customHeight="1" thickBot="1" x14ac:dyDescent="0.2">
      <c r="B58" s="1255"/>
      <c r="C58" s="1256"/>
      <c r="D58" s="1260" t="s">
        <v>26</v>
      </c>
      <c r="E58" s="1261"/>
      <c r="F58" s="1261"/>
      <c r="G58" s="1261"/>
      <c r="H58" s="1261"/>
      <c r="I58" s="1261"/>
      <c r="J58" s="1262"/>
      <c r="K58" s="85" t="s">
        <v>591</v>
      </c>
      <c r="L58" s="86" t="s">
        <v>591</v>
      </c>
      <c r="M58" s="86" t="s">
        <v>591</v>
      </c>
      <c r="N58" s="86" t="s">
        <v>592</v>
      </c>
      <c r="O58" s="87" t="s">
        <v>593</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8XIZoO9w161IWSao5lxTKMgQr9IyKPJXKW4GStPHxHgQ9FiSiCBC0Fv85YD8bzmktUGdbTDHHwY59HMwz41RQ==" saltValue="ZsXsP86PJXwgQ1F52oZN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548</v>
      </c>
      <c r="J40" s="99" t="s">
        <v>549</v>
      </c>
      <c r="K40" s="99" t="s">
        <v>550</v>
      </c>
      <c r="L40" s="99" t="s">
        <v>551</v>
      </c>
      <c r="M40" s="100" t="s">
        <v>552</v>
      </c>
    </row>
    <row r="41" spans="2:13" ht="27.75" customHeight="1" x14ac:dyDescent="0.15">
      <c r="B41" s="1283" t="s">
        <v>29</v>
      </c>
      <c r="C41" s="1284"/>
      <c r="D41" s="101"/>
      <c r="E41" s="1285" t="s">
        <v>30</v>
      </c>
      <c r="F41" s="1285"/>
      <c r="G41" s="1285"/>
      <c r="H41" s="1286"/>
      <c r="I41" s="102">
        <v>33796</v>
      </c>
      <c r="J41" s="103">
        <v>31791</v>
      </c>
      <c r="K41" s="103">
        <v>30620</v>
      </c>
      <c r="L41" s="103">
        <v>29633</v>
      </c>
      <c r="M41" s="104">
        <v>28422</v>
      </c>
    </row>
    <row r="42" spans="2:13" ht="27.75" customHeight="1" x14ac:dyDescent="0.15">
      <c r="B42" s="1273"/>
      <c r="C42" s="1274"/>
      <c r="D42" s="105"/>
      <c r="E42" s="1277" t="s">
        <v>31</v>
      </c>
      <c r="F42" s="1277"/>
      <c r="G42" s="1277"/>
      <c r="H42" s="1278"/>
      <c r="I42" s="106">
        <v>3</v>
      </c>
      <c r="J42" s="107" t="s">
        <v>506</v>
      </c>
      <c r="K42" s="107" t="s">
        <v>506</v>
      </c>
      <c r="L42" s="107" t="s">
        <v>506</v>
      </c>
      <c r="M42" s="108" t="s">
        <v>506</v>
      </c>
    </row>
    <row r="43" spans="2:13" ht="27.75" customHeight="1" x14ac:dyDescent="0.15">
      <c r="B43" s="1273"/>
      <c r="C43" s="1274"/>
      <c r="D43" s="105"/>
      <c r="E43" s="1277" t="s">
        <v>32</v>
      </c>
      <c r="F43" s="1277"/>
      <c r="G43" s="1277"/>
      <c r="H43" s="1278"/>
      <c r="I43" s="106">
        <v>17223</v>
      </c>
      <c r="J43" s="107">
        <v>16539</v>
      </c>
      <c r="K43" s="107">
        <v>15406</v>
      </c>
      <c r="L43" s="107">
        <v>14450</v>
      </c>
      <c r="M43" s="108">
        <v>12899</v>
      </c>
    </row>
    <row r="44" spans="2:13" ht="27.75" customHeight="1" x14ac:dyDescent="0.15">
      <c r="B44" s="1273"/>
      <c r="C44" s="1274"/>
      <c r="D44" s="105"/>
      <c r="E44" s="1277" t="s">
        <v>33</v>
      </c>
      <c r="F44" s="1277"/>
      <c r="G44" s="1277"/>
      <c r="H44" s="1278"/>
      <c r="I44" s="106">
        <v>505</v>
      </c>
      <c r="J44" s="107">
        <v>630</v>
      </c>
      <c r="K44" s="107">
        <v>565</v>
      </c>
      <c r="L44" s="107">
        <v>495</v>
      </c>
      <c r="M44" s="108">
        <v>396</v>
      </c>
    </row>
    <row r="45" spans="2:13" ht="27.75" customHeight="1" x14ac:dyDescent="0.15">
      <c r="B45" s="1273"/>
      <c r="C45" s="1274"/>
      <c r="D45" s="105"/>
      <c r="E45" s="1277" t="s">
        <v>34</v>
      </c>
      <c r="F45" s="1277"/>
      <c r="G45" s="1277"/>
      <c r="H45" s="1278"/>
      <c r="I45" s="106">
        <v>2105</v>
      </c>
      <c r="J45" s="107">
        <v>2050</v>
      </c>
      <c r="K45" s="107">
        <v>1979</v>
      </c>
      <c r="L45" s="107">
        <v>1924</v>
      </c>
      <c r="M45" s="108">
        <v>1976</v>
      </c>
    </row>
    <row r="46" spans="2:13" ht="27.75" customHeight="1" x14ac:dyDescent="0.15">
      <c r="B46" s="1273"/>
      <c r="C46" s="1274"/>
      <c r="D46" s="109"/>
      <c r="E46" s="1277" t="s">
        <v>35</v>
      </c>
      <c r="F46" s="1277"/>
      <c r="G46" s="1277"/>
      <c r="H46" s="1278"/>
      <c r="I46" s="106" t="s">
        <v>506</v>
      </c>
      <c r="J46" s="107" t="s">
        <v>506</v>
      </c>
      <c r="K46" s="107" t="s">
        <v>506</v>
      </c>
      <c r="L46" s="107" t="s">
        <v>506</v>
      </c>
      <c r="M46" s="108" t="s">
        <v>506</v>
      </c>
    </row>
    <row r="47" spans="2:13" ht="27.75" customHeight="1" x14ac:dyDescent="0.15">
      <c r="B47" s="1273"/>
      <c r="C47" s="1274"/>
      <c r="D47" s="110"/>
      <c r="E47" s="1287" t="s">
        <v>36</v>
      </c>
      <c r="F47" s="1288"/>
      <c r="G47" s="1288"/>
      <c r="H47" s="1289"/>
      <c r="I47" s="106" t="s">
        <v>506</v>
      </c>
      <c r="J47" s="107" t="s">
        <v>506</v>
      </c>
      <c r="K47" s="107" t="s">
        <v>506</v>
      </c>
      <c r="L47" s="107" t="s">
        <v>506</v>
      </c>
      <c r="M47" s="108" t="s">
        <v>506</v>
      </c>
    </row>
    <row r="48" spans="2:13" ht="27.75" customHeight="1" x14ac:dyDescent="0.15">
      <c r="B48" s="1273"/>
      <c r="C48" s="1274"/>
      <c r="D48" s="105"/>
      <c r="E48" s="1277" t="s">
        <v>37</v>
      </c>
      <c r="F48" s="1277"/>
      <c r="G48" s="1277"/>
      <c r="H48" s="1278"/>
      <c r="I48" s="106" t="s">
        <v>506</v>
      </c>
      <c r="J48" s="107" t="s">
        <v>506</v>
      </c>
      <c r="K48" s="107" t="s">
        <v>506</v>
      </c>
      <c r="L48" s="107" t="s">
        <v>506</v>
      </c>
      <c r="M48" s="108" t="s">
        <v>506</v>
      </c>
    </row>
    <row r="49" spans="2:13" ht="27.75" customHeight="1" x14ac:dyDescent="0.15">
      <c r="B49" s="1275"/>
      <c r="C49" s="1276"/>
      <c r="D49" s="105"/>
      <c r="E49" s="1277" t="s">
        <v>38</v>
      </c>
      <c r="F49" s="1277"/>
      <c r="G49" s="1277"/>
      <c r="H49" s="1278"/>
      <c r="I49" s="106" t="s">
        <v>506</v>
      </c>
      <c r="J49" s="107" t="s">
        <v>506</v>
      </c>
      <c r="K49" s="107" t="s">
        <v>506</v>
      </c>
      <c r="L49" s="107" t="s">
        <v>506</v>
      </c>
      <c r="M49" s="108" t="s">
        <v>506</v>
      </c>
    </row>
    <row r="50" spans="2:13" ht="27.75" customHeight="1" x14ac:dyDescent="0.15">
      <c r="B50" s="1271" t="s">
        <v>39</v>
      </c>
      <c r="C50" s="1272"/>
      <c r="D50" s="111"/>
      <c r="E50" s="1277" t="s">
        <v>40</v>
      </c>
      <c r="F50" s="1277"/>
      <c r="G50" s="1277"/>
      <c r="H50" s="1278"/>
      <c r="I50" s="106">
        <v>4991</v>
      </c>
      <c r="J50" s="107">
        <v>5153</v>
      </c>
      <c r="K50" s="107">
        <v>5394</v>
      </c>
      <c r="L50" s="107">
        <v>4974</v>
      </c>
      <c r="M50" s="108">
        <v>4661</v>
      </c>
    </row>
    <row r="51" spans="2:13" ht="27.75" customHeight="1" x14ac:dyDescent="0.15">
      <c r="B51" s="1273"/>
      <c r="C51" s="1274"/>
      <c r="D51" s="105"/>
      <c r="E51" s="1277" t="s">
        <v>41</v>
      </c>
      <c r="F51" s="1277"/>
      <c r="G51" s="1277"/>
      <c r="H51" s="1278"/>
      <c r="I51" s="106">
        <v>2811</v>
      </c>
      <c r="J51" s="107">
        <v>2569</v>
      </c>
      <c r="K51" s="107">
        <v>2604</v>
      </c>
      <c r="L51" s="107">
        <v>2420</v>
      </c>
      <c r="M51" s="108">
        <v>2083</v>
      </c>
    </row>
    <row r="52" spans="2:13" ht="27.75" customHeight="1" x14ac:dyDescent="0.15">
      <c r="B52" s="1275"/>
      <c r="C52" s="1276"/>
      <c r="D52" s="105"/>
      <c r="E52" s="1277" t="s">
        <v>42</v>
      </c>
      <c r="F52" s="1277"/>
      <c r="G52" s="1277"/>
      <c r="H52" s="1278"/>
      <c r="I52" s="106">
        <v>34084</v>
      </c>
      <c r="J52" s="107">
        <v>32928</v>
      </c>
      <c r="K52" s="107">
        <v>31873</v>
      </c>
      <c r="L52" s="107">
        <v>31116</v>
      </c>
      <c r="M52" s="108">
        <v>29693</v>
      </c>
    </row>
    <row r="53" spans="2:13" ht="27.75" customHeight="1" thickBot="1" x14ac:dyDescent="0.2">
      <c r="B53" s="1279" t="s">
        <v>43</v>
      </c>
      <c r="C53" s="1280"/>
      <c r="D53" s="112"/>
      <c r="E53" s="1281" t="s">
        <v>44</v>
      </c>
      <c r="F53" s="1281"/>
      <c r="G53" s="1281"/>
      <c r="H53" s="1282"/>
      <c r="I53" s="113">
        <v>11747</v>
      </c>
      <c r="J53" s="114">
        <v>10360</v>
      </c>
      <c r="K53" s="114">
        <v>8699</v>
      </c>
      <c r="L53" s="114">
        <v>7991</v>
      </c>
      <c r="M53" s="115">
        <v>7257</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zqbOUOuPiJGbEA0Ig4wZifE6W36JMrUulCgiG+PIH3Xb0RyDOh3c9y1Fjat1UfQ84vR0IOHJmMUNOpgdXwNLA==" saltValue="OJVf+k5CQX0pRFvUvlsT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8" t="s">
        <v>47</v>
      </c>
      <c r="D55" s="1298"/>
      <c r="E55" s="1299"/>
      <c r="F55" s="127">
        <v>3860</v>
      </c>
      <c r="G55" s="127">
        <v>3504</v>
      </c>
      <c r="H55" s="128">
        <v>3008</v>
      </c>
    </row>
    <row r="56" spans="2:8" ht="52.5" customHeight="1" x14ac:dyDescent="0.15">
      <c r="B56" s="129"/>
      <c r="C56" s="1300" t="s">
        <v>48</v>
      </c>
      <c r="D56" s="1300"/>
      <c r="E56" s="1301"/>
      <c r="F56" s="130">
        <v>262</v>
      </c>
      <c r="G56" s="130">
        <v>262</v>
      </c>
      <c r="H56" s="131">
        <v>262</v>
      </c>
    </row>
    <row r="57" spans="2:8" ht="53.25" customHeight="1" x14ac:dyDescent="0.15">
      <c r="B57" s="129"/>
      <c r="C57" s="1302" t="s">
        <v>49</v>
      </c>
      <c r="D57" s="1302"/>
      <c r="E57" s="1303"/>
      <c r="F57" s="132">
        <v>2494</v>
      </c>
      <c r="G57" s="132">
        <v>2295</v>
      </c>
      <c r="H57" s="133">
        <v>2363</v>
      </c>
    </row>
    <row r="58" spans="2:8" ht="45.75" customHeight="1" x14ac:dyDescent="0.15">
      <c r="B58" s="134"/>
      <c r="C58" s="1290" t="s">
        <v>594</v>
      </c>
      <c r="D58" s="1291"/>
      <c r="E58" s="1292"/>
      <c r="F58" s="135">
        <v>1295</v>
      </c>
      <c r="G58" s="135">
        <v>1297</v>
      </c>
      <c r="H58" s="136">
        <v>1297</v>
      </c>
    </row>
    <row r="59" spans="2:8" ht="45.75" customHeight="1" x14ac:dyDescent="0.15">
      <c r="B59" s="134"/>
      <c r="C59" s="1290" t="s">
        <v>595</v>
      </c>
      <c r="D59" s="1291"/>
      <c r="E59" s="1292"/>
      <c r="F59" s="135">
        <v>100</v>
      </c>
      <c r="G59" s="135">
        <v>200</v>
      </c>
      <c r="H59" s="136">
        <v>300</v>
      </c>
    </row>
    <row r="60" spans="2:8" ht="45.75" customHeight="1" x14ac:dyDescent="0.15">
      <c r="B60" s="134"/>
      <c r="C60" s="1290" t="s">
        <v>596</v>
      </c>
      <c r="D60" s="1291"/>
      <c r="E60" s="1292"/>
      <c r="F60" s="135">
        <v>355</v>
      </c>
      <c r="G60" s="135">
        <v>247</v>
      </c>
      <c r="H60" s="136">
        <v>241</v>
      </c>
    </row>
    <row r="61" spans="2:8" ht="45.75" customHeight="1" x14ac:dyDescent="0.15">
      <c r="B61" s="134"/>
      <c r="C61" s="1290" t="s">
        <v>597</v>
      </c>
      <c r="D61" s="1291"/>
      <c r="E61" s="1292"/>
      <c r="F61" s="135">
        <v>231</v>
      </c>
      <c r="G61" s="135">
        <v>173</v>
      </c>
      <c r="H61" s="136">
        <v>181</v>
      </c>
    </row>
    <row r="62" spans="2:8" ht="45.75" customHeight="1" thickBot="1" x14ac:dyDescent="0.2">
      <c r="B62" s="137"/>
      <c r="C62" s="1293" t="s">
        <v>598</v>
      </c>
      <c r="D62" s="1294"/>
      <c r="E62" s="1295"/>
      <c r="F62" s="138">
        <v>107</v>
      </c>
      <c r="G62" s="135">
        <v>107</v>
      </c>
      <c r="H62" s="139">
        <v>107</v>
      </c>
    </row>
    <row r="63" spans="2:8" ht="52.5" customHeight="1" thickBot="1" x14ac:dyDescent="0.2">
      <c r="B63" s="140"/>
      <c r="C63" s="1296" t="s">
        <v>50</v>
      </c>
      <c r="D63" s="1296"/>
      <c r="E63" s="1297"/>
      <c r="F63" s="141">
        <v>6616</v>
      </c>
      <c r="G63" s="141">
        <v>6061</v>
      </c>
      <c r="H63" s="142">
        <v>5633</v>
      </c>
    </row>
    <row r="64" spans="2:8" ht="15" customHeight="1" x14ac:dyDescent="0.15"/>
    <row r="65" ht="0" hidden="1" customHeight="1" x14ac:dyDescent="0.15"/>
    <row r="66" ht="0" hidden="1" customHeight="1" x14ac:dyDescent="0.15"/>
  </sheetData>
  <sheetProtection algorithmName="SHA-512" hashValue="v//6E8lct5pUrVQ/EOOHHQ+goOXqAdUgMKYGN9jgg0hMXfj56HXYuBg9NGKviabh6knQ1DTtcdQBeXW/DE6alg==" saltValue="6M7nhJjKfWQEqSIC6ePq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37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603</v>
      </c>
    </row>
    <row r="50" spans="1:109" ht="13.5" x14ac:dyDescent="0.15">
      <c r="B50" s="386"/>
      <c r="G50" s="1309"/>
      <c r="H50" s="1309"/>
      <c r="I50" s="1309"/>
      <c r="J50" s="1309"/>
      <c r="K50" s="395"/>
      <c r="L50" s="395"/>
      <c r="M50" s="394"/>
      <c r="N50" s="394"/>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6" t="s">
        <v>548</v>
      </c>
      <c r="BQ50" s="1306"/>
      <c r="BR50" s="1306"/>
      <c r="BS50" s="1306"/>
      <c r="BT50" s="1306"/>
      <c r="BU50" s="1306"/>
      <c r="BV50" s="1306"/>
      <c r="BW50" s="1306"/>
      <c r="BX50" s="1306" t="s">
        <v>549</v>
      </c>
      <c r="BY50" s="1306"/>
      <c r="BZ50" s="1306"/>
      <c r="CA50" s="1306"/>
      <c r="CB50" s="1306"/>
      <c r="CC50" s="1306"/>
      <c r="CD50" s="1306"/>
      <c r="CE50" s="1306"/>
      <c r="CF50" s="1306" t="s">
        <v>550</v>
      </c>
      <c r="CG50" s="1306"/>
      <c r="CH50" s="1306"/>
      <c r="CI50" s="1306"/>
      <c r="CJ50" s="1306"/>
      <c r="CK50" s="1306"/>
      <c r="CL50" s="1306"/>
      <c r="CM50" s="1306"/>
      <c r="CN50" s="1306" t="s">
        <v>551</v>
      </c>
      <c r="CO50" s="1306"/>
      <c r="CP50" s="1306"/>
      <c r="CQ50" s="1306"/>
      <c r="CR50" s="1306"/>
      <c r="CS50" s="1306"/>
      <c r="CT50" s="1306"/>
      <c r="CU50" s="1306"/>
      <c r="CV50" s="1306" t="s">
        <v>552</v>
      </c>
      <c r="CW50" s="1306"/>
      <c r="CX50" s="1306"/>
      <c r="CY50" s="1306"/>
      <c r="CZ50" s="1306"/>
      <c r="DA50" s="1306"/>
      <c r="DB50" s="1306"/>
      <c r="DC50" s="1306"/>
    </row>
    <row r="51" spans="1:109" ht="13.5" customHeight="1" x14ac:dyDescent="0.15">
      <c r="B51" s="386"/>
      <c r="G51" s="1315"/>
      <c r="H51" s="1315"/>
      <c r="I51" s="1316"/>
      <c r="J51" s="1316"/>
      <c r="K51" s="1308"/>
      <c r="L51" s="1308"/>
      <c r="M51" s="1308"/>
      <c r="N51" s="1308"/>
      <c r="AM51" s="393"/>
      <c r="AN51" s="1307" t="s">
        <v>602</v>
      </c>
      <c r="AO51" s="1307"/>
      <c r="AP51" s="1307"/>
      <c r="AQ51" s="1307"/>
      <c r="AR51" s="1307"/>
      <c r="AS51" s="1307"/>
      <c r="AT51" s="1307"/>
      <c r="AU51" s="1307"/>
      <c r="AV51" s="1307"/>
      <c r="AW51" s="1307"/>
      <c r="AX51" s="1307"/>
      <c r="AY51" s="1307"/>
      <c r="AZ51" s="1307"/>
      <c r="BA51" s="1307"/>
      <c r="BB51" s="1307" t="s">
        <v>600</v>
      </c>
      <c r="BC51" s="1307"/>
      <c r="BD51" s="1307"/>
      <c r="BE51" s="1307"/>
      <c r="BF51" s="1307"/>
      <c r="BG51" s="1307"/>
      <c r="BH51" s="1307"/>
      <c r="BI51" s="1307"/>
      <c r="BJ51" s="1307"/>
      <c r="BK51" s="1307"/>
      <c r="BL51" s="1307"/>
      <c r="BM51" s="1307"/>
      <c r="BN51" s="1307"/>
      <c r="BO51" s="1307"/>
      <c r="BP51" s="1317"/>
      <c r="BQ51" s="1304"/>
      <c r="BR51" s="1304"/>
      <c r="BS51" s="1304"/>
      <c r="BT51" s="1304"/>
      <c r="BU51" s="1304"/>
      <c r="BV51" s="1304"/>
      <c r="BW51" s="1304"/>
      <c r="BX51" s="1317"/>
      <c r="BY51" s="1304"/>
      <c r="BZ51" s="1304"/>
      <c r="CA51" s="1304"/>
      <c r="CB51" s="1304"/>
      <c r="CC51" s="1304"/>
      <c r="CD51" s="1304"/>
      <c r="CE51" s="1304"/>
      <c r="CF51" s="1304">
        <v>99.8</v>
      </c>
      <c r="CG51" s="1304"/>
      <c r="CH51" s="1304"/>
      <c r="CI51" s="1304"/>
      <c r="CJ51" s="1304"/>
      <c r="CK51" s="1304"/>
      <c r="CL51" s="1304"/>
      <c r="CM51" s="1304"/>
      <c r="CN51" s="1317"/>
      <c r="CO51" s="1304"/>
      <c r="CP51" s="1304"/>
      <c r="CQ51" s="1304"/>
      <c r="CR51" s="1304"/>
      <c r="CS51" s="1304"/>
      <c r="CT51" s="1304"/>
      <c r="CU51" s="1304"/>
      <c r="CV51" s="1317"/>
      <c r="CW51" s="1304"/>
      <c r="CX51" s="1304"/>
      <c r="CY51" s="1304"/>
      <c r="CZ51" s="1304"/>
      <c r="DA51" s="1304"/>
      <c r="DB51" s="1304"/>
      <c r="DC51" s="1304"/>
    </row>
    <row r="52" spans="1:109" ht="13.5" x14ac:dyDescent="0.15">
      <c r="B52" s="386"/>
      <c r="G52" s="1315"/>
      <c r="H52" s="1315"/>
      <c r="I52" s="1316"/>
      <c r="J52" s="1316"/>
      <c r="K52" s="1308"/>
      <c r="L52" s="1308"/>
      <c r="M52" s="1308"/>
      <c r="N52" s="1308"/>
      <c r="AM52" s="39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5" x14ac:dyDescent="0.15">
      <c r="A53" s="401"/>
      <c r="B53" s="386"/>
      <c r="G53" s="1315"/>
      <c r="H53" s="1315"/>
      <c r="I53" s="1309"/>
      <c r="J53" s="1309"/>
      <c r="K53" s="1308"/>
      <c r="L53" s="1308"/>
      <c r="M53" s="1308"/>
      <c r="N53" s="1308"/>
      <c r="AM53" s="393"/>
      <c r="AN53" s="1307"/>
      <c r="AO53" s="1307"/>
      <c r="AP53" s="1307"/>
      <c r="AQ53" s="1307"/>
      <c r="AR53" s="1307"/>
      <c r="AS53" s="1307"/>
      <c r="AT53" s="1307"/>
      <c r="AU53" s="1307"/>
      <c r="AV53" s="1307"/>
      <c r="AW53" s="1307"/>
      <c r="AX53" s="1307"/>
      <c r="AY53" s="1307"/>
      <c r="AZ53" s="1307"/>
      <c r="BA53" s="1307"/>
      <c r="BB53" s="1307" t="s">
        <v>606</v>
      </c>
      <c r="BC53" s="1307"/>
      <c r="BD53" s="1307"/>
      <c r="BE53" s="1307"/>
      <c r="BF53" s="1307"/>
      <c r="BG53" s="1307"/>
      <c r="BH53" s="1307"/>
      <c r="BI53" s="1307"/>
      <c r="BJ53" s="1307"/>
      <c r="BK53" s="1307"/>
      <c r="BL53" s="1307"/>
      <c r="BM53" s="1307"/>
      <c r="BN53" s="1307"/>
      <c r="BO53" s="1307"/>
      <c r="BP53" s="1317"/>
      <c r="BQ53" s="1304"/>
      <c r="BR53" s="1304"/>
      <c r="BS53" s="1304"/>
      <c r="BT53" s="1304"/>
      <c r="BU53" s="1304"/>
      <c r="BV53" s="1304"/>
      <c r="BW53" s="1304"/>
      <c r="BX53" s="1317"/>
      <c r="BY53" s="1304"/>
      <c r="BZ53" s="1304"/>
      <c r="CA53" s="1304"/>
      <c r="CB53" s="1304"/>
      <c r="CC53" s="1304"/>
      <c r="CD53" s="1304"/>
      <c r="CE53" s="1304"/>
      <c r="CF53" s="1304">
        <v>59.5</v>
      </c>
      <c r="CG53" s="1304"/>
      <c r="CH53" s="1304"/>
      <c r="CI53" s="1304"/>
      <c r="CJ53" s="1304"/>
      <c r="CK53" s="1304"/>
      <c r="CL53" s="1304"/>
      <c r="CM53" s="1304"/>
      <c r="CN53" s="1317"/>
      <c r="CO53" s="1304"/>
      <c r="CP53" s="1304"/>
      <c r="CQ53" s="1304"/>
      <c r="CR53" s="1304"/>
      <c r="CS53" s="1304"/>
      <c r="CT53" s="1304"/>
      <c r="CU53" s="1304"/>
      <c r="CV53" s="1317"/>
      <c r="CW53" s="1304"/>
      <c r="CX53" s="1304"/>
      <c r="CY53" s="1304"/>
      <c r="CZ53" s="1304"/>
      <c r="DA53" s="1304"/>
      <c r="DB53" s="1304"/>
      <c r="DC53" s="1304"/>
    </row>
    <row r="54" spans="1:109" ht="13.5" x14ac:dyDescent="0.15">
      <c r="A54" s="401"/>
      <c r="B54" s="386"/>
      <c r="G54" s="1315"/>
      <c r="H54" s="1315"/>
      <c r="I54" s="1309"/>
      <c r="J54" s="1309"/>
      <c r="K54" s="1308"/>
      <c r="L54" s="1308"/>
      <c r="M54" s="1308"/>
      <c r="N54" s="1308"/>
      <c r="AM54" s="39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5" x14ac:dyDescent="0.15">
      <c r="A55" s="401"/>
      <c r="B55" s="386"/>
      <c r="G55" s="1309"/>
      <c r="H55" s="1309"/>
      <c r="I55" s="1309"/>
      <c r="J55" s="1309"/>
      <c r="K55" s="1308"/>
      <c r="L55" s="1308"/>
      <c r="M55" s="1308"/>
      <c r="N55" s="1308"/>
      <c r="AN55" s="1306" t="s">
        <v>601</v>
      </c>
      <c r="AO55" s="1306"/>
      <c r="AP55" s="1306"/>
      <c r="AQ55" s="1306"/>
      <c r="AR55" s="1306"/>
      <c r="AS55" s="1306"/>
      <c r="AT55" s="1306"/>
      <c r="AU55" s="1306"/>
      <c r="AV55" s="1306"/>
      <c r="AW55" s="1306"/>
      <c r="AX55" s="1306"/>
      <c r="AY55" s="1306"/>
      <c r="AZ55" s="1306"/>
      <c r="BA55" s="1306"/>
      <c r="BB55" s="1307" t="s">
        <v>600</v>
      </c>
      <c r="BC55" s="1307"/>
      <c r="BD55" s="1307"/>
      <c r="BE55" s="1307"/>
      <c r="BF55" s="1307"/>
      <c r="BG55" s="1307"/>
      <c r="BH55" s="1307"/>
      <c r="BI55" s="1307"/>
      <c r="BJ55" s="1307"/>
      <c r="BK55" s="1307"/>
      <c r="BL55" s="1307"/>
      <c r="BM55" s="1307"/>
      <c r="BN55" s="1307"/>
      <c r="BO55" s="1307"/>
      <c r="BP55" s="1317"/>
      <c r="BQ55" s="1304"/>
      <c r="BR55" s="1304"/>
      <c r="BS55" s="1304"/>
      <c r="BT55" s="1304"/>
      <c r="BU55" s="1304"/>
      <c r="BV55" s="1304"/>
      <c r="BW55" s="1304"/>
      <c r="BX55" s="1317"/>
      <c r="BY55" s="1304"/>
      <c r="BZ55" s="1304"/>
      <c r="CA55" s="1304"/>
      <c r="CB55" s="1304"/>
      <c r="CC55" s="1304"/>
      <c r="CD55" s="1304"/>
      <c r="CE55" s="1304"/>
      <c r="CF55" s="1304">
        <v>54.6</v>
      </c>
      <c r="CG55" s="1304"/>
      <c r="CH55" s="1304"/>
      <c r="CI55" s="1304"/>
      <c r="CJ55" s="1304"/>
      <c r="CK55" s="1304"/>
      <c r="CL55" s="1304"/>
      <c r="CM55" s="1304"/>
      <c r="CN55" s="1317"/>
      <c r="CO55" s="1304"/>
      <c r="CP55" s="1304"/>
      <c r="CQ55" s="1304"/>
      <c r="CR55" s="1304"/>
      <c r="CS55" s="1304"/>
      <c r="CT55" s="1304"/>
      <c r="CU55" s="1304"/>
      <c r="CV55" s="1317"/>
      <c r="CW55" s="1304"/>
      <c r="CX55" s="1304"/>
      <c r="CY55" s="1304"/>
      <c r="CZ55" s="1304"/>
      <c r="DA55" s="1304"/>
      <c r="DB55" s="1304"/>
      <c r="DC55" s="1304"/>
    </row>
    <row r="56" spans="1:109" ht="13.5" x14ac:dyDescent="0.15">
      <c r="A56" s="401"/>
      <c r="B56" s="386"/>
      <c r="G56" s="1309"/>
      <c r="H56" s="1309"/>
      <c r="I56" s="1309"/>
      <c r="J56" s="1309"/>
      <c r="K56" s="1308"/>
      <c r="L56" s="1308"/>
      <c r="M56" s="1308"/>
      <c r="N56" s="1308"/>
      <c r="AN56" s="1306"/>
      <c r="AO56" s="1306"/>
      <c r="AP56" s="1306"/>
      <c r="AQ56" s="1306"/>
      <c r="AR56" s="1306"/>
      <c r="AS56" s="1306"/>
      <c r="AT56" s="1306"/>
      <c r="AU56" s="1306"/>
      <c r="AV56" s="1306"/>
      <c r="AW56" s="1306"/>
      <c r="AX56" s="1306"/>
      <c r="AY56" s="1306"/>
      <c r="AZ56" s="1306"/>
      <c r="BA56" s="1306"/>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1" customFormat="1" ht="13.5" x14ac:dyDescent="0.15">
      <c r="B57" s="407"/>
      <c r="G57" s="1309"/>
      <c r="H57" s="1309"/>
      <c r="I57" s="1310"/>
      <c r="J57" s="1310"/>
      <c r="K57" s="1308"/>
      <c r="L57" s="1308"/>
      <c r="M57" s="1308"/>
      <c r="N57" s="1308"/>
      <c r="AM57" s="385"/>
      <c r="AN57" s="1306"/>
      <c r="AO57" s="1306"/>
      <c r="AP57" s="1306"/>
      <c r="AQ57" s="1306"/>
      <c r="AR57" s="1306"/>
      <c r="AS57" s="1306"/>
      <c r="AT57" s="1306"/>
      <c r="AU57" s="1306"/>
      <c r="AV57" s="1306"/>
      <c r="AW57" s="1306"/>
      <c r="AX57" s="1306"/>
      <c r="AY57" s="1306"/>
      <c r="AZ57" s="1306"/>
      <c r="BA57" s="1306"/>
      <c r="BB57" s="1307" t="s">
        <v>606</v>
      </c>
      <c r="BC57" s="1307"/>
      <c r="BD57" s="1307"/>
      <c r="BE57" s="1307"/>
      <c r="BF57" s="1307"/>
      <c r="BG57" s="1307"/>
      <c r="BH57" s="1307"/>
      <c r="BI57" s="1307"/>
      <c r="BJ57" s="1307"/>
      <c r="BK57" s="1307"/>
      <c r="BL57" s="1307"/>
      <c r="BM57" s="1307"/>
      <c r="BN57" s="1307"/>
      <c r="BO57" s="1307"/>
      <c r="BP57" s="1317"/>
      <c r="BQ57" s="1304"/>
      <c r="BR57" s="1304"/>
      <c r="BS57" s="1304"/>
      <c r="BT57" s="1304"/>
      <c r="BU57" s="1304"/>
      <c r="BV57" s="1304"/>
      <c r="BW57" s="1304"/>
      <c r="BX57" s="1317"/>
      <c r="BY57" s="1304"/>
      <c r="BZ57" s="1304"/>
      <c r="CA57" s="1304"/>
      <c r="CB57" s="1304"/>
      <c r="CC57" s="1304"/>
      <c r="CD57" s="1304"/>
      <c r="CE57" s="1304"/>
      <c r="CF57" s="1304">
        <v>58.3</v>
      </c>
      <c r="CG57" s="1304"/>
      <c r="CH57" s="1304"/>
      <c r="CI57" s="1304"/>
      <c r="CJ57" s="1304"/>
      <c r="CK57" s="1304"/>
      <c r="CL57" s="1304"/>
      <c r="CM57" s="1304"/>
      <c r="CN57" s="1317"/>
      <c r="CO57" s="1304"/>
      <c r="CP57" s="1304"/>
      <c r="CQ57" s="1304"/>
      <c r="CR57" s="1304"/>
      <c r="CS57" s="1304"/>
      <c r="CT57" s="1304"/>
      <c r="CU57" s="1304"/>
      <c r="CV57" s="1317"/>
      <c r="CW57" s="1304"/>
      <c r="CX57" s="1304"/>
      <c r="CY57" s="1304"/>
      <c r="CZ57" s="1304"/>
      <c r="DA57" s="1304"/>
      <c r="DB57" s="1304"/>
      <c r="DC57" s="1304"/>
      <c r="DD57" s="412"/>
      <c r="DE57" s="407"/>
    </row>
    <row r="58" spans="1:109" s="401" customFormat="1" ht="13.5" x14ac:dyDescent="0.15">
      <c r="A58" s="385"/>
      <c r="B58" s="407"/>
      <c r="G58" s="1309"/>
      <c r="H58" s="1309"/>
      <c r="I58" s="1310"/>
      <c r="J58" s="1310"/>
      <c r="K58" s="1308"/>
      <c r="L58" s="1308"/>
      <c r="M58" s="1308"/>
      <c r="N58" s="1308"/>
      <c r="AM58" s="385"/>
      <c r="AN58" s="1306"/>
      <c r="AO58" s="1306"/>
      <c r="AP58" s="1306"/>
      <c r="AQ58" s="1306"/>
      <c r="AR58" s="1306"/>
      <c r="AS58" s="1306"/>
      <c r="AT58" s="1306"/>
      <c r="AU58" s="1306"/>
      <c r="AV58" s="1306"/>
      <c r="AW58" s="1306"/>
      <c r="AX58" s="1306"/>
      <c r="AY58" s="1306"/>
      <c r="AZ58" s="1306"/>
      <c r="BA58" s="1306"/>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605</v>
      </c>
    </row>
    <row r="64" spans="1:109" ht="13.5" x14ac:dyDescent="0.15">
      <c r="B64" s="386"/>
      <c r="G64" s="402"/>
      <c r="I64" s="404"/>
      <c r="J64" s="404"/>
      <c r="K64" s="404"/>
      <c r="L64" s="404"/>
      <c r="M64" s="404"/>
      <c r="N64" s="403"/>
      <c r="AM64" s="402"/>
      <c r="AN64" s="402" t="s">
        <v>604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603</v>
      </c>
    </row>
    <row r="72" spans="2:107" ht="13.5" x14ac:dyDescent="0.15">
      <c r="B72" s="386"/>
      <c r="G72" s="1309"/>
      <c r="H72" s="1309"/>
      <c r="I72" s="1309"/>
      <c r="J72" s="1309"/>
      <c r="K72" s="395"/>
      <c r="L72" s="395"/>
      <c r="M72" s="394"/>
      <c r="N72" s="394"/>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6" t="s">
        <v>548</v>
      </c>
      <c r="BQ72" s="1306"/>
      <c r="BR72" s="1306"/>
      <c r="BS72" s="1306"/>
      <c r="BT72" s="1306"/>
      <c r="BU72" s="1306"/>
      <c r="BV72" s="1306"/>
      <c r="BW72" s="1306"/>
      <c r="BX72" s="1306" t="s">
        <v>549</v>
      </c>
      <c r="BY72" s="1306"/>
      <c r="BZ72" s="1306"/>
      <c r="CA72" s="1306"/>
      <c r="CB72" s="1306"/>
      <c r="CC72" s="1306"/>
      <c r="CD72" s="1306"/>
      <c r="CE72" s="1306"/>
      <c r="CF72" s="1306" t="s">
        <v>550</v>
      </c>
      <c r="CG72" s="1306"/>
      <c r="CH72" s="1306"/>
      <c r="CI72" s="1306"/>
      <c r="CJ72" s="1306"/>
      <c r="CK72" s="1306"/>
      <c r="CL72" s="1306"/>
      <c r="CM72" s="1306"/>
      <c r="CN72" s="1306" t="s">
        <v>551</v>
      </c>
      <c r="CO72" s="1306"/>
      <c r="CP72" s="1306"/>
      <c r="CQ72" s="1306"/>
      <c r="CR72" s="1306"/>
      <c r="CS72" s="1306"/>
      <c r="CT72" s="1306"/>
      <c r="CU72" s="1306"/>
      <c r="CV72" s="1306" t="s">
        <v>552</v>
      </c>
      <c r="CW72" s="1306"/>
      <c r="CX72" s="1306"/>
      <c r="CY72" s="1306"/>
      <c r="CZ72" s="1306"/>
      <c r="DA72" s="1306"/>
      <c r="DB72" s="1306"/>
      <c r="DC72" s="1306"/>
    </row>
    <row r="73" spans="2:107" ht="13.5" x14ac:dyDescent="0.15">
      <c r="B73" s="386"/>
      <c r="G73" s="1315"/>
      <c r="H73" s="1315"/>
      <c r="I73" s="1315"/>
      <c r="J73" s="1315"/>
      <c r="K73" s="1305"/>
      <c r="L73" s="1305"/>
      <c r="M73" s="1305"/>
      <c r="N73" s="1305"/>
      <c r="AM73" s="393"/>
      <c r="AN73" s="1307" t="s">
        <v>602</v>
      </c>
      <c r="AO73" s="1307"/>
      <c r="AP73" s="1307"/>
      <c r="AQ73" s="1307"/>
      <c r="AR73" s="1307"/>
      <c r="AS73" s="1307"/>
      <c r="AT73" s="1307"/>
      <c r="AU73" s="1307"/>
      <c r="AV73" s="1307"/>
      <c r="AW73" s="1307"/>
      <c r="AX73" s="1307"/>
      <c r="AY73" s="1307"/>
      <c r="AZ73" s="1307"/>
      <c r="BA73" s="1307"/>
      <c r="BB73" s="1307" t="s">
        <v>600</v>
      </c>
      <c r="BC73" s="1307"/>
      <c r="BD73" s="1307"/>
      <c r="BE73" s="1307"/>
      <c r="BF73" s="1307"/>
      <c r="BG73" s="1307"/>
      <c r="BH73" s="1307"/>
      <c r="BI73" s="1307"/>
      <c r="BJ73" s="1307"/>
      <c r="BK73" s="1307"/>
      <c r="BL73" s="1307"/>
      <c r="BM73" s="1307"/>
      <c r="BN73" s="1307"/>
      <c r="BO73" s="1307"/>
      <c r="BP73" s="1304">
        <v>134.69999999999999</v>
      </c>
      <c r="BQ73" s="1304"/>
      <c r="BR73" s="1304"/>
      <c r="BS73" s="1304"/>
      <c r="BT73" s="1304"/>
      <c r="BU73" s="1304"/>
      <c r="BV73" s="1304"/>
      <c r="BW73" s="1304"/>
      <c r="BX73" s="1304">
        <v>115.5</v>
      </c>
      <c r="BY73" s="1304"/>
      <c r="BZ73" s="1304"/>
      <c r="CA73" s="1304"/>
      <c r="CB73" s="1304"/>
      <c r="CC73" s="1304"/>
      <c r="CD73" s="1304"/>
      <c r="CE73" s="1304"/>
      <c r="CF73" s="1304">
        <v>99.8</v>
      </c>
      <c r="CG73" s="1304"/>
      <c r="CH73" s="1304"/>
      <c r="CI73" s="1304"/>
      <c r="CJ73" s="1304"/>
      <c r="CK73" s="1304"/>
      <c r="CL73" s="1304"/>
      <c r="CM73" s="1304"/>
      <c r="CN73" s="1304">
        <v>94.2</v>
      </c>
      <c r="CO73" s="1304"/>
      <c r="CP73" s="1304"/>
      <c r="CQ73" s="1304"/>
      <c r="CR73" s="1304"/>
      <c r="CS73" s="1304"/>
      <c r="CT73" s="1304"/>
      <c r="CU73" s="1304"/>
      <c r="CV73" s="1304">
        <v>86.7</v>
      </c>
      <c r="CW73" s="1304"/>
      <c r="CX73" s="1304"/>
      <c r="CY73" s="1304"/>
      <c r="CZ73" s="1304"/>
      <c r="DA73" s="1304"/>
      <c r="DB73" s="1304"/>
      <c r="DC73" s="1304"/>
    </row>
    <row r="74" spans="2:107" ht="13.5" x14ac:dyDescent="0.15">
      <c r="B74" s="386"/>
      <c r="G74" s="1315"/>
      <c r="H74" s="1315"/>
      <c r="I74" s="1315"/>
      <c r="J74" s="1315"/>
      <c r="K74" s="1305"/>
      <c r="L74" s="1305"/>
      <c r="M74" s="1305"/>
      <c r="N74" s="1305"/>
      <c r="AM74" s="39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5" x14ac:dyDescent="0.15">
      <c r="B75" s="386"/>
      <c r="G75" s="1315"/>
      <c r="H75" s="1315"/>
      <c r="I75" s="1309"/>
      <c r="J75" s="1309"/>
      <c r="K75" s="1308"/>
      <c r="L75" s="1308"/>
      <c r="M75" s="1308"/>
      <c r="N75" s="1308"/>
      <c r="AM75" s="393"/>
      <c r="AN75" s="1307"/>
      <c r="AO75" s="1307"/>
      <c r="AP75" s="1307"/>
      <c r="AQ75" s="1307"/>
      <c r="AR75" s="1307"/>
      <c r="AS75" s="1307"/>
      <c r="AT75" s="1307"/>
      <c r="AU75" s="1307"/>
      <c r="AV75" s="1307"/>
      <c r="AW75" s="1307"/>
      <c r="AX75" s="1307"/>
      <c r="AY75" s="1307"/>
      <c r="AZ75" s="1307"/>
      <c r="BA75" s="1307"/>
      <c r="BB75" s="1307" t="s">
        <v>599</v>
      </c>
      <c r="BC75" s="1307"/>
      <c r="BD75" s="1307"/>
      <c r="BE75" s="1307"/>
      <c r="BF75" s="1307"/>
      <c r="BG75" s="1307"/>
      <c r="BH75" s="1307"/>
      <c r="BI75" s="1307"/>
      <c r="BJ75" s="1307"/>
      <c r="BK75" s="1307"/>
      <c r="BL75" s="1307"/>
      <c r="BM75" s="1307"/>
      <c r="BN75" s="1307"/>
      <c r="BO75" s="1307"/>
      <c r="BP75" s="1304">
        <v>14.9</v>
      </c>
      <c r="BQ75" s="1304"/>
      <c r="BR75" s="1304"/>
      <c r="BS75" s="1304"/>
      <c r="BT75" s="1304"/>
      <c r="BU75" s="1304"/>
      <c r="BV75" s="1304"/>
      <c r="BW75" s="1304"/>
      <c r="BX75" s="1304">
        <v>14.3</v>
      </c>
      <c r="BY75" s="1304"/>
      <c r="BZ75" s="1304"/>
      <c r="CA75" s="1304"/>
      <c r="CB75" s="1304"/>
      <c r="CC75" s="1304"/>
      <c r="CD75" s="1304"/>
      <c r="CE75" s="1304"/>
      <c r="CF75" s="1304">
        <v>13</v>
      </c>
      <c r="CG75" s="1304"/>
      <c r="CH75" s="1304"/>
      <c r="CI75" s="1304"/>
      <c r="CJ75" s="1304"/>
      <c r="CK75" s="1304"/>
      <c r="CL75" s="1304"/>
      <c r="CM75" s="1304"/>
      <c r="CN75" s="1304">
        <v>11.6</v>
      </c>
      <c r="CO75" s="1304"/>
      <c r="CP75" s="1304"/>
      <c r="CQ75" s="1304"/>
      <c r="CR75" s="1304"/>
      <c r="CS75" s="1304"/>
      <c r="CT75" s="1304"/>
      <c r="CU75" s="1304"/>
      <c r="CV75" s="1304">
        <v>10.1</v>
      </c>
      <c r="CW75" s="1304"/>
      <c r="CX75" s="1304"/>
      <c r="CY75" s="1304"/>
      <c r="CZ75" s="1304"/>
      <c r="DA75" s="1304"/>
      <c r="DB75" s="1304"/>
      <c r="DC75" s="1304"/>
    </row>
    <row r="76" spans="2:107" ht="13.5" x14ac:dyDescent="0.15">
      <c r="B76" s="386"/>
      <c r="G76" s="1315"/>
      <c r="H76" s="1315"/>
      <c r="I76" s="1309"/>
      <c r="J76" s="1309"/>
      <c r="K76" s="1308"/>
      <c r="L76" s="1308"/>
      <c r="M76" s="1308"/>
      <c r="N76" s="1308"/>
      <c r="AM76" s="39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5" x14ac:dyDescent="0.15">
      <c r="B77" s="386"/>
      <c r="G77" s="1309"/>
      <c r="H77" s="1309"/>
      <c r="I77" s="1309"/>
      <c r="J77" s="1309"/>
      <c r="K77" s="1305"/>
      <c r="L77" s="1305"/>
      <c r="M77" s="1305"/>
      <c r="N77" s="1305"/>
      <c r="AN77" s="1306" t="s">
        <v>601</v>
      </c>
      <c r="AO77" s="1306"/>
      <c r="AP77" s="1306"/>
      <c r="AQ77" s="1306"/>
      <c r="AR77" s="1306"/>
      <c r="AS77" s="1306"/>
      <c r="AT77" s="1306"/>
      <c r="AU77" s="1306"/>
      <c r="AV77" s="1306"/>
      <c r="AW77" s="1306"/>
      <c r="AX77" s="1306"/>
      <c r="AY77" s="1306"/>
      <c r="AZ77" s="1306"/>
      <c r="BA77" s="1306"/>
      <c r="BB77" s="1307" t="s">
        <v>600</v>
      </c>
      <c r="BC77" s="1307"/>
      <c r="BD77" s="1307"/>
      <c r="BE77" s="1307"/>
      <c r="BF77" s="1307"/>
      <c r="BG77" s="1307"/>
      <c r="BH77" s="1307"/>
      <c r="BI77" s="1307"/>
      <c r="BJ77" s="1307"/>
      <c r="BK77" s="1307"/>
      <c r="BL77" s="1307"/>
      <c r="BM77" s="1307"/>
      <c r="BN77" s="1307"/>
      <c r="BO77" s="1307"/>
      <c r="BP77" s="1304">
        <v>60.8</v>
      </c>
      <c r="BQ77" s="1304"/>
      <c r="BR77" s="1304"/>
      <c r="BS77" s="1304"/>
      <c r="BT77" s="1304"/>
      <c r="BU77" s="1304"/>
      <c r="BV77" s="1304"/>
      <c r="BW77" s="1304"/>
      <c r="BX77" s="1304">
        <v>58.5</v>
      </c>
      <c r="BY77" s="1304"/>
      <c r="BZ77" s="1304"/>
      <c r="CA77" s="1304"/>
      <c r="CB77" s="1304"/>
      <c r="CC77" s="1304"/>
      <c r="CD77" s="1304"/>
      <c r="CE77" s="1304"/>
      <c r="CF77" s="1304">
        <v>54.6</v>
      </c>
      <c r="CG77" s="1304"/>
      <c r="CH77" s="1304"/>
      <c r="CI77" s="1304"/>
      <c r="CJ77" s="1304"/>
      <c r="CK77" s="1304"/>
      <c r="CL77" s="1304"/>
      <c r="CM77" s="1304"/>
      <c r="CN77" s="1304">
        <v>53.2</v>
      </c>
      <c r="CO77" s="1304"/>
      <c r="CP77" s="1304"/>
      <c r="CQ77" s="1304"/>
      <c r="CR77" s="1304"/>
      <c r="CS77" s="1304"/>
      <c r="CT77" s="1304"/>
      <c r="CU77" s="1304"/>
      <c r="CV77" s="1304">
        <v>47.9</v>
      </c>
      <c r="CW77" s="1304"/>
      <c r="CX77" s="1304"/>
      <c r="CY77" s="1304"/>
      <c r="CZ77" s="1304"/>
      <c r="DA77" s="1304"/>
      <c r="DB77" s="1304"/>
      <c r="DC77" s="1304"/>
    </row>
    <row r="78" spans="2:107" ht="13.5" x14ac:dyDescent="0.15">
      <c r="B78" s="386"/>
      <c r="G78" s="1309"/>
      <c r="H78" s="1309"/>
      <c r="I78" s="1309"/>
      <c r="J78" s="1309"/>
      <c r="K78" s="1305"/>
      <c r="L78" s="1305"/>
      <c r="M78" s="1305"/>
      <c r="N78" s="1305"/>
      <c r="AN78" s="1306"/>
      <c r="AO78" s="1306"/>
      <c r="AP78" s="1306"/>
      <c r="AQ78" s="1306"/>
      <c r="AR78" s="1306"/>
      <c r="AS78" s="1306"/>
      <c r="AT78" s="1306"/>
      <c r="AU78" s="1306"/>
      <c r="AV78" s="1306"/>
      <c r="AW78" s="1306"/>
      <c r="AX78" s="1306"/>
      <c r="AY78" s="1306"/>
      <c r="AZ78" s="1306"/>
      <c r="BA78" s="1306"/>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5" x14ac:dyDescent="0.15">
      <c r="B79" s="386"/>
      <c r="G79" s="1309"/>
      <c r="H79" s="1309"/>
      <c r="I79" s="1310"/>
      <c r="J79" s="1310"/>
      <c r="K79" s="1311"/>
      <c r="L79" s="1311"/>
      <c r="M79" s="1311"/>
      <c r="N79" s="1311"/>
      <c r="AN79" s="1306"/>
      <c r="AO79" s="1306"/>
      <c r="AP79" s="1306"/>
      <c r="AQ79" s="1306"/>
      <c r="AR79" s="1306"/>
      <c r="AS79" s="1306"/>
      <c r="AT79" s="1306"/>
      <c r="AU79" s="1306"/>
      <c r="AV79" s="1306"/>
      <c r="AW79" s="1306"/>
      <c r="AX79" s="1306"/>
      <c r="AY79" s="1306"/>
      <c r="AZ79" s="1306"/>
      <c r="BA79" s="1306"/>
      <c r="BB79" s="1307" t="s">
        <v>599</v>
      </c>
      <c r="BC79" s="1307"/>
      <c r="BD79" s="1307"/>
      <c r="BE79" s="1307"/>
      <c r="BF79" s="1307"/>
      <c r="BG79" s="1307"/>
      <c r="BH79" s="1307"/>
      <c r="BI79" s="1307"/>
      <c r="BJ79" s="1307"/>
      <c r="BK79" s="1307"/>
      <c r="BL79" s="1307"/>
      <c r="BM79" s="1307"/>
      <c r="BN79" s="1307"/>
      <c r="BO79" s="1307"/>
      <c r="BP79" s="1304">
        <v>11.1</v>
      </c>
      <c r="BQ79" s="1304"/>
      <c r="BR79" s="1304"/>
      <c r="BS79" s="1304"/>
      <c r="BT79" s="1304"/>
      <c r="BU79" s="1304"/>
      <c r="BV79" s="1304"/>
      <c r="BW79" s="1304"/>
      <c r="BX79" s="1304">
        <v>10.7</v>
      </c>
      <c r="BY79" s="1304"/>
      <c r="BZ79" s="1304"/>
      <c r="CA79" s="1304"/>
      <c r="CB79" s="1304"/>
      <c r="CC79" s="1304"/>
      <c r="CD79" s="1304"/>
      <c r="CE79" s="1304"/>
      <c r="CF79" s="1304">
        <v>10</v>
      </c>
      <c r="CG79" s="1304"/>
      <c r="CH79" s="1304"/>
      <c r="CI79" s="1304"/>
      <c r="CJ79" s="1304"/>
      <c r="CK79" s="1304"/>
      <c r="CL79" s="1304"/>
      <c r="CM79" s="1304"/>
      <c r="CN79" s="1304">
        <v>9.8000000000000007</v>
      </c>
      <c r="CO79" s="1304"/>
      <c r="CP79" s="1304"/>
      <c r="CQ79" s="1304"/>
      <c r="CR79" s="1304"/>
      <c r="CS79" s="1304"/>
      <c r="CT79" s="1304"/>
      <c r="CU79" s="1304"/>
      <c r="CV79" s="1304">
        <v>9.6</v>
      </c>
      <c r="CW79" s="1304"/>
      <c r="CX79" s="1304"/>
      <c r="CY79" s="1304"/>
      <c r="CZ79" s="1304"/>
      <c r="DA79" s="1304"/>
      <c r="DB79" s="1304"/>
      <c r="DC79" s="1304"/>
    </row>
    <row r="80" spans="2:107" ht="13.5" x14ac:dyDescent="0.15">
      <c r="B80" s="386"/>
      <c r="G80" s="1309"/>
      <c r="H80" s="1309"/>
      <c r="I80" s="1310"/>
      <c r="J80" s="1310"/>
      <c r="K80" s="1311"/>
      <c r="L80" s="1311"/>
      <c r="M80" s="1311"/>
      <c r="N80" s="1311"/>
      <c r="AN80" s="1306"/>
      <c r="AO80" s="1306"/>
      <c r="AP80" s="1306"/>
      <c r="AQ80" s="1306"/>
      <c r="AR80" s="1306"/>
      <c r="AS80" s="1306"/>
      <c r="AT80" s="1306"/>
      <c r="AU80" s="1306"/>
      <c r="AV80" s="1306"/>
      <c r="AW80" s="1306"/>
      <c r="AX80" s="1306"/>
      <c r="AY80" s="1306"/>
      <c r="AZ80" s="1306"/>
      <c r="BA80" s="1306"/>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Yq0CuoPkAoUbPjxSpPMTYmwIOYu2RDr77dMTcf4kk0d3Rf/BWV4cISEs9kj9zU2tqOPPtpgrlTSuZPkKVopg==" saltValue="+WecBnezFzSFsQM8TX0ts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PJpu532iQdIluMw/15QN5Y6NdqUwIFkvkOoQzPjjxAp/TwCWPXX19RyGaYsl1liuaCNi/Wl81DC8a0bXe5nPw==" saltValue="OLRvQSuLBHOnSUED4yKz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Kw9NDz65tyupFKw7jExcmca6uCDfai7fKFYidxgyEOEchykkurboWssTzl3ppckv1egVdZ0Vf6yYIDFFAVT6g==" saltValue="S4AlxmYeQ1SvcYs/lEA/B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224373</v>
      </c>
      <c r="E3" s="161"/>
      <c r="F3" s="162">
        <v>106614</v>
      </c>
      <c r="G3" s="163"/>
      <c r="H3" s="164"/>
    </row>
    <row r="4" spans="1:8" x14ac:dyDescent="0.15">
      <c r="A4" s="165"/>
      <c r="B4" s="166"/>
      <c r="C4" s="167"/>
      <c r="D4" s="168">
        <v>58842</v>
      </c>
      <c r="E4" s="169"/>
      <c r="F4" s="170">
        <v>45545</v>
      </c>
      <c r="G4" s="171"/>
      <c r="H4" s="172"/>
    </row>
    <row r="5" spans="1:8" x14ac:dyDescent="0.15">
      <c r="A5" s="153" t="s">
        <v>540</v>
      </c>
      <c r="B5" s="158"/>
      <c r="C5" s="159"/>
      <c r="D5" s="160">
        <v>168918</v>
      </c>
      <c r="E5" s="161"/>
      <c r="F5" s="162">
        <v>85459</v>
      </c>
      <c r="G5" s="163"/>
      <c r="H5" s="164"/>
    </row>
    <row r="6" spans="1:8" x14ac:dyDescent="0.15">
      <c r="A6" s="165"/>
      <c r="B6" s="166"/>
      <c r="C6" s="167"/>
      <c r="D6" s="168">
        <v>45077</v>
      </c>
      <c r="E6" s="169"/>
      <c r="F6" s="170">
        <v>44378</v>
      </c>
      <c r="G6" s="171"/>
      <c r="H6" s="172"/>
    </row>
    <row r="7" spans="1:8" x14ac:dyDescent="0.15">
      <c r="A7" s="153" t="s">
        <v>541</v>
      </c>
      <c r="B7" s="158"/>
      <c r="C7" s="159"/>
      <c r="D7" s="160">
        <v>127393</v>
      </c>
      <c r="E7" s="161"/>
      <c r="F7" s="162">
        <v>83280</v>
      </c>
      <c r="G7" s="163"/>
      <c r="H7" s="164"/>
    </row>
    <row r="8" spans="1:8" x14ac:dyDescent="0.15">
      <c r="A8" s="165"/>
      <c r="B8" s="166"/>
      <c r="C8" s="167"/>
      <c r="D8" s="168">
        <v>23225</v>
      </c>
      <c r="E8" s="169"/>
      <c r="F8" s="170">
        <v>43123</v>
      </c>
      <c r="G8" s="171"/>
      <c r="H8" s="172"/>
    </row>
    <row r="9" spans="1:8" x14ac:dyDescent="0.15">
      <c r="A9" s="153" t="s">
        <v>542</v>
      </c>
      <c r="B9" s="158"/>
      <c r="C9" s="159"/>
      <c r="D9" s="160">
        <v>183921</v>
      </c>
      <c r="E9" s="161"/>
      <c r="F9" s="162">
        <v>88968</v>
      </c>
      <c r="G9" s="163"/>
      <c r="H9" s="164"/>
    </row>
    <row r="10" spans="1:8" x14ac:dyDescent="0.15">
      <c r="A10" s="165"/>
      <c r="B10" s="166"/>
      <c r="C10" s="167"/>
      <c r="D10" s="168">
        <v>41814</v>
      </c>
      <c r="E10" s="169"/>
      <c r="F10" s="170">
        <v>45482</v>
      </c>
      <c r="G10" s="171"/>
      <c r="H10" s="172"/>
    </row>
    <row r="11" spans="1:8" x14ac:dyDescent="0.15">
      <c r="A11" s="153" t="s">
        <v>543</v>
      </c>
      <c r="B11" s="158"/>
      <c r="C11" s="159"/>
      <c r="D11" s="160">
        <v>118208</v>
      </c>
      <c r="E11" s="161"/>
      <c r="F11" s="162">
        <v>85173</v>
      </c>
      <c r="G11" s="163"/>
      <c r="H11" s="164"/>
    </row>
    <row r="12" spans="1:8" x14ac:dyDescent="0.15">
      <c r="A12" s="165"/>
      <c r="B12" s="166"/>
      <c r="C12" s="173"/>
      <c r="D12" s="168">
        <v>24729</v>
      </c>
      <c r="E12" s="169"/>
      <c r="F12" s="170">
        <v>43913</v>
      </c>
      <c r="G12" s="171"/>
      <c r="H12" s="172"/>
    </row>
    <row r="13" spans="1:8" x14ac:dyDescent="0.15">
      <c r="A13" s="153"/>
      <c r="B13" s="158"/>
      <c r="C13" s="174"/>
      <c r="D13" s="175">
        <v>164563</v>
      </c>
      <c r="E13" s="176"/>
      <c r="F13" s="177">
        <v>89899</v>
      </c>
      <c r="G13" s="178"/>
      <c r="H13" s="164"/>
    </row>
    <row r="14" spans="1:8" x14ac:dyDescent="0.15">
      <c r="A14" s="165"/>
      <c r="B14" s="166"/>
      <c r="C14" s="167"/>
      <c r="D14" s="168">
        <v>38737</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4.72</v>
      </c>
      <c r="C19" s="179">
        <f>ROUND(VALUE(SUBSTITUTE(実質収支比率等に係る経年分析!G$48,"▲","-")),2)</f>
        <v>2.08</v>
      </c>
      <c r="D19" s="179">
        <f>ROUND(VALUE(SUBSTITUTE(実質収支比率等に係る経年分析!H$48,"▲","-")),2)</f>
        <v>3.04</v>
      </c>
      <c r="E19" s="179">
        <f>ROUND(VALUE(SUBSTITUTE(実質収支比率等に係る経年分析!I$48,"▲","-")),2)</f>
        <v>0.82</v>
      </c>
      <c r="F19" s="179">
        <f>ROUND(VALUE(SUBSTITUTE(実質収支比率等に係る経年分析!J$48,"▲","-")),2)</f>
        <v>0.79</v>
      </c>
    </row>
    <row r="20" spans="1:11" x14ac:dyDescent="0.15">
      <c r="A20" s="179" t="s">
        <v>54</v>
      </c>
      <c r="B20" s="179">
        <f>ROUND(VALUE(SUBSTITUTE(実質収支比率等に係る経年分析!F$47,"▲","-")),2)</f>
        <v>29.2</v>
      </c>
      <c r="C20" s="179">
        <f>ROUND(VALUE(SUBSTITUTE(実質収支比率等に係る経年分析!G$47,"▲","-")),2)</f>
        <v>29.32</v>
      </c>
      <c r="D20" s="179">
        <f>ROUND(VALUE(SUBSTITUTE(実質収支比率等に係る経年分析!H$47,"▲","-")),2)</f>
        <v>31.36</v>
      </c>
      <c r="E20" s="179">
        <f>ROUND(VALUE(SUBSTITUTE(実質収支比率等に係る経年分析!I$47,"▲","-")),2)</f>
        <v>29.12</v>
      </c>
      <c r="F20" s="179">
        <f>ROUND(VALUE(SUBSTITUTE(実質収支比率等に係る経年分析!J$47,"▲","-")),2)</f>
        <v>25.4</v>
      </c>
    </row>
    <row r="21" spans="1:11" x14ac:dyDescent="0.15">
      <c r="A21" s="179" t="s">
        <v>55</v>
      </c>
      <c r="B21" s="179">
        <f>IF(ISNUMBER(VALUE(SUBSTITUTE(実質収支比率等に係る経年分析!F$49,"▲","-"))),ROUND(VALUE(SUBSTITUTE(実質収支比率等に係る経年分析!F$49,"▲","-")),2),NA())</f>
        <v>7.02</v>
      </c>
      <c r="C21" s="179">
        <f>IF(ISNUMBER(VALUE(SUBSTITUTE(実質収支比率等に係る経年分析!G$49,"▲","-"))),ROUND(VALUE(SUBSTITUTE(実質収支比率等に係る経年分析!G$49,"▲","-")),2),NA())</f>
        <v>5.84</v>
      </c>
      <c r="D21" s="179">
        <f>IF(ISNUMBER(VALUE(SUBSTITUTE(実質収支比率等に係る経年分析!H$49,"▲","-"))),ROUND(VALUE(SUBSTITUTE(実質収支比率等に係る経年分析!H$49,"▲","-")),2),NA())</f>
        <v>4.6100000000000003</v>
      </c>
      <c r="E21" s="179">
        <f>IF(ISNUMBER(VALUE(SUBSTITUTE(実質収支比率等に係る経年分析!I$49,"▲","-"))),ROUND(VALUE(SUBSTITUTE(実質収支比率等に係る経年分析!I$49,"▲","-")),2),NA())</f>
        <v>0.56000000000000005</v>
      </c>
      <c r="F21" s="179">
        <f>IF(ISNUMBER(VALUE(SUBSTITUTE(実質収支比率等に係る経年分析!J$49,"▲","-"))),ROUND(VALUE(SUBSTITUTE(実質収支比率等に係る経年分析!J$49,"▲","-")),2),NA())</f>
        <v>-1.96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0.08</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国民健康保険特別会計(事業勘定)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7.0000000000000007E-2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7.0000000000000007E-2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1.78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15">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国民健康保険特別会計(直営診療施設勘定)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0.31</v>
      </c>
    </row>
    <row r="32" spans="1:11" x14ac:dyDescent="0.15">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4.68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2.0099999999999998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2.97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0.74</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0.85</v>
      </c>
    </row>
    <row r="34" spans="1:16" x14ac:dyDescent="0.15">
      <c r="A34" s="180" t="str">
        <f>IF(連結実質赤字比率に係る赤字・黒字の構成分析!C$36="",NA(),連結実質赤字比率に係る赤字・黒字の構成分析!C$36)</f>
        <v>臨海土地造成事業特別会計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0.57999999999999996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1.1100000000000001</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7.28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6.32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7.28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16.940000000000001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18.329999999999998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19.420000000000002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20.05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4409</v>
      </c>
      <c r="E42" s="181"/>
      <c r="F42" s="181"/>
      <c r="G42" s="181">
        <f>'実質公債費比率（分子）の構造'!L$52</f>
        <v>4098</v>
      </c>
      <c r="H42" s="181"/>
      <c r="I42" s="181"/>
      <c r="J42" s="181">
        <f>'実質公債費比率（分子）の構造'!M$52</f>
        <v>4072</v>
      </c>
      <c r="K42" s="181"/>
      <c r="L42" s="181"/>
      <c r="M42" s="181">
        <f>'実質公債費比率（分子）の構造'!N$52</f>
        <v>3879</v>
      </c>
      <c r="N42" s="181"/>
      <c r="O42" s="181"/>
      <c r="P42" s="181">
        <f>'実質公債費比率（分子）の構造'!O$52</f>
        <v>3766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3</v>
      </c>
      <c r="C44" s="181"/>
      <c r="D44" s="181"/>
      <c r="E44" s="181">
        <f>'実質公債費比率（分子）の構造'!L$50</f>
        <v>3</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45</v>
      </c>
      <c r="C45" s="181"/>
      <c r="D45" s="181"/>
      <c r="E45" s="181">
        <f>'実質公債費比率（分子）の構造'!L$49</f>
        <v>65</v>
      </c>
      <c r="F45" s="181"/>
      <c r="G45" s="181"/>
      <c r="H45" s="181">
        <f>'実質公債費比率（分子）の構造'!M$49</f>
        <v>67</v>
      </c>
      <c r="I45" s="181"/>
      <c r="J45" s="181"/>
      <c r="K45" s="181">
        <f>'実質公債費比率（分子）の構造'!N$49</f>
        <v>72</v>
      </c>
      <c r="L45" s="181"/>
      <c r="M45" s="181"/>
      <c r="N45" s="181">
        <f>'実質公債費比率（分子）の構造'!O$49</f>
        <v>70</v>
      </c>
      <c r="O45" s="181"/>
      <c r="P45" s="181"/>
    </row>
    <row r="46" spans="1:16" x14ac:dyDescent="0.15">
      <c r="A46" s="181" t="s">
        <v>66</v>
      </c>
      <c r="B46" s="181">
        <f>'実質公債費比率（分子）の構造'!K$48</f>
        <v>1242</v>
      </c>
      <c r="C46" s="181"/>
      <c r="D46" s="181"/>
      <c r="E46" s="181">
        <f>'実質公債費比率（分子）の構造'!L$48</f>
        <v>1223</v>
      </c>
      <c r="F46" s="181"/>
      <c r="G46" s="181"/>
      <c r="H46" s="181">
        <f>'実質公債費比率（分子）の構造'!M$48</f>
        <v>1143</v>
      </c>
      <c r="I46" s="181"/>
      <c r="J46" s="181"/>
      <c r="K46" s="181">
        <f>'実質公債費比率（分子）の構造'!N$48</f>
        <v>1161</v>
      </c>
      <c r="L46" s="181"/>
      <c r="M46" s="181"/>
      <c r="N46" s="181">
        <f>'実質公債費比率（分子）の構造'!O$48</f>
        <v>997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4368</v>
      </c>
      <c r="C49" s="181"/>
      <c r="D49" s="181"/>
      <c r="E49" s="181">
        <f>'実質公債費比率（分子）の構造'!L$45</f>
        <v>4063</v>
      </c>
      <c r="F49" s="181"/>
      <c r="G49" s="181"/>
      <c r="H49" s="181">
        <f>'実質公債費比率（分子）の構造'!M$45</f>
        <v>3792</v>
      </c>
      <c r="I49" s="181"/>
      <c r="J49" s="181"/>
      <c r="K49" s="181">
        <f>'実質公債費比率（分子）の構造'!N$45</f>
        <v>3521</v>
      </c>
      <c r="L49" s="181"/>
      <c r="M49" s="181"/>
      <c r="N49" s="181">
        <f>'実質公債費比率（分子）の構造'!O$45</f>
        <v>3491</v>
      </c>
      <c r="O49" s="181"/>
      <c r="P49" s="181"/>
    </row>
    <row r="50" spans="1:16" x14ac:dyDescent="0.15">
      <c r="A50" s="181" t="s">
        <v>70</v>
      </c>
      <c r="B50" s="181" t="e">
        <f>NA()</f>
        <v>#N/A</v>
      </c>
      <c r="C50" s="181">
        <f>IF(ISNUMBER('実質公債費比率（分子）の構造'!K$53),'実質公債費比率（分子）の構造'!K$53,NA())</f>
        <v>1249</v>
      </c>
      <c r="D50" s="181" t="e">
        <f>NA()</f>
        <v>#N/A</v>
      </c>
      <c r="E50" s="181" t="e">
        <f>NA()</f>
        <v>#N/A</v>
      </c>
      <c r="F50" s="181">
        <f>IF(ISNUMBER('実質公債費比率（分子）の構造'!L$53),'実質公債費比率（分子）の構造'!L$53,NA())</f>
        <v>1256</v>
      </c>
      <c r="G50" s="181" t="e">
        <f>NA()</f>
        <v>#N/A</v>
      </c>
      <c r="H50" s="181" t="e">
        <f>NA()</f>
        <v>#N/A</v>
      </c>
      <c r="I50" s="181">
        <f>IF(ISNUMBER('実質公債費比率（分子）の構造'!M$53),'実質公債費比率（分子）の構造'!M$53,NA())</f>
        <v>930</v>
      </c>
      <c r="J50" s="181" t="e">
        <f>NA()</f>
        <v>#N/A</v>
      </c>
      <c r="K50" s="181" t="e">
        <f>NA()</f>
        <v>#N/A</v>
      </c>
      <c r="L50" s="181">
        <f>IF(ISNUMBER('実質公債費比率（分子）の構造'!N$53),'実質公債費比率（分子）の構造'!N$53,NA())</f>
        <v>875</v>
      </c>
      <c r="M50" s="181" t="e">
        <f>NA()</f>
        <v>#N/A</v>
      </c>
      <c r="N50" s="181" t="e">
        <f>NA()</f>
        <v>#N/A</v>
      </c>
      <c r="O50" s="181">
        <f>IF(ISNUMBER('実質公債費比率（分子）の構造'!O$53),'実質公債費比率（分子）の構造'!O$53,NA())</f>
        <v>792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34084</v>
      </c>
      <c r="E56" s="180"/>
      <c r="F56" s="180"/>
      <c r="G56" s="180">
        <f>'将来負担比率（分子）の構造'!J$52</f>
        <v>32928</v>
      </c>
      <c r="H56" s="180"/>
      <c r="I56" s="180"/>
      <c r="J56" s="180">
        <f>'将来負担比率（分子）の構造'!K$52</f>
        <v>31873</v>
      </c>
      <c r="K56" s="180"/>
      <c r="L56" s="180"/>
      <c r="M56" s="180">
        <f>'将来負担比率（分子）の構造'!L$52</f>
        <v>31116</v>
      </c>
      <c r="N56" s="180"/>
      <c r="O56" s="180"/>
      <c r="P56" s="180">
        <f>'将来負担比率（分子）の構造'!M$52</f>
        <v>29693</v>
      </c>
    </row>
    <row r="57" spans="1:16" x14ac:dyDescent="0.15">
      <c r="A57" s="180" t="s">
        <v>41</v>
      </c>
      <c r="B57" s="180"/>
      <c r="C57" s="180"/>
      <c r="D57" s="180">
        <f>'将来負担比率（分子）の構造'!I$51</f>
        <v>2811</v>
      </c>
      <c r="E57" s="180"/>
      <c r="F57" s="180"/>
      <c r="G57" s="180">
        <f>'将来負担比率（分子）の構造'!J$51</f>
        <v>2569</v>
      </c>
      <c r="H57" s="180"/>
      <c r="I57" s="180"/>
      <c r="J57" s="180">
        <f>'将来負担比率（分子）の構造'!K$51</f>
        <v>2604</v>
      </c>
      <c r="K57" s="180"/>
      <c r="L57" s="180"/>
      <c r="M57" s="180">
        <f>'将来負担比率（分子）の構造'!L$51</f>
        <v>2420</v>
      </c>
      <c r="N57" s="180"/>
      <c r="O57" s="180"/>
      <c r="P57" s="180">
        <f>'将来負担比率（分子）の構造'!M$51</f>
        <v>2083</v>
      </c>
    </row>
    <row r="58" spans="1:16" x14ac:dyDescent="0.15">
      <c r="A58" s="180" t="s">
        <v>40</v>
      </c>
      <c r="B58" s="180"/>
      <c r="C58" s="180"/>
      <c r="D58" s="180">
        <f>'将来負担比率（分子）の構造'!I$50</f>
        <v>4991</v>
      </c>
      <c r="E58" s="180"/>
      <c r="F58" s="180"/>
      <c r="G58" s="180">
        <f>'将来負担比率（分子）の構造'!J$50</f>
        <v>5153</v>
      </c>
      <c r="H58" s="180"/>
      <c r="I58" s="180"/>
      <c r="J58" s="180">
        <f>'将来負担比率（分子）の構造'!K$50</f>
        <v>5394</v>
      </c>
      <c r="K58" s="180"/>
      <c r="L58" s="180"/>
      <c r="M58" s="180">
        <f>'将来負担比率（分子）の構造'!L$50</f>
        <v>4974</v>
      </c>
      <c r="N58" s="180"/>
      <c r="O58" s="180"/>
      <c r="P58" s="180">
        <f>'将来負担比率（分子）の構造'!M$50</f>
        <v>4661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2105</v>
      </c>
      <c r="C62" s="180"/>
      <c r="D62" s="180"/>
      <c r="E62" s="180">
        <f>'将来負担比率（分子）の構造'!J$45</f>
        <v>2050</v>
      </c>
      <c r="F62" s="180"/>
      <c r="G62" s="180"/>
      <c r="H62" s="180">
        <f>'将来負担比率（分子）の構造'!K$45</f>
        <v>1979</v>
      </c>
      <c r="I62" s="180"/>
      <c r="J62" s="180"/>
      <c r="K62" s="180">
        <f>'将来負担比率（分子）の構造'!L$45</f>
        <v>1924</v>
      </c>
      <c r="L62" s="180"/>
      <c r="M62" s="180"/>
      <c r="N62" s="180">
        <f>'将来負担比率（分子）の構造'!M$45</f>
        <v>1976</v>
      </c>
      <c r="O62" s="180"/>
      <c r="P62" s="180"/>
    </row>
    <row r="63" spans="1:16" x14ac:dyDescent="0.15">
      <c r="A63" s="180" t="s">
        <v>33</v>
      </c>
      <c r="B63" s="180">
        <f>'将来負担比率（分子）の構造'!I$44</f>
        <v>505</v>
      </c>
      <c r="C63" s="180"/>
      <c r="D63" s="180"/>
      <c r="E63" s="180">
        <f>'将来負担比率（分子）の構造'!J$44</f>
        <v>630</v>
      </c>
      <c r="F63" s="180"/>
      <c r="G63" s="180"/>
      <c r="H63" s="180">
        <f>'将来負担比率（分子）の構造'!K$44</f>
        <v>565</v>
      </c>
      <c r="I63" s="180"/>
      <c r="J63" s="180"/>
      <c r="K63" s="180">
        <f>'将来負担比率（分子）の構造'!L$44</f>
        <v>495</v>
      </c>
      <c r="L63" s="180"/>
      <c r="M63" s="180"/>
      <c r="N63" s="180">
        <f>'将来負担比率（分子）の構造'!M$44</f>
        <v>396</v>
      </c>
      <c r="O63" s="180"/>
      <c r="P63" s="180"/>
    </row>
    <row r="64" spans="1:16" x14ac:dyDescent="0.15">
      <c r="A64" s="180" t="s">
        <v>32</v>
      </c>
      <c r="B64" s="180">
        <f>'将来負担比率（分子）の構造'!I$43</f>
        <v>17223</v>
      </c>
      <c r="C64" s="180"/>
      <c r="D64" s="180"/>
      <c r="E64" s="180">
        <f>'将来負担比率（分子）の構造'!J$43</f>
        <v>16539</v>
      </c>
      <c r="F64" s="180"/>
      <c r="G64" s="180"/>
      <c r="H64" s="180">
        <f>'将来負担比率（分子）の構造'!K$43</f>
        <v>15406</v>
      </c>
      <c r="I64" s="180"/>
      <c r="J64" s="180"/>
      <c r="K64" s="180">
        <f>'将来負担比率（分子）の構造'!L$43</f>
        <v>14450</v>
      </c>
      <c r="L64" s="180"/>
      <c r="M64" s="180"/>
      <c r="N64" s="180">
        <f>'将来負担比率（分子）の構造'!M$43</f>
        <v>12899</v>
      </c>
      <c r="O64" s="180"/>
      <c r="P64" s="180"/>
    </row>
    <row r="65" spans="1:16" x14ac:dyDescent="0.15">
      <c r="A65" s="180" t="s">
        <v>31</v>
      </c>
      <c r="B65" s="180">
        <f>'将来負担比率（分子）の構造'!I$42</f>
        <v>3</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33796</v>
      </c>
      <c r="C66" s="180"/>
      <c r="D66" s="180"/>
      <c r="E66" s="180">
        <f>'将来負担比率（分子）の構造'!J$41</f>
        <v>31791</v>
      </c>
      <c r="F66" s="180"/>
      <c r="G66" s="180"/>
      <c r="H66" s="180">
        <f>'将来負担比率（分子）の構造'!K$41</f>
        <v>30620</v>
      </c>
      <c r="I66" s="180"/>
      <c r="J66" s="180"/>
      <c r="K66" s="180">
        <f>'将来負担比率（分子）の構造'!L$41</f>
        <v>29633</v>
      </c>
      <c r="L66" s="180"/>
      <c r="M66" s="180"/>
      <c r="N66" s="180">
        <f>'将来負担比率（分子）の構造'!M$41</f>
        <v>28422</v>
      </c>
      <c r="O66" s="180"/>
      <c r="P66" s="180"/>
    </row>
    <row r="67" spans="1:16" x14ac:dyDescent="0.15">
      <c r="A67" s="180" t="s">
        <v>74</v>
      </c>
      <c r="B67" s="180" t="e">
        <f>NA()</f>
        <v>#N/A</v>
      </c>
      <c r="C67" s="180">
        <f>IF(ISNUMBER('将来負担比率（分子）の構造'!I$53), IF('将来負担比率（分子）の構造'!I$53 &lt; 0, 0, '将来負担比率（分子）の構造'!I$53), NA())</f>
        <v>11747</v>
      </c>
      <c r="D67" s="180" t="e">
        <f>NA()</f>
        <v>#N/A</v>
      </c>
      <c r="E67" s="180" t="e">
        <f>NA()</f>
        <v>#N/A</v>
      </c>
      <c r="F67" s="180">
        <f>IF(ISNUMBER('将来負担比率（分子）の構造'!J$53), IF('将来負担比率（分子）の構造'!J$53 &lt; 0, 0, '将来負担比率（分子）の構造'!J$53), NA())</f>
        <v>10360</v>
      </c>
      <c r="G67" s="180" t="e">
        <f>NA()</f>
        <v>#N/A</v>
      </c>
      <c r="H67" s="180" t="e">
        <f>NA()</f>
        <v>#N/A</v>
      </c>
      <c r="I67" s="180">
        <f>IF(ISNUMBER('将来負担比率（分子）の構造'!K$53), IF('将来負担比率（分子）の構造'!K$53 &lt; 0, 0, '将来負担比率（分子）の構造'!K$53), NA())</f>
        <v>8699</v>
      </c>
      <c r="J67" s="180" t="e">
        <f>NA()</f>
        <v>#N/A</v>
      </c>
      <c r="K67" s="180" t="e">
        <f>NA()</f>
        <v>#N/A</v>
      </c>
      <c r="L67" s="180">
        <f>IF(ISNUMBER('将来負担比率（分子）の構造'!L$53), IF('将来負担比率（分子）の構造'!L$53 &lt; 0, 0, '将来負担比率（分子）の構造'!L$53), NA())</f>
        <v>7991</v>
      </c>
      <c r="M67" s="180" t="e">
        <f>NA()</f>
        <v>#N/A</v>
      </c>
      <c r="N67" s="180" t="e">
        <f>NA()</f>
        <v>#N/A</v>
      </c>
      <c r="O67" s="180">
        <f>IF(ISNUMBER('将来負担比率（分子）の構造'!M$53), IF('将来負担比率（分子）の構造'!M$53 &lt; 0, 0, '将来負担比率（分子）の構造'!M$53), NA())</f>
        <v>7257</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3860</v>
      </c>
      <c r="C72" s="184">
        <f>基金残高に係る経年分析!G55</f>
        <v>3504</v>
      </c>
      <c r="D72" s="184">
        <f>基金残高に係る経年分析!H55</f>
        <v>3008</v>
      </c>
    </row>
    <row r="73" spans="1:16" x14ac:dyDescent="0.15">
      <c r="A73" s="183" t="s">
        <v>77</v>
      </c>
      <c r="B73" s="184">
        <f>基金残高に係る経年分析!F56</f>
        <v>262</v>
      </c>
      <c r="C73" s="184">
        <f>基金残高に係る経年分析!G56</f>
        <v>262</v>
      </c>
      <c r="D73" s="184">
        <f>基金残高に係る経年分析!H56</f>
        <v>262</v>
      </c>
    </row>
    <row r="74" spans="1:16" x14ac:dyDescent="0.15">
      <c r="A74" s="183" t="s">
        <v>78</v>
      </c>
      <c r="B74" s="184">
        <f>基金残高に係る経年分析!F57</f>
        <v>2494</v>
      </c>
      <c r="C74" s="184">
        <f>基金残高に係る経年分析!G57</f>
        <v>2295</v>
      </c>
      <c r="D74" s="184">
        <f>基金残高に係る経年分析!H57</f>
        <v>2363</v>
      </c>
    </row>
  </sheetData>
  <sheetProtection algorithmName="SHA-512" hashValue="92Nflt7b5WDQGAh/6HqNYVWk/atjc7EAuRYhG2axiUak35X+GKgD9x51pjgswP2vOKIoXHTIbGffRpO7mshIzg==" saltValue="/3RJ0QBCwPd1TWO4Gt4j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2516398</v>
      </c>
      <c r="S5" s="727"/>
      <c r="T5" s="727"/>
      <c r="U5" s="727"/>
      <c r="V5" s="727"/>
      <c r="W5" s="727"/>
      <c r="X5" s="727"/>
      <c r="Y5" s="773"/>
      <c r="Z5" s="791">
        <v>12</v>
      </c>
      <c r="AA5" s="791"/>
      <c r="AB5" s="791"/>
      <c r="AC5" s="791"/>
      <c r="AD5" s="792">
        <v>2400319</v>
      </c>
      <c r="AE5" s="792"/>
      <c r="AF5" s="792"/>
      <c r="AG5" s="792"/>
      <c r="AH5" s="792"/>
      <c r="AI5" s="792"/>
      <c r="AJ5" s="792"/>
      <c r="AK5" s="792"/>
      <c r="AL5" s="774">
        <v>20.8</v>
      </c>
      <c r="AM5" s="743"/>
      <c r="AN5" s="743"/>
      <c r="AO5" s="775"/>
      <c r="AP5" s="760" t="s">
        <v>223</v>
      </c>
      <c r="AQ5" s="761"/>
      <c r="AR5" s="761"/>
      <c r="AS5" s="761"/>
      <c r="AT5" s="761"/>
      <c r="AU5" s="761"/>
      <c r="AV5" s="761"/>
      <c r="AW5" s="761"/>
      <c r="AX5" s="761"/>
      <c r="AY5" s="761"/>
      <c r="AZ5" s="761"/>
      <c r="BA5" s="761"/>
      <c r="BB5" s="761"/>
      <c r="BC5" s="761"/>
      <c r="BD5" s="761"/>
      <c r="BE5" s="761"/>
      <c r="BF5" s="762"/>
      <c r="BG5" s="661">
        <v>2380648</v>
      </c>
      <c r="BH5" s="664"/>
      <c r="BI5" s="664"/>
      <c r="BJ5" s="664"/>
      <c r="BK5" s="664"/>
      <c r="BL5" s="664"/>
      <c r="BM5" s="664"/>
      <c r="BN5" s="665"/>
      <c r="BO5" s="723">
        <v>94.6</v>
      </c>
      <c r="BP5" s="723"/>
      <c r="BQ5" s="723"/>
      <c r="BR5" s="723"/>
      <c r="BS5" s="724">
        <v>122843</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169639</v>
      </c>
      <c r="S6" s="664"/>
      <c r="T6" s="664"/>
      <c r="U6" s="664"/>
      <c r="V6" s="664"/>
      <c r="W6" s="664"/>
      <c r="X6" s="664"/>
      <c r="Y6" s="665"/>
      <c r="Z6" s="723">
        <v>0.8</v>
      </c>
      <c r="AA6" s="723"/>
      <c r="AB6" s="723"/>
      <c r="AC6" s="723"/>
      <c r="AD6" s="724">
        <v>169639</v>
      </c>
      <c r="AE6" s="724"/>
      <c r="AF6" s="724"/>
      <c r="AG6" s="724"/>
      <c r="AH6" s="724"/>
      <c r="AI6" s="724"/>
      <c r="AJ6" s="724"/>
      <c r="AK6" s="724"/>
      <c r="AL6" s="666">
        <v>1.5</v>
      </c>
      <c r="AM6" s="667"/>
      <c r="AN6" s="667"/>
      <c r="AO6" s="725"/>
      <c r="AP6" s="658" t="s">
        <v>228</v>
      </c>
      <c r="AQ6" s="659"/>
      <c r="AR6" s="659"/>
      <c r="AS6" s="659"/>
      <c r="AT6" s="659"/>
      <c r="AU6" s="659"/>
      <c r="AV6" s="659"/>
      <c r="AW6" s="659"/>
      <c r="AX6" s="659"/>
      <c r="AY6" s="659"/>
      <c r="AZ6" s="659"/>
      <c r="BA6" s="659"/>
      <c r="BB6" s="659"/>
      <c r="BC6" s="659"/>
      <c r="BD6" s="659"/>
      <c r="BE6" s="659"/>
      <c r="BF6" s="660"/>
      <c r="BG6" s="661">
        <v>2380648</v>
      </c>
      <c r="BH6" s="664"/>
      <c r="BI6" s="664"/>
      <c r="BJ6" s="664"/>
      <c r="BK6" s="664"/>
      <c r="BL6" s="664"/>
      <c r="BM6" s="664"/>
      <c r="BN6" s="665"/>
      <c r="BO6" s="723">
        <v>94.6</v>
      </c>
      <c r="BP6" s="723"/>
      <c r="BQ6" s="723"/>
      <c r="BR6" s="723"/>
      <c r="BS6" s="724">
        <v>122843</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198935</v>
      </c>
      <c r="CS6" s="664"/>
      <c r="CT6" s="664"/>
      <c r="CU6" s="664"/>
      <c r="CV6" s="664"/>
      <c r="CW6" s="664"/>
      <c r="CX6" s="664"/>
      <c r="CY6" s="665"/>
      <c r="CZ6" s="774">
        <v>1</v>
      </c>
      <c r="DA6" s="743"/>
      <c r="DB6" s="743"/>
      <c r="DC6" s="777"/>
      <c r="DD6" s="669" t="s">
        <v>125</v>
      </c>
      <c r="DE6" s="664"/>
      <c r="DF6" s="664"/>
      <c r="DG6" s="664"/>
      <c r="DH6" s="664"/>
      <c r="DI6" s="664"/>
      <c r="DJ6" s="664"/>
      <c r="DK6" s="664"/>
      <c r="DL6" s="664"/>
      <c r="DM6" s="664"/>
      <c r="DN6" s="664"/>
      <c r="DO6" s="664"/>
      <c r="DP6" s="665"/>
      <c r="DQ6" s="669">
        <v>198933</v>
      </c>
      <c r="DR6" s="664"/>
      <c r="DS6" s="664"/>
      <c r="DT6" s="664"/>
      <c r="DU6" s="664"/>
      <c r="DV6" s="664"/>
      <c r="DW6" s="664"/>
      <c r="DX6" s="664"/>
      <c r="DY6" s="664"/>
      <c r="DZ6" s="664"/>
      <c r="EA6" s="664"/>
      <c r="EB6" s="664"/>
      <c r="EC6" s="704"/>
    </row>
    <row r="7" spans="2:143" ht="11.25" customHeight="1" x14ac:dyDescent="0.15">
      <c r="B7" s="658" t="s">
        <v>230</v>
      </c>
      <c r="C7" s="659"/>
      <c r="D7" s="659"/>
      <c r="E7" s="659"/>
      <c r="F7" s="659"/>
      <c r="G7" s="659"/>
      <c r="H7" s="659"/>
      <c r="I7" s="659"/>
      <c r="J7" s="659"/>
      <c r="K7" s="659"/>
      <c r="L7" s="659"/>
      <c r="M7" s="659"/>
      <c r="N7" s="659"/>
      <c r="O7" s="659"/>
      <c r="P7" s="659"/>
      <c r="Q7" s="660"/>
      <c r="R7" s="661">
        <v>3784</v>
      </c>
      <c r="S7" s="664"/>
      <c r="T7" s="664"/>
      <c r="U7" s="664"/>
      <c r="V7" s="664"/>
      <c r="W7" s="664"/>
      <c r="X7" s="664"/>
      <c r="Y7" s="665"/>
      <c r="Z7" s="723">
        <v>0</v>
      </c>
      <c r="AA7" s="723"/>
      <c r="AB7" s="723"/>
      <c r="AC7" s="723"/>
      <c r="AD7" s="724">
        <v>3784</v>
      </c>
      <c r="AE7" s="724"/>
      <c r="AF7" s="724"/>
      <c r="AG7" s="724"/>
      <c r="AH7" s="724"/>
      <c r="AI7" s="724"/>
      <c r="AJ7" s="724"/>
      <c r="AK7" s="724"/>
      <c r="AL7" s="666">
        <v>0</v>
      </c>
      <c r="AM7" s="667"/>
      <c r="AN7" s="667"/>
      <c r="AO7" s="725"/>
      <c r="AP7" s="658" t="s">
        <v>231</v>
      </c>
      <c r="AQ7" s="659"/>
      <c r="AR7" s="659"/>
      <c r="AS7" s="659"/>
      <c r="AT7" s="659"/>
      <c r="AU7" s="659"/>
      <c r="AV7" s="659"/>
      <c r="AW7" s="659"/>
      <c r="AX7" s="659"/>
      <c r="AY7" s="659"/>
      <c r="AZ7" s="659"/>
      <c r="BA7" s="659"/>
      <c r="BB7" s="659"/>
      <c r="BC7" s="659"/>
      <c r="BD7" s="659"/>
      <c r="BE7" s="659"/>
      <c r="BF7" s="660"/>
      <c r="BG7" s="661">
        <v>972589</v>
      </c>
      <c r="BH7" s="664"/>
      <c r="BI7" s="664"/>
      <c r="BJ7" s="664"/>
      <c r="BK7" s="664"/>
      <c r="BL7" s="664"/>
      <c r="BM7" s="664"/>
      <c r="BN7" s="665"/>
      <c r="BO7" s="723">
        <v>38.700000000000003</v>
      </c>
      <c r="BP7" s="723"/>
      <c r="BQ7" s="723"/>
      <c r="BR7" s="723"/>
      <c r="BS7" s="724">
        <v>25899</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2743907</v>
      </c>
      <c r="CS7" s="664"/>
      <c r="CT7" s="664"/>
      <c r="CU7" s="664"/>
      <c r="CV7" s="664"/>
      <c r="CW7" s="664"/>
      <c r="CX7" s="664"/>
      <c r="CY7" s="665"/>
      <c r="CZ7" s="723">
        <v>13.2</v>
      </c>
      <c r="DA7" s="723"/>
      <c r="DB7" s="723"/>
      <c r="DC7" s="723"/>
      <c r="DD7" s="669">
        <v>659110</v>
      </c>
      <c r="DE7" s="664"/>
      <c r="DF7" s="664"/>
      <c r="DG7" s="664"/>
      <c r="DH7" s="664"/>
      <c r="DI7" s="664"/>
      <c r="DJ7" s="664"/>
      <c r="DK7" s="664"/>
      <c r="DL7" s="664"/>
      <c r="DM7" s="664"/>
      <c r="DN7" s="664"/>
      <c r="DO7" s="664"/>
      <c r="DP7" s="665"/>
      <c r="DQ7" s="669">
        <v>1785617</v>
      </c>
      <c r="DR7" s="664"/>
      <c r="DS7" s="664"/>
      <c r="DT7" s="664"/>
      <c r="DU7" s="664"/>
      <c r="DV7" s="664"/>
      <c r="DW7" s="664"/>
      <c r="DX7" s="664"/>
      <c r="DY7" s="664"/>
      <c r="DZ7" s="664"/>
      <c r="EA7" s="664"/>
      <c r="EB7" s="664"/>
      <c r="EC7" s="704"/>
    </row>
    <row r="8" spans="2:143" ht="11.25" customHeight="1" x14ac:dyDescent="0.15">
      <c r="B8" s="658" t="s">
        <v>233</v>
      </c>
      <c r="C8" s="659"/>
      <c r="D8" s="659"/>
      <c r="E8" s="659"/>
      <c r="F8" s="659"/>
      <c r="G8" s="659"/>
      <c r="H8" s="659"/>
      <c r="I8" s="659"/>
      <c r="J8" s="659"/>
      <c r="K8" s="659"/>
      <c r="L8" s="659"/>
      <c r="M8" s="659"/>
      <c r="N8" s="659"/>
      <c r="O8" s="659"/>
      <c r="P8" s="659"/>
      <c r="Q8" s="660"/>
      <c r="R8" s="661">
        <v>7613</v>
      </c>
      <c r="S8" s="664"/>
      <c r="T8" s="664"/>
      <c r="U8" s="664"/>
      <c r="V8" s="664"/>
      <c r="W8" s="664"/>
      <c r="X8" s="664"/>
      <c r="Y8" s="665"/>
      <c r="Z8" s="723">
        <v>0</v>
      </c>
      <c r="AA8" s="723"/>
      <c r="AB8" s="723"/>
      <c r="AC8" s="723"/>
      <c r="AD8" s="724">
        <v>7613</v>
      </c>
      <c r="AE8" s="724"/>
      <c r="AF8" s="724"/>
      <c r="AG8" s="724"/>
      <c r="AH8" s="724"/>
      <c r="AI8" s="724"/>
      <c r="AJ8" s="724"/>
      <c r="AK8" s="724"/>
      <c r="AL8" s="666">
        <v>0.1</v>
      </c>
      <c r="AM8" s="667"/>
      <c r="AN8" s="667"/>
      <c r="AO8" s="725"/>
      <c r="AP8" s="658" t="s">
        <v>234</v>
      </c>
      <c r="AQ8" s="659"/>
      <c r="AR8" s="659"/>
      <c r="AS8" s="659"/>
      <c r="AT8" s="659"/>
      <c r="AU8" s="659"/>
      <c r="AV8" s="659"/>
      <c r="AW8" s="659"/>
      <c r="AX8" s="659"/>
      <c r="AY8" s="659"/>
      <c r="AZ8" s="659"/>
      <c r="BA8" s="659"/>
      <c r="BB8" s="659"/>
      <c r="BC8" s="659"/>
      <c r="BD8" s="659"/>
      <c r="BE8" s="659"/>
      <c r="BF8" s="660"/>
      <c r="BG8" s="661">
        <v>42145</v>
      </c>
      <c r="BH8" s="664"/>
      <c r="BI8" s="664"/>
      <c r="BJ8" s="664"/>
      <c r="BK8" s="664"/>
      <c r="BL8" s="664"/>
      <c r="BM8" s="664"/>
      <c r="BN8" s="665"/>
      <c r="BO8" s="723">
        <v>1.7</v>
      </c>
      <c r="BP8" s="723"/>
      <c r="BQ8" s="723"/>
      <c r="BR8" s="723"/>
      <c r="BS8" s="669" t="s">
        <v>125</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4584745</v>
      </c>
      <c r="CS8" s="664"/>
      <c r="CT8" s="664"/>
      <c r="CU8" s="664"/>
      <c r="CV8" s="664"/>
      <c r="CW8" s="664"/>
      <c r="CX8" s="664"/>
      <c r="CY8" s="665"/>
      <c r="CZ8" s="723">
        <v>22.1</v>
      </c>
      <c r="DA8" s="723"/>
      <c r="DB8" s="723"/>
      <c r="DC8" s="723"/>
      <c r="DD8" s="669">
        <v>37451</v>
      </c>
      <c r="DE8" s="664"/>
      <c r="DF8" s="664"/>
      <c r="DG8" s="664"/>
      <c r="DH8" s="664"/>
      <c r="DI8" s="664"/>
      <c r="DJ8" s="664"/>
      <c r="DK8" s="664"/>
      <c r="DL8" s="664"/>
      <c r="DM8" s="664"/>
      <c r="DN8" s="664"/>
      <c r="DO8" s="664"/>
      <c r="DP8" s="665"/>
      <c r="DQ8" s="669">
        <v>2574260</v>
      </c>
      <c r="DR8" s="664"/>
      <c r="DS8" s="664"/>
      <c r="DT8" s="664"/>
      <c r="DU8" s="664"/>
      <c r="DV8" s="664"/>
      <c r="DW8" s="664"/>
      <c r="DX8" s="664"/>
      <c r="DY8" s="664"/>
      <c r="DZ8" s="664"/>
      <c r="EA8" s="664"/>
      <c r="EB8" s="664"/>
      <c r="EC8" s="704"/>
    </row>
    <row r="9" spans="2:143" ht="11.25" customHeight="1" x14ac:dyDescent="0.15">
      <c r="B9" s="658" t="s">
        <v>236</v>
      </c>
      <c r="C9" s="659"/>
      <c r="D9" s="659"/>
      <c r="E9" s="659"/>
      <c r="F9" s="659"/>
      <c r="G9" s="659"/>
      <c r="H9" s="659"/>
      <c r="I9" s="659"/>
      <c r="J9" s="659"/>
      <c r="K9" s="659"/>
      <c r="L9" s="659"/>
      <c r="M9" s="659"/>
      <c r="N9" s="659"/>
      <c r="O9" s="659"/>
      <c r="P9" s="659"/>
      <c r="Q9" s="660"/>
      <c r="R9" s="661">
        <v>7586</v>
      </c>
      <c r="S9" s="664"/>
      <c r="T9" s="664"/>
      <c r="U9" s="664"/>
      <c r="V9" s="664"/>
      <c r="W9" s="664"/>
      <c r="X9" s="664"/>
      <c r="Y9" s="665"/>
      <c r="Z9" s="723">
        <v>0</v>
      </c>
      <c r="AA9" s="723"/>
      <c r="AB9" s="723"/>
      <c r="AC9" s="723"/>
      <c r="AD9" s="724">
        <v>7586</v>
      </c>
      <c r="AE9" s="724"/>
      <c r="AF9" s="724"/>
      <c r="AG9" s="724"/>
      <c r="AH9" s="724"/>
      <c r="AI9" s="724"/>
      <c r="AJ9" s="724"/>
      <c r="AK9" s="724"/>
      <c r="AL9" s="666">
        <v>0.1</v>
      </c>
      <c r="AM9" s="667"/>
      <c r="AN9" s="667"/>
      <c r="AO9" s="725"/>
      <c r="AP9" s="658" t="s">
        <v>237</v>
      </c>
      <c r="AQ9" s="659"/>
      <c r="AR9" s="659"/>
      <c r="AS9" s="659"/>
      <c r="AT9" s="659"/>
      <c r="AU9" s="659"/>
      <c r="AV9" s="659"/>
      <c r="AW9" s="659"/>
      <c r="AX9" s="659"/>
      <c r="AY9" s="659"/>
      <c r="AZ9" s="659"/>
      <c r="BA9" s="659"/>
      <c r="BB9" s="659"/>
      <c r="BC9" s="659"/>
      <c r="BD9" s="659"/>
      <c r="BE9" s="659"/>
      <c r="BF9" s="660"/>
      <c r="BG9" s="661">
        <v>795647</v>
      </c>
      <c r="BH9" s="664"/>
      <c r="BI9" s="664"/>
      <c r="BJ9" s="664"/>
      <c r="BK9" s="664"/>
      <c r="BL9" s="664"/>
      <c r="BM9" s="664"/>
      <c r="BN9" s="665"/>
      <c r="BO9" s="723">
        <v>31.6</v>
      </c>
      <c r="BP9" s="723"/>
      <c r="BQ9" s="723"/>
      <c r="BR9" s="723"/>
      <c r="BS9" s="669" t="s">
        <v>125</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1986013</v>
      </c>
      <c r="CS9" s="664"/>
      <c r="CT9" s="664"/>
      <c r="CU9" s="664"/>
      <c r="CV9" s="664"/>
      <c r="CW9" s="664"/>
      <c r="CX9" s="664"/>
      <c r="CY9" s="665"/>
      <c r="CZ9" s="723">
        <v>9.6</v>
      </c>
      <c r="DA9" s="723"/>
      <c r="DB9" s="723"/>
      <c r="DC9" s="723"/>
      <c r="DD9" s="669">
        <v>103810</v>
      </c>
      <c r="DE9" s="664"/>
      <c r="DF9" s="664"/>
      <c r="DG9" s="664"/>
      <c r="DH9" s="664"/>
      <c r="DI9" s="664"/>
      <c r="DJ9" s="664"/>
      <c r="DK9" s="664"/>
      <c r="DL9" s="664"/>
      <c r="DM9" s="664"/>
      <c r="DN9" s="664"/>
      <c r="DO9" s="664"/>
      <c r="DP9" s="665"/>
      <c r="DQ9" s="669">
        <v>1681134</v>
      </c>
      <c r="DR9" s="664"/>
      <c r="DS9" s="664"/>
      <c r="DT9" s="664"/>
      <c r="DU9" s="664"/>
      <c r="DV9" s="664"/>
      <c r="DW9" s="664"/>
      <c r="DX9" s="664"/>
      <c r="DY9" s="664"/>
      <c r="DZ9" s="664"/>
      <c r="EA9" s="664"/>
      <c r="EB9" s="664"/>
      <c r="EC9" s="704"/>
    </row>
    <row r="10" spans="2:143" ht="11.25" customHeight="1" x14ac:dyDescent="0.15">
      <c r="B10" s="658" t="s">
        <v>239</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240</v>
      </c>
      <c r="AA10" s="723"/>
      <c r="AB10" s="723"/>
      <c r="AC10" s="723"/>
      <c r="AD10" s="724" t="s">
        <v>125</v>
      </c>
      <c r="AE10" s="724"/>
      <c r="AF10" s="724"/>
      <c r="AG10" s="724"/>
      <c r="AH10" s="724"/>
      <c r="AI10" s="724"/>
      <c r="AJ10" s="724"/>
      <c r="AK10" s="724"/>
      <c r="AL10" s="666" t="s">
        <v>170</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66811</v>
      </c>
      <c r="BH10" s="664"/>
      <c r="BI10" s="664"/>
      <c r="BJ10" s="664"/>
      <c r="BK10" s="664"/>
      <c r="BL10" s="664"/>
      <c r="BM10" s="664"/>
      <c r="BN10" s="665"/>
      <c r="BO10" s="723">
        <v>2.7</v>
      </c>
      <c r="BP10" s="723"/>
      <c r="BQ10" s="723"/>
      <c r="BR10" s="723"/>
      <c r="BS10" s="669">
        <v>12414</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18896</v>
      </c>
      <c r="CS10" s="664"/>
      <c r="CT10" s="664"/>
      <c r="CU10" s="664"/>
      <c r="CV10" s="664"/>
      <c r="CW10" s="664"/>
      <c r="CX10" s="664"/>
      <c r="CY10" s="665"/>
      <c r="CZ10" s="723">
        <v>0.1</v>
      </c>
      <c r="DA10" s="723"/>
      <c r="DB10" s="723"/>
      <c r="DC10" s="723"/>
      <c r="DD10" s="669" t="s">
        <v>125</v>
      </c>
      <c r="DE10" s="664"/>
      <c r="DF10" s="664"/>
      <c r="DG10" s="664"/>
      <c r="DH10" s="664"/>
      <c r="DI10" s="664"/>
      <c r="DJ10" s="664"/>
      <c r="DK10" s="664"/>
      <c r="DL10" s="664"/>
      <c r="DM10" s="664"/>
      <c r="DN10" s="664"/>
      <c r="DO10" s="664"/>
      <c r="DP10" s="665"/>
      <c r="DQ10" s="669">
        <v>18887</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125</v>
      </c>
      <c r="S11" s="664"/>
      <c r="T11" s="664"/>
      <c r="U11" s="664"/>
      <c r="V11" s="664"/>
      <c r="W11" s="664"/>
      <c r="X11" s="664"/>
      <c r="Y11" s="665"/>
      <c r="Z11" s="723" t="s">
        <v>125</v>
      </c>
      <c r="AA11" s="723"/>
      <c r="AB11" s="723"/>
      <c r="AC11" s="723"/>
      <c r="AD11" s="724" t="s">
        <v>125</v>
      </c>
      <c r="AE11" s="724"/>
      <c r="AF11" s="724"/>
      <c r="AG11" s="724"/>
      <c r="AH11" s="724"/>
      <c r="AI11" s="724"/>
      <c r="AJ11" s="724"/>
      <c r="AK11" s="724"/>
      <c r="AL11" s="666" t="s">
        <v>125</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67986</v>
      </c>
      <c r="BH11" s="664"/>
      <c r="BI11" s="664"/>
      <c r="BJ11" s="664"/>
      <c r="BK11" s="664"/>
      <c r="BL11" s="664"/>
      <c r="BM11" s="664"/>
      <c r="BN11" s="665"/>
      <c r="BO11" s="723">
        <v>2.7</v>
      </c>
      <c r="BP11" s="723"/>
      <c r="BQ11" s="723"/>
      <c r="BR11" s="723"/>
      <c r="BS11" s="669">
        <v>13485</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971283</v>
      </c>
      <c r="CS11" s="664"/>
      <c r="CT11" s="664"/>
      <c r="CU11" s="664"/>
      <c r="CV11" s="664"/>
      <c r="CW11" s="664"/>
      <c r="CX11" s="664"/>
      <c r="CY11" s="665"/>
      <c r="CZ11" s="723">
        <v>4.7</v>
      </c>
      <c r="DA11" s="723"/>
      <c r="DB11" s="723"/>
      <c r="DC11" s="723"/>
      <c r="DD11" s="669">
        <v>332120</v>
      </c>
      <c r="DE11" s="664"/>
      <c r="DF11" s="664"/>
      <c r="DG11" s="664"/>
      <c r="DH11" s="664"/>
      <c r="DI11" s="664"/>
      <c r="DJ11" s="664"/>
      <c r="DK11" s="664"/>
      <c r="DL11" s="664"/>
      <c r="DM11" s="664"/>
      <c r="DN11" s="664"/>
      <c r="DO11" s="664"/>
      <c r="DP11" s="665"/>
      <c r="DQ11" s="669">
        <v>459223</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506117</v>
      </c>
      <c r="S12" s="664"/>
      <c r="T12" s="664"/>
      <c r="U12" s="664"/>
      <c r="V12" s="664"/>
      <c r="W12" s="664"/>
      <c r="X12" s="664"/>
      <c r="Y12" s="665"/>
      <c r="Z12" s="723">
        <v>2.4</v>
      </c>
      <c r="AA12" s="723"/>
      <c r="AB12" s="723"/>
      <c r="AC12" s="723"/>
      <c r="AD12" s="724">
        <v>506117</v>
      </c>
      <c r="AE12" s="724"/>
      <c r="AF12" s="724"/>
      <c r="AG12" s="724"/>
      <c r="AH12" s="724"/>
      <c r="AI12" s="724"/>
      <c r="AJ12" s="724"/>
      <c r="AK12" s="724"/>
      <c r="AL12" s="666">
        <v>4.4000000000000004</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1153614</v>
      </c>
      <c r="BH12" s="664"/>
      <c r="BI12" s="664"/>
      <c r="BJ12" s="664"/>
      <c r="BK12" s="664"/>
      <c r="BL12" s="664"/>
      <c r="BM12" s="664"/>
      <c r="BN12" s="665"/>
      <c r="BO12" s="723">
        <v>45.8</v>
      </c>
      <c r="BP12" s="723"/>
      <c r="BQ12" s="723"/>
      <c r="BR12" s="723"/>
      <c r="BS12" s="669">
        <v>96944</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682882</v>
      </c>
      <c r="CS12" s="664"/>
      <c r="CT12" s="664"/>
      <c r="CU12" s="664"/>
      <c r="CV12" s="664"/>
      <c r="CW12" s="664"/>
      <c r="CX12" s="664"/>
      <c r="CY12" s="665"/>
      <c r="CZ12" s="723">
        <v>3.3</v>
      </c>
      <c r="DA12" s="723"/>
      <c r="DB12" s="723"/>
      <c r="DC12" s="723"/>
      <c r="DD12" s="669">
        <v>50652</v>
      </c>
      <c r="DE12" s="664"/>
      <c r="DF12" s="664"/>
      <c r="DG12" s="664"/>
      <c r="DH12" s="664"/>
      <c r="DI12" s="664"/>
      <c r="DJ12" s="664"/>
      <c r="DK12" s="664"/>
      <c r="DL12" s="664"/>
      <c r="DM12" s="664"/>
      <c r="DN12" s="664"/>
      <c r="DO12" s="664"/>
      <c r="DP12" s="665"/>
      <c r="DQ12" s="669">
        <v>282904</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125</v>
      </c>
      <c r="S13" s="664"/>
      <c r="T13" s="664"/>
      <c r="U13" s="664"/>
      <c r="V13" s="664"/>
      <c r="W13" s="664"/>
      <c r="X13" s="664"/>
      <c r="Y13" s="665"/>
      <c r="Z13" s="723" t="s">
        <v>125</v>
      </c>
      <c r="AA13" s="723"/>
      <c r="AB13" s="723"/>
      <c r="AC13" s="723"/>
      <c r="AD13" s="724" t="s">
        <v>125</v>
      </c>
      <c r="AE13" s="724"/>
      <c r="AF13" s="724"/>
      <c r="AG13" s="724"/>
      <c r="AH13" s="724"/>
      <c r="AI13" s="724"/>
      <c r="AJ13" s="724"/>
      <c r="AK13" s="724"/>
      <c r="AL13" s="666" t="s">
        <v>240</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1140309</v>
      </c>
      <c r="BH13" s="664"/>
      <c r="BI13" s="664"/>
      <c r="BJ13" s="664"/>
      <c r="BK13" s="664"/>
      <c r="BL13" s="664"/>
      <c r="BM13" s="664"/>
      <c r="BN13" s="665"/>
      <c r="BO13" s="723">
        <v>45.3</v>
      </c>
      <c r="BP13" s="723"/>
      <c r="BQ13" s="723"/>
      <c r="BR13" s="723"/>
      <c r="BS13" s="669">
        <v>96944</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2957056</v>
      </c>
      <c r="CS13" s="664"/>
      <c r="CT13" s="664"/>
      <c r="CU13" s="664"/>
      <c r="CV13" s="664"/>
      <c r="CW13" s="664"/>
      <c r="CX13" s="664"/>
      <c r="CY13" s="665"/>
      <c r="CZ13" s="723">
        <v>14.3</v>
      </c>
      <c r="DA13" s="723"/>
      <c r="DB13" s="723"/>
      <c r="DC13" s="723"/>
      <c r="DD13" s="669">
        <v>1765253</v>
      </c>
      <c r="DE13" s="664"/>
      <c r="DF13" s="664"/>
      <c r="DG13" s="664"/>
      <c r="DH13" s="664"/>
      <c r="DI13" s="664"/>
      <c r="DJ13" s="664"/>
      <c r="DK13" s="664"/>
      <c r="DL13" s="664"/>
      <c r="DM13" s="664"/>
      <c r="DN13" s="664"/>
      <c r="DO13" s="664"/>
      <c r="DP13" s="665"/>
      <c r="DQ13" s="669">
        <v>1074904</v>
      </c>
      <c r="DR13" s="664"/>
      <c r="DS13" s="664"/>
      <c r="DT13" s="664"/>
      <c r="DU13" s="664"/>
      <c r="DV13" s="664"/>
      <c r="DW13" s="664"/>
      <c r="DX13" s="664"/>
      <c r="DY13" s="664"/>
      <c r="DZ13" s="664"/>
      <c r="EA13" s="664"/>
      <c r="EB13" s="664"/>
      <c r="EC13" s="704"/>
    </row>
    <row r="14" spans="2:143" ht="11.25" customHeight="1" x14ac:dyDescent="0.15">
      <c r="B14" s="658" t="s">
        <v>252</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125</v>
      </c>
      <c r="AA14" s="723"/>
      <c r="AB14" s="723"/>
      <c r="AC14" s="723"/>
      <c r="AD14" s="724" t="s">
        <v>125</v>
      </c>
      <c r="AE14" s="724"/>
      <c r="AF14" s="724"/>
      <c r="AG14" s="724"/>
      <c r="AH14" s="724"/>
      <c r="AI14" s="724"/>
      <c r="AJ14" s="724"/>
      <c r="AK14" s="724"/>
      <c r="AL14" s="666" t="s">
        <v>125</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77855</v>
      </c>
      <c r="BH14" s="664"/>
      <c r="BI14" s="664"/>
      <c r="BJ14" s="664"/>
      <c r="BK14" s="664"/>
      <c r="BL14" s="664"/>
      <c r="BM14" s="664"/>
      <c r="BN14" s="665"/>
      <c r="BO14" s="723">
        <v>3.1</v>
      </c>
      <c r="BP14" s="723"/>
      <c r="BQ14" s="723"/>
      <c r="BR14" s="723"/>
      <c r="BS14" s="669" t="s">
        <v>125</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803204</v>
      </c>
      <c r="CS14" s="664"/>
      <c r="CT14" s="664"/>
      <c r="CU14" s="664"/>
      <c r="CV14" s="664"/>
      <c r="CW14" s="664"/>
      <c r="CX14" s="664"/>
      <c r="CY14" s="665"/>
      <c r="CZ14" s="723">
        <v>3.9</v>
      </c>
      <c r="DA14" s="723"/>
      <c r="DB14" s="723"/>
      <c r="DC14" s="723"/>
      <c r="DD14" s="669">
        <v>34512</v>
      </c>
      <c r="DE14" s="664"/>
      <c r="DF14" s="664"/>
      <c r="DG14" s="664"/>
      <c r="DH14" s="664"/>
      <c r="DI14" s="664"/>
      <c r="DJ14" s="664"/>
      <c r="DK14" s="664"/>
      <c r="DL14" s="664"/>
      <c r="DM14" s="664"/>
      <c r="DN14" s="664"/>
      <c r="DO14" s="664"/>
      <c r="DP14" s="665"/>
      <c r="DQ14" s="669">
        <v>723444</v>
      </c>
      <c r="DR14" s="664"/>
      <c r="DS14" s="664"/>
      <c r="DT14" s="664"/>
      <c r="DU14" s="664"/>
      <c r="DV14" s="664"/>
      <c r="DW14" s="664"/>
      <c r="DX14" s="664"/>
      <c r="DY14" s="664"/>
      <c r="DZ14" s="664"/>
      <c r="EA14" s="664"/>
      <c r="EB14" s="664"/>
      <c r="EC14" s="704"/>
    </row>
    <row r="15" spans="2:143" ht="11.25" customHeight="1" x14ac:dyDescent="0.15">
      <c r="B15" s="658" t="s">
        <v>255</v>
      </c>
      <c r="C15" s="659"/>
      <c r="D15" s="659"/>
      <c r="E15" s="659"/>
      <c r="F15" s="659"/>
      <c r="G15" s="659"/>
      <c r="H15" s="659"/>
      <c r="I15" s="659"/>
      <c r="J15" s="659"/>
      <c r="K15" s="659"/>
      <c r="L15" s="659"/>
      <c r="M15" s="659"/>
      <c r="N15" s="659"/>
      <c r="O15" s="659"/>
      <c r="P15" s="659"/>
      <c r="Q15" s="660"/>
      <c r="R15" s="661">
        <v>60868</v>
      </c>
      <c r="S15" s="664"/>
      <c r="T15" s="664"/>
      <c r="U15" s="664"/>
      <c r="V15" s="664"/>
      <c r="W15" s="664"/>
      <c r="X15" s="664"/>
      <c r="Y15" s="665"/>
      <c r="Z15" s="723">
        <v>0.3</v>
      </c>
      <c r="AA15" s="723"/>
      <c r="AB15" s="723"/>
      <c r="AC15" s="723"/>
      <c r="AD15" s="724">
        <v>60868</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176590</v>
      </c>
      <c r="BH15" s="664"/>
      <c r="BI15" s="664"/>
      <c r="BJ15" s="664"/>
      <c r="BK15" s="664"/>
      <c r="BL15" s="664"/>
      <c r="BM15" s="664"/>
      <c r="BN15" s="665"/>
      <c r="BO15" s="723">
        <v>7</v>
      </c>
      <c r="BP15" s="723"/>
      <c r="BQ15" s="723"/>
      <c r="BR15" s="723"/>
      <c r="BS15" s="669" t="s">
        <v>125</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1621972</v>
      </c>
      <c r="CS15" s="664"/>
      <c r="CT15" s="664"/>
      <c r="CU15" s="664"/>
      <c r="CV15" s="664"/>
      <c r="CW15" s="664"/>
      <c r="CX15" s="664"/>
      <c r="CY15" s="665"/>
      <c r="CZ15" s="723">
        <v>7.8</v>
      </c>
      <c r="DA15" s="723"/>
      <c r="DB15" s="723"/>
      <c r="DC15" s="723"/>
      <c r="DD15" s="669">
        <v>224196</v>
      </c>
      <c r="DE15" s="664"/>
      <c r="DF15" s="664"/>
      <c r="DG15" s="664"/>
      <c r="DH15" s="664"/>
      <c r="DI15" s="664"/>
      <c r="DJ15" s="664"/>
      <c r="DK15" s="664"/>
      <c r="DL15" s="664"/>
      <c r="DM15" s="664"/>
      <c r="DN15" s="664"/>
      <c r="DO15" s="664"/>
      <c r="DP15" s="665"/>
      <c r="DQ15" s="669">
        <v>1267295</v>
      </c>
      <c r="DR15" s="664"/>
      <c r="DS15" s="664"/>
      <c r="DT15" s="664"/>
      <c r="DU15" s="664"/>
      <c r="DV15" s="664"/>
      <c r="DW15" s="664"/>
      <c r="DX15" s="664"/>
      <c r="DY15" s="664"/>
      <c r="DZ15" s="664"/>
      <c r="EA15" s="664"/>
      <c r="EB15" s="664"/>
      <c r="EC15" s="704"/>
    </row>
    <row r="16" spans="2:143" ht="11.25" customHeight="1" x14ac:dyDescent="0.15">
      <c r="B16" s="658" t="s">
        <v>258</v>
      </c>
      <c r="C16" s="659"/>
      <c r="D16" s="659"/>
      <c r="E16" s="659"/>
      <c r="F16" s="659"/>
      <c r="G16" s="659"/>
      <c r="H16" s="659"/>
      <c r="I16" s="659"/>
      <c r="J16" s="659"/>
      <c r="K16" s="659"/>
      <c r="L16" s="659"/>
      <c r="M16" s="659"/>
      <c r="N16" s="659"/>
      <c r="O16" s="659"/>
      <c r="P16" s="659"/>
      <c r="Q16" s="660"/>
      <c r="R16" s="661" t="s">
        <v>125</v>
      </c>
      <c r="S16" s="664"/>
      <c r="T16" s="664"/>
      <c r="U16" s="664"/>
      <c r="V16" s="664"/>
      <c r="W16" s="664"/>
      <c r="X16" s="664"/>
      <c r="Y16" s="665"/>
      <c r="Z16" s="723" t="s">
        <v>125</v>
      </c>
      <c r="AA16" s="723"/>
      <c r="AB16" s="723"/>
      <c r="AC16" s="723"/>
      <c r="AD16" s="724" t="s">
        <v>125</v>
      </c>
      <c r="AE16" s="724"/>
      <c r="AF16" s="724"/>
      <c r="AG16" s="724"/>
      <c r="AH16" s="724"/>
      <c r="AI16" s="724"/>
      <c r="AJ16" s="724"/>
      <c r="AK16" s="724"/>
      <c r="AL16" s="666" t="s">
        <v>125</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125</v>
      </c>
      <c r="BH16" s="664"/>
      <c r="BI16" s="664"/>
      <c r="BJ16" s="664"/>
      <c r="BK16" s="664"/>
      <c r="BL16" s="664"/>
      <c r="BM16" s="664"/>
      <c r="BN16" s="665"/>
      <c r="BO16" s="723" t="s">
        <v>125</v>
      </c>
      <c r="BP16" s="723"/>
      <c r="BQ16" s="723"/>
      <c r="BR16" s="723"/>
      <c r="BS16" s="669" t="s">
        <v>240</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370586</v>
      </c>
      <c r="CS16" s="664"/>
      <c r="CT16" s="664"/>
      <c r="CU16" s="664"/>
      <c r="CV16" s="664"/>
      <c r="CW16" s="664"/>
      <c r="CX16" s="664"/>
      <c r="CY16" s="665"/>
      <c r="CZ16" s="723">
        <v>1.8</v>
      </c>
      <c r="DA16" s="723"/>
      <c r="DB16" s="723"/>
      <c r="DC16" s="723"/>
      <c r="DD16" s="669" t="s">
        <v>125</v>
      </c>
      <c r="DE16" s="664"/>
      <c r="DF16" s="664"/>
      <c r="DG16" s="664"/>
      <c r="DH16" s="664"/>
      <c r="DI16" s="664"/>
      <c r="DJ16" s="664"/>
      <c r="DK16" s="664"/>
      <c r="DL16" s="664"/>
      <c r="DM16" s="664"/>
      <c r="DN16" s="664"/>
      <c r="DO16" s="664"/>
      <c r="DP16" s="665"/>
      <c r="DQ16" s="669">
        <v>70935</v>
      </c>
      <c r="DR16" s="664"/>
      <c r="DS16" s="664"/>
      <c r="DT16" s="664"/>
      <c r="DU16" s="664"/>
      <c r="DV16" s="664"/>
      <c r="DW16" s="664"/>
      <c r="DX16" s="664"/>
      <c r="DY16" s="664"/>
      <c r="DZ16" s="664"/>
      <c r="EA16" s="664"/>
      <c r="EB16" s="664"/>
      <c r="EC16" s="704"/>
    </row>
    <row r="17" spans="2:133" ht="11.25" customHeight="1" x14ac:dyDescent="0.15">
      <c r="B17" s="658" t="s">
        <v>261</v>
      </c>
      <c r="C17" s="659"/>
      <c r="D17" s="659"/>
      <c r="E17" s="659"/>
      <c r="F17" s="659"/>
      <c r="G17" s="659"/>
      <c r="H17" s="659"/>
      <c r="I17" s="659"/>
      <c r="J17" s="659"/>
      <c r="K17" s="659"/>
      <c r="L17" s="659"/>
      <c r="M17" s="659"/>
      <c r="N17" s="659"/>
      <c r="O17" s="659"/>
      <c r="P17" s="659"/>
      <c r="Q17" s="660"/>
      <c r="R17" s="661">
        <v>5374</v>
      </c>
      <c r="S17" s="664"/>
      <c r="T17" s="664"/>
      <c r="U17" s="664"/>
      <c r="V17" s="664"/>
      <c r="W17" s="664"/>
      <c r="X17" s="664"/>
      <c r="Y17" s="665"/>
      <c r="Z17" s="723">
        <v>0</v>
      </c>
      <c r="AA17" s="723"/>
      <c r="AB17" s="723"/>
      <c r="AC17" s="723"/>
      <c r="AD17" s="724">
        <v>5374</v>
      </c>
      <c r="AE17" s="724"/>
      <c r="AF17" s="724"/>
      <c r="AG17" s="724"/>
      <c r="AH17" s="724"/>
      <c r="AI17" s="724"/>
      <c r="AJ17" s="724"/>
      <c r="AK17" s="724"/>
      <c r="AL17" s="666">
        <v>0</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125</v>
      </c>
      <c r="BH17" s="664"/>
      <c r="BI17" s="664"/>
      <c r="BJ17" s="664"/>
      <c r="BK17" s="664"/>
      <c r="BL17" s="664"/>
      <c r="BM17" s="664"/>
      <c r="BN17" s="665"/>
      <c r="BO17" s="723" t="s">
        <v>125</v>
      </c>
      <c r="BP17" s="723"/>
      <c r="BQ17" s="723"/>
      <c r="BR17" s="723"/>
      <c r="BS17" s="669" t="s">
        <v>240</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3808864</v>
      </c>
      <c r="CS17" s="664"/>
      <c r="CT17" s="664"/>
      <c r="CU17" s="664"/>
      <c r="CV17" s="664"/>
      <c r="CW17" s="664"/>
      <c r="CX17" s="664"/>
      <c r="CY17" s="665"/>
      <c r="CZ17" s="723">
        <v>18.399999999999999</v>
      </c>
      <c r="DA17" s="723"/>
      <c r="DB17" s="723"/>
      <c r="DC17" s="723"/>
      <c r="DD17" s="669" t="s">
        <v>125</v>
      </c>
      <c r="DE17" s="664"/>
      <c r="DF17" s="664"/>
      <c r="DG17" s="664"/>
      <c r="DH17" s="664"/>
      <c r="DI17" s="664"/>
      <c r="DJ17" s="664"/>
      <c r="DK17" s="664"/>
      <c r="DL17" s="664"/>
      <c r="DM17" s="664"/>
      <c r="DN17" s="664"/>
      <c r="DO17" s="664"/>
      <c r="DP17" s="665"/>
      <c r="DQ17" s="669">
        <v>3619597</v>
      </c>
      <c r="DR17" s="664"/>
      <c r="DS17" s="664"/>
      <c r="DT17" s="664"/>
      <c r="DU17" s="664"/>
      <c r="DV17" s="664"/>
      <c r="DW17" s="664"/>
      <c r="DX17" s="664"/>
      <c r="DY17" s="664"/>
      <c r="DZ17" s="664"/>
      <c r="EA17" s="664"/>
      <c r="EB17" s="664"/>
      <c r="EC17" s="704"/>
    </row>
    <row r="18" spans="2:133" ht="11.25" customHeight="1" x14ac:dyDescent="0.15">
      <c r="B18" s="658" t="s">
        <v>264</v>
      </c>
      <c r="C18" s="659"/>
      <c r="D18" s="659"/>
      <c r="E18" s="659"/>
      <c r="F18" s="659"/>
      <c r="G18" s="659"/>
      <c r="H18" s="659"/>
      <c r="I18" s="659"/>
      <c r="J18" s="659"/>
      <c r="K18" s="659"/>
      <c r="L18" s="659"/>
      <c r="M18" s="659"/>
      <c r="N18" s="659"/>
      <c r="O18" s="659"/>
      <c r="P18" s="659"/>
      <c r="Q18" s="660"/>
      <c r="R18" s="661">
        <v>9498665</v>
      </c>
      <c r="S18" s="664"/>
      <c r="T18" s="664"/>
      <c r="U18" s="664"/>
      <c r="V18" s="664"/>
      <c r="W18" s="664"/>
      <c r="X18" s="664"/>
      <c r="Y18" s="665"/>
      <c r="Z18" s="723">
        <v>45.2</v>
      </c>
      <c r="AA18" s="723"/>
      <c r="AB18" s="723"/>
      <c r="AC18" s="723"/>
      <c r="AD18" s="724">
        <v>8312102</v>
      </c>
      <c r="AE18" s="724"/>
      <c r="AF18" s="724"/>
      <c r="AG18" s="724"/>
      <c r="AH18" s="724"/>
      <c r="AI18" s="724"/>
      <c r="AJ18" s="724"/>
      <c r="AK18" s="724"/>
      <c r="AL18" s="666">
        <v>72</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125</v>
      </c>
      <c r="BP18" s="723"/>
      <c r="BQ18" s="723"/>
      <c r="BR18" s="723"/>
      <c r="BS18" s="669" t="s">
        <v>125</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125</v>
      </c>
      <c r="DA18" s="723"/>
      <c r="DB18" s="723"/>
      <c r="DC18" s="723"/>
      <c r="DD18" s="669" t="s">
        <v>125</v>
      </c>
      <c r="DE18" s="664"/>
      <c r="DF18" s="664"/>
      <c r="DG18" s="664"/>
      <c r="DH18" s="664"/>
      <c r="DI18" s="664"/>
      <c r="DJ18" s="664"/>
      <c r="DK18" s="664"/>
      <c r="DL18" s="664"/>
      <c r="DM18" s="664"/>
      <c r="DN18" s="664"/>
      <c r="DO18" s="664"/>
      <c r="DP18" s="665"/>
      <c r="DQ18" s="669" t="s">
        <v>125</v>
      </c>
      <c r="DR18" s="664"/>
      <c r="DS18" s="664"/>
      <c r="DT18" s="664"/>
      <c r="DU18" s="664"/>
      <c r="DV18" s="664"/>
      <c r="DW18" s="664"/>
      <c r="DX18" s="664"/>
      <c r="DY18" s="664"/>
      <c r="DZ18" s="664"/>
      <c r="EA18" s="664"/>
      <c r="EB18" s="664"/>
      <c r="EC18" s="704"/>
    </row>
    <row r="19" spans="2:133" ht="11.25" customHeight="1" x14ac:dyDescent="0.15">
      <c r="B19" s="658" t="s">
        <v>267</v>
      </c>
      <c r="C19" s="659"/>
      <c r="D19" s="659"/>
      <c r="E19" s="659"/>
      <c r="F19" s="659"/>
      <c r="G19" s="659"/>
      <c r="H19" s="659"/>
      <c r="I19" s="659"/>
      <c r="J19" s="659"/>
      <c r="K19" s="659"/>
      <c r="L19" s="659"/>
      <c r="M19" s="659"/>
      <c r="N19" s="659"/>
      <c r="O19" s="659"/>
      <c r="P19" s="659"/>
      <c r="Q19" s="660"/>
      <c r="R19" s="661">
        <v>8312102</v>
      </c>
      <c r="S19" s="664"/>
      <c r="T19" s="664"/>
      <c r="U19" s="664"/>
      <c r="V19" s="664"/>
      <c r="W19" s="664"/>
      <c r="X19" s="664"/>
      <c r="Y19" s="665"/>
      <c r="Z19" s="723">
        <v>39.5</v>
      </c>
      <c r="AA19" s="723"/>
      <c r="AB19" s="723"/>
      <c r="AC19" s="723"/>
      <c r="AD19" s="724">
        <v>8312102</v>
      </c>
      <c r="AE19" s="724"/>
      <c r="AF19" s="724"/>
      <c r="AG19" s="724"/>
      <c r="AH19" s="724"/>
      <c r="AI19" s="724"/>
      <c r="AJ19" s="724"/>
      <c r="AK19" s="724"/>
      <c r="AL19" s="666">
        <v>72</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135750</v>
      </c>
      <c r="BH19" s="664"/>
      <c r="BI19" s="664"/>
      <c r="BJ19" s="664"/>
      <c r="BK19" s="664"/>
      <c r="BL19" s="664"/>
      <c r="BM19" s="664"/>
      <c r="BN19" s="665"/>
      <c r="BO19" s="723">
        <v>5.4</v>
      </c>
      <c r="BP19" s="723"/>
      <c r="BQ19" s="723"/>
      <c r="BR19" s="723"/>
      <c r="BS19" s="669" t="s">
        <v>240</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125</v>
      </c>
      <c r="DA19" s="723"/>
      <c r="DB19" s="723"/>
      <c r="DC19" s="723"/>
      <c r="DD19" s="669" t="s">
        <v>125</v>
      </c>
      <c r="DE19" s="664"/>
      <c r="DF19" s="664"/>
      <c r="DG19" s="664"/>
      <c r="DH19" s="664"/>
      <c r="DI19" s="664"/>
      <c r="DJ19" s="664"/>
      <c r="DK19" s="664"/>
      <c r="DL19" s="664"/>
      <c r="DM19" s="664"/>
      <c r="DN19" s="664"/>
      <c r="DO19" s="664"/>
      <c r="DP19" s="665"/>
      <c r="DQ19" s="669" t="s">
        <v>125</v>
      </c>
      <c r="DR19" s="664"/>
      <c r="DS19" s="664"/>
      <c r="DT19" s="664"/>
      <c r="DU19" s="664"/>
      <c r="DV19" s="664"/>
      <c r="DW19" s="664"/>
      <c r="DX19" s="664"/>
      <c r="DY19" s="664"/>
      <c r="DZ19" s="664"/>
      <c r="EA19" s="664"/>
      <c r="EB19" s="664"/>
      <c r="EC19" s="704"/>
    </row>
    <row r="20" spans="2:133" ht="11.25" customHeight="1" x14ac:dyDescent="0.15">
      <c r="B20" s="658" t="s">
        <v>270</v>
      </c>
      <c r="C20" s="659"/>
      <c r="D20" s="659"/>
      <c r="E20" s="659"/>
      <c r="F20" s="659"/>
      <c r="G20" s="659"/>
      <c r="H20" s="659"/>
      <c r="I20" s="659"/>
      <c r="J20" s="659"/>
      <c r="K20" s="659"/>
      <c r="L20" s="659"/>
      <c r="M20" s="659"/>
      <c r="N20" s="659"/>
      <c r="O20" s="659"/>
      <c r="P20" s="659"/>
      <c r="Q20" s="660"/>
      <c r="R20" s="661">
        <v>1186563</v>
      </c>
      <c r="S20" s="664"/>
      <c r="T20" s="664"/>
      <c r="U20" s="664"/>
      <c r="V20" s="664"/>
      <c r="W20" s="664"/>
      <c r="X20" s="664"/>
      <c r="Y20" s="665"/>
      <c r="Z20" s="723">
        <v>5.6</v>
      </c>
      <c r="AA20" s="723"/>
      <c r="AB20" s="723"/>
      <c r="AC20" s="723"/>
      <c r="AD20" s="724" t="s">
        <v>240</v>
      </c>
      <c r="AE20" s="724"/>
      <c r="AF20" s="724"/>
      <c r="AG20" s="724"/>
      <c r="AH20" s="724"/>
      <c r="AI20" s="724"/>
      <c r="AJ20" s="724"/>
      <c r="AK20" s="724"/>
      <c r="AL20" s="666" t="s">
        <v>240</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135750</v>
      </c>
      <c r="BH20" s="664"/>
      <c r="BI20" s="664"/>
      <c r="BJ20" s="664"/>
      <c r="BK20" s="664"/>
      <c r="BL20" s="664"/>
      <c r="BM20" s="664"/>
      <c r="BN20" s="665"/>
      <c r="BO20" s="723">
        <v>5.4</v>
      </c>
      <c r="BP20" s="723"/>
      <c r="BQ20" s="723"/>
      <c r="BR20" s="723"/>
      <c r="BS20" s="669" t="s">
        <v>125</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20748343</v>
      </c>
      <c r="CS20" s="664"/>
      <c r="CT20" s="664"/>
      <c r="CU20" s="664"/>
      <c r="CV20" s="664"/>
      <c r="CW20" s="664"/>
      <c r="CX20" s="664"/>
      <c r="CY20" s="665"/>
      <c r="CZ20" s="723">
        <v>100</v>
      </c>
      <c r="DA20" s="723"/>
      <c r="DB20" s="723"/>
      <c r="DC20" s="723"/>
      <c r="DD20" s="669">
        <v>3207104</v>
      </c>
      <c r="DE20" s="664"/>
      <c r="DF20" s="664"/>
      <c r="DG20" s="664"/>
      <c r="DH20" s="664"/>
      <c r="DI20" s="664"/>
      <c r="DJ20" s="664"/>
      <c r="DK20" s="664"/>
      <c r="DL20" s="664"/>
      <c r="DM20" s="664"/>
      <c r="DN20" s="664"/>
      <c r="DO20" s="664"/>
      <c r="DP20" s="665"/>
      <c r="DQ20" s="669">
        <v>13757133</v>
      </c>
      <c r="DR20" s="664"/>
      <c r="DS20" s="664"/>
      <c r="DT20" s="664"/>
      <c r="DU20" s="664"/>
      <c r="DV20" s="664"/>
      <c r="DW20" s="664"/>
      <c r="DX20" s="664"/>
      <c r="DY20" s="664"/>
      <c r="DZ20" s="664"/>
      <c r="EA20" s="664"/>
      <c r="EB20" s="664"/>
      <c r="EC20" s="704"/>
    </row>
    <row r="21" spans="2:133" ht="11.25" customHeight="1" x14ac:dyDescent="0.15">
      <c r="B21" s="658" t="s">
        <v>273</v>
      </c>
      <c r="C21" s="659"/>
      <c r="D21" s="659"/>
      <c r="E21" s="659"/>
      <c r="F21" s="659"/>
      <c r="G21" s="659"/>
      <c r="H21" s="659"/>
      <c r="I21" s="659"/>
      <c r="J21" s="659"/>
      <c r="K21" s="659"/>
      <c r="L21" s="659"/>
      <c r="M21" s="659"/>
      <c r="N21" s="659"/>
      <c r="O21" s="659"/>
      <c r="P21" s="659"/>
      <c r="Q21" s="660"/>
      <c r="R21" s="661" t="s">
        <v>125</v>
      </c>
      <c r="S21" s="664"/>
      <c r="T21" s="664"/>
      <c r="U21" s="664"/>
      <c r="V21" s="664"/>
      <c r="W21" s="664"/>
      <c r="X21" s="664"/>
      <c r="Y21" s="665"/>
      <c r="Z21" s="723" t="s">
        <v>125</v>
      </c>
      <c r="AA21" s="723"/>
      <c r="AB21" s="723"/>
      <c r="AC21" s="723"/>
      <c r="AD21" s="724" t="s">
        <v>125</v>
      </c>
      <c r="AE21" s="724"/>
      <c r="AF21" s="724"/>
      <c r="AG21" s="724"/>
      <c r="AH21" s="724"/>
      <c r="AI21" s="724"/>
      <c r="AJ21" s="724"/>
      <c r="AK21" s="724"/>
      <c r="AL21" s="666" t="s">
        <v>170</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v>19671</v>
      </c>
      <c r="BH21" s="664"/>
      <c r="BI21" s="664"/>
      <c r="BJ21" s="664"/>
      <c r="BK21" s="664"/>
      <c r="BL21" s="664"/>
      <c r="BM21" s="664"/>
      <c r="BN21" s="665"/>
      <c r="BO21" s="723">
        <v>0.8</v>
      </c>
      <c r="BP21" s="723"/>
      <c r="BQ21" s="723"/>
      <c r="BR21" s="723"/>
      <c r="BS21" s="669" t="s">
        <v>125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275</v>
      </c>
      <c r="C22" s="659"/>
      <c r="D22" s="659"/>
      <c r="E22" s="659"/>
      <c r="F22" s="659"/>
      <c r="G22" s="659"/>
      <c r="H22" s="659"/>
      <c r="I22" s="659"/>
      <c r="J22" s="659"/>
      <c r="K22" s="659"/>
      <c r="L22" s="659"/>
      <c r="M22" s="659"/>
      <c r="N22" s="659"/>
      <c r="O22" s="659"/>
      <c r="P22" s="659"/>
      <c r="Q22" s="660"/>
      <c r="R22" s="661">
        <v>12776044</v>
      </c>
      <c r="S22" s="664"/>
      <c r="T22" s="664"/>
      <c r="U22" s="664"/>
      <c r="V22" s="664"/>
      <c r="W22" s="664"/>
      <c r="X22" s="664"/>
      <c r="Y22" s="665"/>
      <c r="Z22" s="723">
        <v>60.8</v>
      </c>
      <c r="AA22" s="723"/>
      <c r="AB22" s="723"/>
      <c r="AC22" s="723"/>
      <c r="AD22" s="724">
        <v>11473402</v>
      </c>
      <c r="AE22" s="724"/>
      <c r="AF22" s="724"/>
      <c r="AG22" s="724"/>
      <c r="AH22" s="724"/>
      <c r="AI22" s="724"/>
      <c r="AJ22" s="724"/>
      <c r="AK22" s="724"/>
      <c r="AL22" s="666">
        <v>99.3</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125</v>
      </c>
      <c r="BH22" s="664"/>
      <c r="BI22" s="664"/>
      <c r="BJ22" s="664"/>
      <c r="BK22" s="664"/>
      <c r="BL22" s="664"/>
      <c r="BM22" s="664"/>
      <c r="BN22" s="665"/>
      <c r="BO22" s="723" t="s">
        <v>125</v>
      </c>
      <c r="BP22" s="723"/>
      <c r="BQ22" s="723"/>
      <c r="BR22" s="723"/>
      <c r="BS22" s="669" t="s">
        <v>125</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278</v>
      </c>
      <c r="C23" s="659"/>
      <c r="D23" s="659"/>
      <c r="E23" s="659"/>
      <c r="F23" s="659"/>
      <c r="G23" s="659"/>
      <c r="H23" s="659"/>
      <c r="I23" s="659"/>
      <c r="J23" s="659"/>
      <c r="K23" s="659"/>
      <c r="L23" s="659"/>
      <c r="M23" s="659"/>
      <c r="N23" s="659"/>
      <c r="O23" s="659"/>
      <c r="P23" s="659"/>
      <c r="Q23" s="660"/>
      <c r="R23" s="661">
        <v>3195</v>
      </c>
      <c r="S23" s="664"/>
      <c r="T23" s="664"/>
      <c r="U23" s="664"/>
      <c r="V23" s="664"/>
      <c r="W23" s="664"/>
      <c r="X23" s="664"/>
      <c r="Y23" s="665"/>
      <c r="Z23" s="723">
        <v>0</v>
      </c>
      <c r="AA23" s="723"/>
      <c r="AB23" s="723"/>
      <c r="AC23" s="723"/>
      <c r="AD23" s="724">
        <v>3195</v>
      </c>
      <c r="AE23" s="724"/>
      <c r="AF23" s="724"/>
      <c r="AG23" s="724"/>
      <c r="AH23" s="724"/>
      <c r="AI23" s="724"/>
      <c r="AJ23" s="724"/>
      <c r="AK23" s="724"/>
      <c r="AL23" s="666">
        <v>0</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116079</v>
      </c>
      <c r="BH23" s="664"/>
      <c r="BI23" s="664"/>
      <c r="BJ23" s="664"/>
      <c r="BK23" s="664"/>
      <c r="BL23" s="664"/>
      <c r="BM23" s="664"/>
      <c r="BN23" s="665"/>
      <c r="BO23" s="723">
        <v>4.5999999999999996</v>
      </c>
      <c r="BP23" s="723"/>
      <c r="BQ23" s="723"/>
      <c r="BR23" s="723"/>
      <c r="BS23" s="669" t="s">
        <v>240</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x14ac:dyDescent="0.15">
      <c r="B24" s="658" t="s">
        <v>285</v>
      </c>
      <c r="C24" s="659"/>
      <c r="D24" s="659"/>
      <c r="E24" s="659"/>
      <c r="F24" s="659"/>
      <c r="G24" s="659"/>
      <c r="H24" s="659"/>
      <c r="I24" s="659"/>
      <c r="J24" s="659"/>
      <c r="K24" s="659"/>
      <c r="L24" s="659"/>
      <c r="M24" s="659"/>
      <c r="N24" s="659"/>
      <c r="O24" s="659"/>
      <c r="P24" s="659"/>
      <c r="Q24" s="660"/>
      <c r="R24" s="661">
        <v>193331</v>
      </c>
      <c r="S24" s="664"/>
      <c r="T24" s="664"/>
      <c r="U24" s="664"/>
      <c r="V24" s="664"/>
      <c r="W24" s="664"/>
      <c r="X24" s="664"/>
      <c r="Y24" s="665"/>
      <c r="Z24" s="723">
        <v>0.9</v>
      </c>
      <c r="AA24" s="723"/>
      <c r="AB24" s="723"/>
      <c r="AC24" s="723"/>
      <c r="AD24" s="724" t="s">
        <v>125</v>
      </c>
      <c r="AE24" s="724"/>
      <c r="AF24" s="724"/>
      <c r="AG24" s="724"/>
      <c r="AH24" s="724"/>
      <c r="AI24" s="724"/>
      <c r="AJ24" s="724"/>
      <c r="AK24" s="724"/>
      <c r="AL24" s="666" t="s">
        <v>125</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125</v>
      </c>
      <c r="BH24" s="664"/>
      <c r="BI24" s="664"/>
      <c r="BJ24" s="664"/>
      <c r="BK24" s="664"/>
      <c r="BL24" s="664"/>
      <c r="BM24" s="664"/>
      <c r="BN24" s="665"/>
      <c r="BO24" s="723" t="s">
        <v>125</v>
      </c>
      <c r="BP24" s="723"/>
      <c r="BQ24" s="723"/>
      <c r="BR24" s="723"/>
      <c r="BS24" s="669" t="s">
        <v>125</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8824624</v>
      </c>
      <c r="CS24" s="727"/>
      <c r="CT24" s="727"/>
      <c r="CU24" s="727"/>
      <c r="CV24" s="727"/>
      <c r="CW24" s="727"/>
      <c r="CX24" s="727"/>
      <c r="CY24" s="773"/>
      <c r="CZ24" s="774">
        <v>42.5</v>
      </c>
      <c r="DA24" s="743"/>
      <c r="DB24" s="743"/>
      <c r="DC24" s="777"/>
      <c r="DD24" s="772">
        <v>6761561</v>
      </c>
      <c r="DE24" s="727"/>
      <c r="DF24" s="727"/>
      <c r="DG24" s="727"/>
      <c r="DH24" s="727"/>
      <c r="DI24" s="727"/>
      <c r="DJ24" s="727"/>
      <c r="DK24" s="773"/>
      <c r="DL24" s="772">
        <v>6370878</v>
      </c>
      <c r="DM24" s="727"/>
      <c r="DN24" s="727"/>
      <c r="DO24" s="727"/>
      <c r="DP24" s="727"/>
      <c r="DQ24" s="727"/>
      <c r="DR24" s="727"/>
      <c r="DS24" s="727"/>
      <c r="DT24" s="727"/>
      <c r="DU24" s="727"/>
      <c r="DV24" s="773"/>
      <c r="DW24" s="774">
        <v>52.9</v>
      </c>
      <c r="DX24" s="743"/>
      <c r="DY24" s="743"/>
      <c r="DZ24" s="743"/>
      <c r="EA24" s="743"/>
      <c r="EB24" s="743"/>
      <c r="EC24" s="775"/>
    </row>
    <row r="25" spans="2:133" ht="11.25" customHeight="1" x14ac:dyDescent="0.15">
      <c r="B25" s="658" t="s">
        <v>288</v>
      </c>
      <c r="C25" s="659"/>
      <c r="D25" s="659"/>
      <c r="E25" s="659"/>
      <c r="F25" s="659"/>
      <c r="G25" s="659"/>
      <c r="H25" s="659"/>
      <c r="I25" s="659"/>
      <c r="J25" s="659"/>
      <c r="K25" s="659"/>
      <c r="L25" s="659"/>
      <c r="M25" s="659"/>
      <c r="N25" s="659"/>
      <c r="O25" s="659"/>
      <c r="P25" s="659"/>
      <c r="Q25" s="660"/>
      <c r="R25" s="661">
        <v>448641</v>
      </c>
      <c r="S25" s="664"/>
      <c r="T25" s="664"/>
      <c r="U25" s="664"/>
      <c r="V25" s="664"/>
      <c r="W25" s="664"/>
      <c r="X25" s="664"/>
      <c r="Y25" s="665"/>
      <c r="Z25" s="723">
        <v>2.1</v>
      </c>
      <c r="AA25" s="723"/>
      <c r="AB25" s="723"/>
      <c r="AC25" s="723"/>
      <c r="AD25" s="724">
        <v>16532</v>
      </c>
      <c r="AE25" s="724"/>
      <c r="AF25" s="724"/>
      <c r="AG25" s="724"/>
      <c r="AH25" s="724"/>
      <c r="AI25" s="724"/>
      <c r="AJ25" s="724"/>
      <c r="AK25" s="724"/>
      <c r="AL25" s="666">
        <v>0.1</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125</v>
      </c>
      <c r="BH25" s="664"/>
      <c r="BI25" s="664"/>
      <c r="BJ25" s="664"/>
      <c r="BK25" s="664"/>
      <c r="BL25" s="664"/>
      <c r="BM25" s="664"/>
      <c r="BN25" s="665"/>
      <c r="BO25" s="723" t="s">
        <v>125</v>
      </c>
      <c r="BP25" s="723"/>
      <c r="BQ25" s="723"/>
      <c r="BR25" s="723"/>
      <c r="BS25" s="669" t="s">
        <v>125</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2536833</v>
      </c>
      <c r="CS25" s="662"/>
      <c r="CT25" s="662"/>
      <c r="CU25" s="662"/>
      <c r="CV25" s="662"/>
      <c r="CW25" s="662"/>
      <c r="CX25" s="662"/>
      <c r="CY25" s="663"/>
      <c r="CZ25" s="666">
        <v>12.2</v>
      </c>
      <c r="DA25" s="695"/>
      <c r="DB25" s="695"/>
      <c r="DC25" s="696"/>
      <c r="DD25" s="669">
        <v>2321429</v>
      </c>
      <c r="DE25" s="662"/>
      <c r="DF25" s="662"/>
      <c r="DG25" s="662"/>
      <c r="DH25" s="662"/>
      <c r="DI25" s="662"/>
      <c r="DJ25" s="662"/>
      <c r="DK25" s="663"/>
      <c r="DL25" s="669">
        <v>2258380</v>
      </c>
      <c r="DM25" s="662"/>
      <c r="DN25" s="662"/>
      <c r="DO25" s="662"/>
      <c r="DP25" s="662"/>
      <c r="DQ25" s="662"/>
      <c r="DR25" s="662"/>
      <c r="DS25" s="662"/>
      <c r="DT25" s="662"/>
      <c r="DU25" s="662"/>
      <c r="DV25" s="663"/>
      <c r="DW25" s="666">
        <v>18.8</v>
      </c>
      <c r="DX25" s="695"/>
      <c r="DY25" s="695"/>
      <c r="DZ25" s="695"/>
      <c r="EA25" s="695"/>
      <c r="EB25" s="695"/>
      <c r="EC25" s="697"/>
    </row>
    <row r="26" spans="2:133" ht="11.25" customHeight="1" x14ac:dyDescent="0.15">
      <c r="B26" s="658" t="s">
        <v>291</v>
      </c>
      <c r="C26" s="659"/>
      <c r="D26" s="659"/>
      <c r="E26" s="659"/>
      <c r="F26" s="659"/>
      <c r="G26" s="659"/>
      <c r="H26" s="659"/>
      <c r="I26" s="659"/>
      <c r="J26" s="659"/>
      <c r="K26" s="659"/>
      <c r="L26" s="659"/>
      <c r="M26" s="659"/>
      <c r="N26" s="659"/>
      <c r="O26" s="659"/>
      <c r="P26" s="659"/>
      <c r="Q26" s="660"/>
      <c r="R26" s="661">
        <v>88243</v>
      </c>
      <c r="S26" s="664"/>
      <c r="T26" s="664"/>
      <c r="U26" s="664"/>
      <c r="V26" s="664"/>
      <c r="W26" s="664"/>
      <c r="X26" s="664"/>
      <c r="Y26" s="665"/>
      <c r="Z26" s="723">
        <v>0.4</v>
      </c>
      <c r="AA26" s="723"/>
      <c r="AB26" s="723"/>
      <c r="AC26" s="723"/>
      <c r="AD26" s="724" t="s">
        <v>240</v>
      </c>
      <c r="AE26" s="724"/>
      <c r="AF26" s="724"/>
      <c r="AG26" s="724"/>
      <c r="AH26" s="724"/>
      <c r="AI26" s="724"/>
      <c r="AJ26" s="724"/>
      <c r="AK26" s="724"/>
      <c r="AL26" s="666" t="s">
        <v>240</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125</v>
      </c>
      <c r="BH26" s="664"/>
      <c r="BI26" s="664"/>
      <c r="BJ26" s="664"/>
      <c r="BK26" s="664"/>
      <c r="BL26" s="664"/>
      <c r="BM26" s="664"/>
      <c r="BN26" s="665"/>
      <c r="BO26" s="723" t="s">
        <v>240</v>
      </c>
      <c r="BP26" s="723"/>
      <c r="BQ26" s="723"/>
      <c r="BR26" s="723"/>
      <c r="BS26" s="669" t="s">
        <v>240</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1746309</v>
      </c>
      <c r="CS26" s="664"/>
      <c r="CT26" s="664"/>
      <c r="CU26" s="664"/>
      <c r="CV26" s="664"/>
      <c r="CW26" s="664"/>
      <c r="CX26" s="664"/>
      <c r="CY26" s="665"/>
      <c r="CZ26" s="666">
        <v>8.4</v>
      </c>
      <c r="DA26" s="695"/>
      <c r="DB26" s="695"/>
      <c r="DC26" s="696"/>
      <c r="DD26" s="669">
        <v>1557393</v>
      </c>
      <c r="DE26" s="664"/>
      <c r="DF26" s="664"/>
      <c r="DG26" s="664"/>
      <c r="DH26" s="664"/>
      <c r="DI26" s="664"/>
      <c r="DJ26" s="664"/>
      <c r="DK26" s="665"/>
      <c r="DL26" s="669" t="s">
        <v>170</v>
      </c>
      <c r="DM26" s="664"/>
      <c r="DN26" s="664"/>
      <c r="DO26" s="664"/>
      <c r="DP26" s="664"/>
      <c r="DQ26" s="664"/>
      <c r="DR26" s="664"/>
      <c r="DS26" s="664"/>
      <c r="DT26" s="664"/>
      <c r="DU26" s="664"/>
      <c r="DV26" s="665"/>
      <c r="DW26" s="666" t="s">
        <v>125</v>
      </c>
      <c r="DX26" s="695"/>
      <c r="DY26" s="695"/>
      <c r="DZ26" s="695"/>
      <c r="EA26" s="695"/>
      <c r="EB26" s="695"/>
      <c r="EC26" s="697"/>
    </row>
    <row r="27" spans="2:133" ht="11.25" customHeight="1" x14ac:dyDescent="0.15">
      <c r="B27" s="658" t="s">
        <v>294</v>
      </c>
      <c r="C27" s="659"/>
      <c r="D27" s="659"/>
      <c r="E27" s="659"/>
      <c r="F27" s="659"/>
      <c r="G27" s="659"/>
      <c r="H27" s="659"/>
      <c r="I27" s="659"/>
      <c r="J27" s="659"/>
      <c r="K27" s="659"/>
      <c r="L27" s="659"/>
      <c r="M27" s="659"/>
      <c r="N27" s="659"/>
      <c r="O27" s="659"/>
      <c r="P27" s="659"/>
      <c r="Q27" s="660"/>
      <c r="R27" s="661">
        <v>2503586</v>
      </c>
      <c r="S27" s="664"/>
      <c r="T27" s="664"/>
      <c r="U27" s="664"/>
      <c r="V27" s="664"/>
      <c r="W27" s="664"/>
      <c r="X27" s="664"/>
      <c r="Y27" s="665"/>
      <c r="Z27" s="723">
        <v>11.9</v>
      </c>
      <c r="AA27" s="723"/>
      <c r="AB27" s="723"/>
      <c r="AC27" s="723"/>
      <c r="AD27" s="724" t="s">
        <v>125</v>
      </c>
      <c r="AE27" s="724"/>
      <c r="AF27" s="724"/>
      <c r="AG27" s="724"/>
      <c r="AH27" s="724"/>
      <c r="AI27" s="724"/>
      <c r="AJ27" s="724"/>
      <c r="AK27" s="724"/>
      <c r="AL27" s="666" t="s">
        <v>240</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2516398</v>
      </c>
      <c r="BH27" s="664"/>
      <c r="BI27" s="664"/>
      <c r="BJ27" s="664"/>
      <c r="BK27" s="664"/>
      <c r="BL27" s="664"/>
      <c r="BM27" s="664"/>
      <c r="BN27" s="665"/>
      <c r="BO27" s="723">
        <v>100</v>
      </c>
      <c r="BP27" s="723"/>
      <c r="BQ27" s="723"/>
      <c r="BR27" s="723"/>
      <c r="BS27" s="669">
        <v>122843</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2478927</v>
      </c>
      <c r="CS27" s="662"/>
      <c r="CT27" s="662"/>
      <c r="CU27" s="662"/>
      <c r="CV27" s="662"/>
      <c r="CW27" s="662"/>
      <c r="CX27" s="662"/>
      <c r="CY27" s="663"/>
      <c r="CZ27" s="666">
        <v>11.9</v>
      </c>
      <c r="DA27" s="695"/>
      <c r="DB27" s="695"/>
      <c r="DC27" s="696"/>
      <c r="DD27" s="669">
        <v>820535</v>
      </c>
      <c r="DE27" s="662"/>
      <c r="DF27" s="662"/>
      <c r="DG27" s="662"/>
      <c r="DH27" s="662"/>
      <c r="DI27" s="662"/>
      <c r="DJ27" s="662"/>
      <c r="DK27" s="663"/>
      <c r="DL27" s="669">
        <v>811165</v>
      </c>
      <c r="DM27" s="662"/>
      <c r="DN27" s="662"/>
      <c r="DO27" s="662"/>
      <c r="DP27" s="662"/>
      <c r="DQ27" s="662"/>
      <c r="DR27" s="662"/>
      <c r="DS27" s="662"/>
      <c r="DT27" s="662"/>
      <c r="DU27" s="662"/>
      <c r="DV27" s="663"/>
      <c r="DW27" s="666">
        <v>6.7</v>
      </c>
      <c r="DX27" s="695"/>
      <c r="DY27" s="695"/>
      <c r="DZ27" s="695"/>
      <c r="EA27" s="695"/>
      <c r="EB27" s="695"/>
      <c r="EC27" s="697"/>
    </row>
    <row r="28" spans="2:133" ht="11.25" customHeight="1" x14ac:dyDescent="0.15">
      <c r="B28" s="766" t="s">
        <v>297</v>
      </c>
      <c r="C28" s="767"/>
      <c r="D28" s="767"/>
      <c r="E28" s="767"/>
      <c r="F28" s="767"/>
      <c r="G28" s="767"/>
      <c r="H28" s="767"/>
      <c r="I28" s="767"/>
      <c r="J28" s="767"/>
      <c r="K28" s="767"/>
      <c r="L28" s="767"/>
      <c r="M28" s="767"/>
      <c r="N28" s="767"/>
      <c r="O28" s="767"/>
      <c r="P28" s="767"/>
      <c r="Q28" s="768"/>
      <c r="R28" s="661">
        <v>17275</v>
      </c>
      <c r="S28" s="664"/>
      <c r="T28" s="664"/>
      <c r="U28" s="664"/>
      <c r="V28" s="664"/>
      <c r="W28" s="664"/>
      <c r="X28" s="664"/>
      <c r="Y28" s="665"/>
      <c r="Z28" s="723">
        <v>0.1</v>
      </c>
      <c r="AA28" s="723"/>
      <c r="AB28" s="723"/>
      <c r="AC28" s="723"/>
      <c r="AD28" s="724">
        <v>17275</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3808864</v>
      </c>
      <c r="CS28" s="664"/>
      <c r="CT28" s="664"/>
      <c r="CU28" s="664"/>
      <c r="CV28" s="664"/>
      <c r="CW28" s="664"/>
      <c r="CX28" s="664"/>
      <c r="CY28" s="665"/>
      <c r="CZ28" s="666">
        <v>18.399999999999999</v>
      </c>
      <c r="DA28" s="695"/>
      <c r="DB28" s="695"/>
      <c r="DC28" s="696"/>
      <c r="DD28" s="669">
        <v>3619597</v>
      </c>
      <c r="DE28" s="664"/>
      <c r="DF28" s="664"/>
      <c r="DG28" s="664"/>
      <c r="DH28" s="664"/>
      <c r="DI28" s="664"/>
      <c r="DJ28" s="664"/>
      <c r="DK28" s="665"/>
      <c r="DL28" s="669">
        <v>3301333</v>
      </c>
      <c r="DM28" s="664"/>
      <c r="DN28" s="664"/>
      <c r="DO28" s="664"/>
      <c r="DP28" s="664"/>
      <c r="DQ28" s="664"/>
      <c r="DR28" s="664"/>
      <c r="DS28" s="664"/>
      <c r="DT28" s="664"/>
      <c r="DU28" s="664"/>
      <c r="DV28" s="665"/>
      <c r="DW28" s="666">
        <v>27.4</v>
      </c>
      <c r="DX28" s="695"/>
      <c r="DY28" s="695"/>
      <c r="DZ28" s="695"/>
      <c r="EA28" s="695"/>
      <c r="EB28" s="695"/>
      <c r="EC28" s="697"/>
    </row>
    <row r="29" spans="2:133" ht="11.25" customHeight="1" x14ac:dyDescent="0.15">
      <c r="B29" s="658" t="s">
        <v>299</v>
      </c>
      <c r="C29" s="659"/>
      <c r="D29" s="659"/>
      <c r="E29" s="659"/>
      <c r="F29" s="659"/>
      <c r="G29" s="659"/>
      <c r="H29" s="659"/>
      <c r="I29" s="659"/>
      <c r="J29" s="659"/>
      <c r="K29" s="659"/>
      <c r="L29" s="659"/>
      <c r="M29" s="659"/>
      <c r="N29" s="659"/>
      <c r="O29" s="659"/>
      <c r="P29" s="659"/>
      <c r="Q29" s="660"/>
      <c r="R29" s="661">
        <v>1158592</v>
      </c>
      <c r="S29" s="664"/>
      <c r="T29" s="664"/>
      <c r="U29" s="664"/>
      <c r="V29" s="664"/>
      <c r="W29" s="664"/>
      <c r="X29" s="664"/>
      <c r="Y29" s="665"/>
      <c r="Z29" s="723">
        <v>5.5</v>
      </c>
      <c r="AA29" s="723"/>
      <c r="AB29" s="723"/>
      <c r="AC29" s="723"/>
      <c r="AD29" s="724" t="s">
        <v>240</v>
      </c>
      <c r="AE29" s="724"/>
      <c r="AF29" s="724"/>
      <c r="AG29" s="724"/>
      <c r="AH29" s="724"/>
      <c r="AI29" s="724"/>
      <c r="AJ29" s="724"/>
      <c r="AK29" s="724"/>
      <c r="AL29" s="666" t="s">
        <v>240</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303</v>
      </c>
      <c r="CG29" s="702"/>
      <c r="CH29" s="702"/>
      <c r="CI29" s="702"/>
      <c r="CJ29" s="702"/>
      <c r="CK29" s="702"/>
      <c r="CL29" s="702"/>
      <c r="CM29" s="702"/>
      <c r="CN29" s="702"/>
      <c r="CO29" s="702"/>
      <c r="CP29" s="702"/>
      <c r="CQ29" s="703"/>
      <c r="CR29" s="661">
        <v>3808864</v>
      </c>
      <c r="CS29" s="662"/>
      <c r="CT29" s="662"/>
      <c r="CU29" s="662"/>
      <c r="CV29" s="662"/>
      <c r="CW29" s="662"/>
      <c r="CX29" s="662"/>
      <c r="CY29" s="663"/>
      <c r="CZ29" s="666">
        <v>18.399999999999999</v>
      </c>
      <c r="DA29" s="695"/>
      <c r="DB29" s="695"/>
      <c r="DC29" s="696"/>
      <c r="DD29" s="669">
        <v>3619597</v>
      </c>
      <c r="DE29" s="662"/>
      <c r="DF29" s="662"/>
      <c r="DG29" s="662"/>
      <c r="DH29" s="662"/>
      <c r="DI29" s="662"/>
      <c r="DJ29" s="662"/>
      <c r="DK29" s="663"/>
      <c r="DL29" s="669">
        <v>3301333</v>
      </c>
      <c r="DM29" s="662"/>
      <c r="DN29" s="662"/>
      <c r="DO29" s="662"/>
      <c r="DP29" s="662"/>
      <c r="DQ29" s="662"/>
      <c r="DR29" s="662"/>
      <c r="DS29" s="662"/>
      <c r="DT29" s="662"/>
      <c r="DU29" s="662"/>
      <c r="DV29" s="663"/>
      <c r="DW29" s="666">
        <v>27.4</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94489</v>
      </c>
      <c r="S30" s="664"/>
      <c r="T30" s="664"/>
      <c r="U30" s="664"/>
      <c r="V30" s="664"/>
      <c r="W30" s="664"/>
      <c r="X30" s="664"/>
      <c r="Y30" s="665"/>
      <c r="Z30" s="723">
        <v>0.4</v>
      </c>
      <c r="AA30" s="723"/>
      <c r="AB30" s="723"/>
      <c r="AC30" s="723"/>
      <c r="AD30" s="724">
        <v>40657</v>
      </c>
      <c r="AE30" s="724"/>
      <c r="AF30" s="724"/>
      <c r="AG30" s="724"/>
      <c r="AH30" s="724"/>
      <c r="AI30" s="724"/>
      <c r="AJ30" s="724"/>
      <c r="AK30" s="724"/>
      <c r="AL30" s="666">
        <v>0.4</v>
      </c>
      <c r="AM30" s="667"/>
      <c r="AN30" s="667"/>
      <c r="AO30" s="725"/>
      <c r="AP30" s="751" t="s">
        <v>305</v>
      </c>
      <c r="AQ30" s="752"/>
      <c r="AR30" s="752"/>
      <c r="AS30" s="752"/>
      <c r="AT30" s="757" t="s">
        <v>306</v>
      </c>
      <c r="AU30" s="230"/>
      <c r="AV30" s="230"/>
      <c r="AW30" s="230"/>
      <c r="AX30" s="760" t="s">
        <v>183</v>
      </c>
      <c r="AY30" s="761"/>
      <c r="AZ30" s="761"/>
      <c r="BA30" s="761"/>
      <c r="BB30" s="761"/>
      <c r="BC30" s="761"/>
      <c r="BD30" s="761"/>
      <c r="BE30" s="761"/>
      <c r="BF30" s="762"/>
      <c r="BG30" s="741">
        <v>97.2</v>
      </c>
      <c r="BH30" s="742"/>
      <c r="BI30" s="742"/>
      <c r="BJ30" s="742"/>
      <c r="BK30" s="742"/>
      <c r="BL30" s="742"/>
      <c r="BM30" s="743">
        <v>81.8</v>
      </c>
      <c r="BN30" s="742"/>
      <c r="BO30" s="742"/>
      <c r="BP30" s="742"/>
      <c r="BQ30" s="744"/>
      <c r="BR30" s="741">
        <v>97</v>
      </c>
      <c r="BS30" s="742"/>
      <c r="BT30" s="742"/>
      <c r="BU30" s="742"/>
      <c r="BV30" s="742"/>
      <c r="BW30" s="742"/>
      <c r="BX30" s="743">
        <v>82.4</v>
      </c>
      <c r="BY30" s="742"/>
      <c r="BZ30" s="742"/>
      <c r="CA30" s="742"/>
      <c r="CB30" s="744"/>
      <c r="CD30" s="747"/>
      <c r="CE30" s="748"/>
      <c r="CF30" s="705" t="s">
        <v>307</v>
      </c>
      <c r="CG30" s="702"/>
      <c r="CH30" s="702"/>
      <c r="CI30" s="702"/>
      <c r="CJ30" s="702"/>
      <c r="CK30" s="702"/>
      <c r="CL30" s="702"/>
      <c r="CM30" s="702"/>
      <c r="CN30" s="702"/>
      <c r="CO30" s="702"/>
      <c r="CP30" s="702"/>
      <c r="CQ30" s="703"/>
      <c r="CR30" s="661">
        <v>3606462</v>
      </c>
      <c r="CS30" s="664"/>
      <c r="CT30" s="664"/>
      <c r="CU30" s="664"/>
      <c r="CV30" s="664"/>
      <c r="CW30" s="664"/>
      <c r="CX30" s="664"/>
      <c r="CY30" s="665"/>
      <c r="CZ30" s="666">
        <v>17.399999999999999</v>
      </c>
      <c r="DA30" s="695"/>
      <c r="DB30" s="695"/>
      <c r="DC30" s="696"/>
      <c r="DD30" s="669">
        <v>3417329</v>
      </c>
      <c r="DE30" s="664"/>
      <c r="DF30" s="664"/>
      <c r="DG30" s="664"/>
      <c r="DH30" s="664"/>
      <c r="DI30" s="664"/>
      <c r="DJ30" s="664"/>
      <c r="DK30" s="665"/>
      <c r="DL30" s="669">
        <v>3100559</v>
      </c>
      <c r="DM30" s="664"/>
      <c r="DN30" s="664"/>
      <c r="DO30" s="664"/>
      <c r="DP30" s="664"/>
      <c r="DQ30" s="664"/>
      <c r="DR30" s="664"/>
      <c r="DS30" s="664"/>
      <c r="DT30" s="664"/>
      <c r="DU30" s="664"/>
      <c r="DV30" s="665"/>
      <c r="DW30" s="666">
        <v>25.8</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317553</v>
      </c>
      <c r="S31" s="664"/>
      <c r="T31" s="664"/>
      <c r="U31" s="664"/>
      <c r="V31" s="664"/>
      <c r="W31" s="664"/>
      <c r="X31" s="664"/>
      <c r="Y31" s="665"/>
      <c r="Z31" s="723">
        <v>1.5</v>
      </c>
      <c r="AA31" s="723"/>
      <c r="AB31" s="723"/>
      <c r="AC31" s="723"/>
      <c r="AD31" s="724" t="s">
        <v>125</v>
      </c>
      <c r="AE31" s="724"/>
      <c r="AF31" s="724"/>
      <c r="AG31" s="724"/>
      <c r="AH31" s="724"/>
      <c r="AI31" s="724"/>
      <c r="AJ31" s="724"/>
      <c r="AK31" s="724"/>
      <c r="AL31" s="666" t="s">
        <v>240</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98.2</v>
      </c>
      <c r="BH31" s="662"/>
      <c r="BI31" s="662"/>
      <c r="BJ31" s="662"/>
      <c r="BK31" s="662"/>
      <c r="BL31" s="662"/>
      <c r="BM31" s="667">
        <v>90.2</v>
      </c>
      <c r="BN31" s="740"/>
      <c r="BO31" s="740"/>
      <c r="BP31" s="740"/>
      <c r="BQ31" s="701"/>
      <c r="BR31" s="739">
        <v>97.9</v>
      </c>
      <c r="BS31" s="662"/>
      <c r="BT31" s="662"/>
      <c r="BU31" s="662"/>
      <c r="BV31" s="662"/>
      <c r="BW31" s="662"/>
      <c r="BX31" s="667">
        <v>90</v>
      </c>
      <c r="BY31" s="740"/>
      <c r="BZ31" s="740"/>
      <c r="CA31" s="740"/>
      <c r="CB31" s="701"/>
      <c r="CD31" s="747"/>
      <c r="CE31" s="748"/>
      <c r="CF31" s="705" t="s">
        <v>311</v>
      </c>
      <c r="CG31" s="702"/>
      <c r="CH31" s="702"/>
      <c r="CI31" s="702"/>
      <c r="CJ31" s="702"/>
      <c r="CK31" s="702"/>
      <c r="CL31" s="702"/>
      <c r="CM31" s="702"/>
      <c r="CN31" s="702"/>
      <c r="CO31" s="702"/>
      <c r="CP31" s="702"/>
      <c r="CQ31" s="703"/>
      <c r="CR31" s="661">
        <v>202402</v>
      </c>
      <c r="CS31" s="662"/>
      <c r="CT31" s="662"/>
      <c r="CU31" s="662"/>
      <c r="CV31" s="662"/>
      <c r="CW31" s="662"/>
      <c r="CX31" s="662"/>
      <c r="CY31" s="663"/>
      <c r="CZ31" s="666">
        <v>1</v>
      </c>
      <c r="DA31" s="695"/>
      <c r="DB31" s="695"/>
      <c r="DC31" s="696"/>
      <c r="DD31" s="669">
        <v>202268</v>
      </c>
      <c r="DE31" s="662"/>
      <c r="DF31" s="662"/>
      <c r="DG31" s="662"/>
      <c r="DH31" s="662"/>
      <c r="DI31" s="662"/>
      <c r="DJ31" s="662"/>
      <c r="DK31" s="663"/>
      <c r="DL31" s="669">
        <v>200774</v>
      </c>
      <c r="DM31" s="662"/>
      <c r="DN31" s="662"/>
      <c r="DO31" s="662"/>
      <c r="DP31" s="662"/>
      <c r="DQ31" s="662"/>
      <c r="DR31" s="662"/>
      <c r="DS31" s="662"/>
      <c r="DT31" s="662"/>
      <c r="DU31" s="662"/>
      <c r="DV31" s="663"/>
      <c r="DW31" s="666">
        <v>1.7</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599995</v>
      </c>
      <c r="S32" s="664"/>
      <c r="T32" s="664"/>
      <c r="U32" s="664"/>
      <c r="V32" s="664"/>
      <c r="W32" s="664"/>
      <c r="X32" s="664"/>
      <c r="Y32" s="665"/>
      <c r="Z32" s="723">
        <v>2.9</v>
      </c>
      <c r="AA32" s="723"/>
      <c r="AB32" s="723"/>
      <c r="AC32" s="723"/>
      <c r="AD32" s="724" t="s">
        <v>125</v>
      </c>
      <c r="AE32" s="724"/>
      <c r="AF32" s="724"/>
      <c r="AG32" s="724"/>
      <c r="AH32" s="724"/>
      <c r="AI32" s="724"/>
      <c r="AJ32" s="724"/>
      <c r="AK32" s="724"/>
      <c r="AL32" s="666" t="s">
        <v>125</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96</v>
      </c>
      <c r="BH32" s="677"/>
      <c r="BI32" s="677"/>
      <c r="BJ32" s="677"/>
      <c r="BK32" s="677"/>
      <c r="BL32" s="677"/>
      <c r="BM32" s="721">
        <v>75.3</v>
      </c>
      <c r="BN32" s="677"/>
      <c r="BO32" s="677"/>
      <c r="BP32" s="677"/>
      <c r="BQ32" s="714"/>
      <c r="BR32" s="738">
        <v>95.9</v>
      </c>
      <c r="BS32" s="677"/>
      <c r="BT32" s="677"/>
      <c r="BU32" s="677"/>
      <c r="BV32" s="677"/>
      <c r="BW32" s="677"/>
      <c r="BX32" s="721">
        <v>76.8</v>
      </c>
      <c r="BY32" s="677"/>
      <c r="BZ32" s="677"/>
      <c r="CA32" s="677"/>
      <c r="CB32" s="714"/>
      <c r="CD32" s="749"/>
      <c r="CE32" s="750"/>
      <c r="CF32" s="705" t="s">
        <v>314</v>
      </c>
      <c r="CG32" s="702"/>
      <c r="CH32" s="702"/>
      <c r="CI32" s="702"/>
      <c r="CJ32" s="702"/>
      <c r="CK32" s="702"/>
      <c r="CL32" s="702"/>
      <c r="CM32" s="702"/>
      <c r="CN32" s="702"/>
      <c r="CO32" s="702"/>
      <c r="CP32" s="702"/>
      <c r="CQ32" s="703"/>
      <c r="CR32" s="661" t="s">
        <v>125</v>
      </c>
      <c r="CS32" s="664"/>
      <c r="CT32" s="664"/>
      <c r="CU32" s="664"/>
      <c r="CV32" s="664"/>
      <c r="CW32" s="664"/>
      <c r="CX32" s="664"/>
      <c r="CY32" s="665"/>
      <c r="CZ32" s="666" t="s">
        <v>240</v>
      </c>
      <c r="DA32" s="695"/>
      <c r="DB32" s="695"/>
      <c r="DC32" s="696"/>
      <c r="DD32" s="669" t="s">
        <v>240</v>
      </c>
      <c r="DE32" s="664"/>
      <c r="DF32" s="664"/>
      <c r="DG32" s="664"/>
      <c r="DH32" s="664"/>
      <c r="DI32" s="664"/>
      <c r="DJ32" s="664"/>
      <c r="DK32" s="665"/>
      <c r="DL32" s="669" t="s">
        <v>125</v>
      </c>
      <c r="DM32" s="664"/>
      <c r="DN32" s="664"/>
      <c r="DO32" s="664"/>
      <c r="DP32" s="664"/>
      <c r="DQ32" s="664"/>
      <c r="DR32" s="664"/>
      <c r="DS32" s="664"/>
      <c r="DT32" s="664"/>
      <c r="DU32" s="664"/>
      <c r="DV32" s="665"/>
      <c r="DW32" s="666" t="s">
        <v>125</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177612</v>
      </c>
      <c r="S33" s="664"/>
      <c r="T33" s="664"/>
      <c r="U33" s="664"/>
      <c r="V33" s="664"/>
      <c r="W33" s="664"/>
      <c r="X33" s="664"/>
      <c r="Y33" s="665"/>
      <c r="Z33" s="723">
        <v>0.8</v>
      </c>
      <c r="AA33" s="723"/>
      <c r="AB33" s="723"/>
      <c r="AC33" s="723"/>
      <c r="AD33" s="724" t="s">
        <v>240</v>
      </c>
      <c r="AE33" s="724"/>
      <c r="AF33" s="724"/>
      <c r="AG33" s="724"/>
      <c r="AH33" s="724"/>
      <c r="AI33" s="724"/>
      <c r="AJ33" s="724"/>
      <c r="AK33" s="724"/>
      <c r="AL33" s="666" t="s">
        <v>125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8346029</v>
      </c>
      <c r="CS33" s="662"/>
      <c r="CT33" s="662"/>
      <c r="CU33" s="662"/>
      <c r="CV33" s="662"/>
      <c r="CW33" s="662"/>
      <c r="CX33" s="662"/>
      <c r="CY33" s="663"/>
      <c r="CZ33" s="666">
        <v>40.200000000000003</v>
      </c>
      <c r="DA33" s="695"/>
      <c r="DB33" s="695"/>
      <c r="DC33" s="696"/>
      <c r="DD33" s="669">
        <v>6509282</v>
      </c>
      <c r="DE33" s="662"/>
      <c r="DF33" s="662"/>
      <c r="DG33" s="662"/>
      <c r="DH33" s="662"/>
      <c r="DI33" s="662"/>
      <c r="DJ33" s="662"/>
      <c r="DK33" s="663"/>
      <c r="DL33" s="669">
        <v>5276791</v>
      </c>
      <c r="DM33" s="662"/>
      <c r="DN33" s="662"/>
      <c r="DO33" s="662"/>
      <c r="DP33" s="662"/>
      <c r="DQ33" s="662"/>
      <c r="DR33" s="662"/>
      <c r="DS33" s="662"/>
      <c r="DT33" s="662"/>
      <c r="DU33" s="662"/>
      <c r="DV33" s="663"/>
      <c r="DW33" s="666">
        <v>43.8</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255762</v>
      </c>
      <c r="S34" s="664"/>
      <c r="T34" s="664"/>
      <c r="U34" s="664"/>
      <c r="V34" s="664"/>
      <c r="W34" s="664"/>
      <c r="X34" s="664"/>
      <c r="Y34" s="665"/>
      <c r="Z34" s="723">
        <v>1.2</v>
      </c>
      <c r="AA34" s="723"/>
      <c r="AB34" s="723"/>
      <c r="AC34" s="723"/>
      <c r="AD34" s="724">
        <v>1040</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2701533</v>
      </c>
      <c r="CS34" s="664"/>
      <c r="CT34" s="664"/>
      <c r="CU34" s="664"/>
      <c r="CV34" s="664"/>
      <c r="CW34" s="664"/>
      <c r="CX34" s="664"/>
      <c r="CY34" s="665"/>
      <c r="CZ34" s="666">
        <v>13</v>
      </c>
      <c r="DA34" s="695"/>
      <c r="DB34" s="695"/>
      <c r="DC34" s="696"/>
      <c r="DD34" s="669">
        <v>1818208</v>
      </c>
      <c r="DE34" s="664"/>
      <c r="DF34" s="664"/>
      <c r="DG34" s="664"/>
      <c r="DH34" s="664"/>
      <c r="DI34" s="664"/>
      <c r="DJ34" s="664"/>
      <c r="DK34" s="665"/>
      <c r="DL34" s="669">
        <v>1443131</v>
      </c>
      <c r="DM34" s="664"/>
      <c r="DN34" s="664"/>
      <c r="DO34" s="664"/>
      <c r="DP34" s="664"/>
      <c r="DQ34" s="664"/>
      <c r="DR34" s="664"/>
      <c r="DS34" s="664"/>
      <c r="DT34" s="664"/>
      <c r="DU34" s="664"/>
      <c r="DV34" s="665"/>
      <c r="DW34" s="666">
        <v>12</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2395800</v>
      </c>
      <c r="S35" s="664"/>
      <c r="T35" s="664"/>
      <c r="U35" s="664"/>
      <c r="V35" s="664"/>
      <c r="W35" s="664"/>
      <c r="X35" s="664"/>
      <c r="Y35" s="665"/>
      <c r="Z35" s="723">
        <v>11.4</v>
      </c>
      <c r="AA35" s="723"/>
      <c r="AB35" s="723"/>
      <c r="AC35" s="723"/>
      <c r="AD35" s="724" t="s">
        <v>125</v>
      </c>
      <c r="AE35" s="724"/>
      <c r="AF35" s="724"/>
      <c r="AG35" s="724"/>
      <c r="AH35" s="724"/>
      <c r="AI35" s="724"/>
      <c r="AJ35" s="724"/>
      <c r="AK35" s="724"/>
      <c r="AL35" s="666" t="s">
        <v>125</v>
      </c>
      <c r="AM35" s="667"/>
      <c r="AN35" s="667"/>
      <c r="AO35" s="725"/>
      <c r="AP35" s="234"/>
      <c r="AQ35" s="729" t="s">
        <v>322</v>
      </c>
      <c r="AR35" s="730"/>
      <c r="AS35" s="730"/>
      <c r="AT35" s="730"/>
      <c r="AU35" s="730"/>
      <c r="AV35" s="730"/>
      <c r="AW35" s="730"/>
      <c r="AX35" s="730"/>
      <c r="AY35" s="731"/>
      <c r="AZ35" s="726">
        <v>2976785</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8234</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204069</v>
      </c>
      <c r="CS35" s="662"/>
      <c r="CT35" s="662"/>
      <c r="CU35" s="662"/>
      <c r="CV35" s="662"/>
      <c r="CW35" s="662"/>
      <c r="CX35" s="662"/>
      <c r="CY35" s="663"/>
      <c r="CZ35" s="666">
        <v>1</v>
      </c>
      <c r="DA35" s="695"/>
      <c r="DB35" s="695"/>
      <c r="DC35" s="696"/>
      <c r="DD35" s="669">
        <v>183774</v>
      </c>
      <c r="DE35" s="662"/>
      <c r="DF35" s="662"/>
      <c r="DG35" s="662"/>
      <c r="DH35" s="662"/>
      <c r="DI35" s="662"/>
      <c r="DJ35" s="662"/>
      <c r="DK35" s="663"/>
      <c r="DL35" s="669">
        <v>100617</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125</v>
      </c>
      <c r="S36" s="664"/>
      <c r="T36" s="664"/>
      <c r="U36" s="664"/>
      <c r="V36" s="664"/>
      <c r="W36" s="664"/>
      <c r="X36" s="664"/>
      <c r="Y36" s="665"/>
      <c r="Z36" s="723" t="s">
        <v>125</v>
      </c>
      <c r="AA36" s="723"/>
      <c r="AB36" s="723"/>
      <c r="AC36" s="723"/>
      <c r="AD36" s="724" t="s">
        <v>240</v>
      </c>
      <c r="AE36" s="724"/>
      <c r="AF36" s="724"/>
      <c r="AG36" s="724"/>
      <c r="AH36" s="724"/>
      <c r="AI36" s="724"/>
      <c r="AJ36" s="724"/>
      <c r="AK36" s="724"/>
      <c r="AL36" s="666" t="s">
        <v>240</v>
      </c>
      <c r="AM36" s="667"/>
      <c r="AN36" s="667"/>
      <c r="AO36" s="725"/>
      <c r="AQ36" s="698" t="s">
        <v>326</v>
      </c>
      <c r="AR36" s="699"/>
      <c r="AS36" s="699"/>
      <c r="AT36" s="699"/>
      <c r="AU36" s="699"/>
      <c r="AV36" s="699"/>
      <c r="AW36" s="699"/>
      <c r="AX36" s="699"/>
      <c r="AY36" s="700"/>
      <c r="AZ36" s="661">
        <v>665609</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8234</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3559989</v>
      </c>
      <c r="CS36" s="664"/>
      <c r="CT36" s="664"/>
      <c r="CU36" s="664"/>
      <c r="CV36" s="664"/>
      <c r="CW36" s="664"/>
      <c r="CX36" s="664"/>
      <c r="CY36" s="665"/>
      <c r="CZ36" s="666">
        <v>17.2</v>
      </c>
      <c r="DA36" s="695"/>
      <c r="DB36" s="695"/>
      <c r="DC36" s="696"/>
      <c r="DD36" s="669">
        <v>2944667</v>
      </c>
      <c r="DE36" s="664"/>
      <c r="DF36" s="664"/>
      <c r="DG36" s="664"/>
      <c r="DH36" s="664"/>
      <c r="DI36" s="664"/>
      <c r="DJ36" s="664"/>
      <c r="DK36" s="665"/>
      <c r="DL36" s="669">
        <v>2327728</v>
      </c>
      <c r="DM36" s="664"/>
      <c r="DN36" s="664"/>
      <c r="DO36" s="664"/>
      <c r="DP36" s="664"/>
      <c r="DQ36" s="664"/>
      <c r="DR36" s="664"/>
      <c r="DS36" s="664"/>
      <c r="DT36" s="664"/>
      <c r="DU36" s="664"/>
      <c r="DV36" s="665"/>
      <c r="DW36" s="666">
        <v>19.3</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482700</v>
      </c>
      <c r="S37" s="664"/>
      <c r="T37" s="664"/>
      <c r="U37" s="664"/>
      <c r="V37" s="664"/>
      <c r="W37" s="664"/>
      <c r="X37" s="664"/>
      <c r="Y37" s="665"/>
      <c r="Z37" s="723">
        <v>2.2999999999999998</v>
      </c>
      <c r="AA37" s="723"/>
      <c r="AB37" s="723"/>
      <c r="AC37" s="723"/>
      <c r="AD37" s="724" t="s">
        <v>125</v>
      </c>
      <c r="AE37" s="724"/>
      <c r="AF37" s="724"/>
      <c r="AG37" s="724"/>
      <c r="AH37" s="724"/>
      <c r="AI37" s="724"/>
      <c r="AJ37" s="724"/>
      <c r="AK37" s="724"/>
      <c r="AL37" s="666" t="s">
        <v>125</v>
      </c>
      <c r="AM37" s="667"/>
      <c r="AN37" s="667"/>
      <c r="AO37" s="725"/>
      <c r="AQ37" s="698" t="s">
        <v>330</v>
      </c>
      <c r="AR37" s="699"/>
      <c r="AS37" s="699"/>
      <c r="AT37" s="699"/>
      <c r="AU37" s="699"/>
      <c r="AV37" s="699"/>
      <c r="AW37" s="699"/>
      <c r="AX37" s="699"/>
      <c r="AY37" s="700"/>
      <c r="AZ37" s="661">
        <v>571721</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4651</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1107081</v>
      </c>
      <c r="CS37" s="662"/>
      <c r="CT37" s="662"/>
      <c r="CU37" s="662"/>
      <c r="CV37" s="662"/>
      <c r="CW37" s="662"/>
      <c r="CX37" s="662"/>
      <c r="CY37" s="663"/>
      <c r="CZ37" s="666">
        <v>5.3</v>
      </c>
      <c r="DA37" s="695"/>
      <c r="DB37" s="695"/>
      <c r="DC37" s="696"/>
      <c r="DD37" s="669">
        <v>1059788</v>
      </c>
      <c r="DE37" s="662"/>
      <c r="DF37" s="662"/>
      <c r="DG37" s="662"/>
      <c r="DH37" s="662"/>
      <c r="DI37" s="662"/>
      <c r="DJ37" s="662"/>
      <c r="DK37" s="663"/>
      <c r="DL37" s="669">
        <v>926814</v>
      </c>
      <c r="DM37" s="662"/>
      <c r="DN37" s="662"/>
      <c r="DO37" s="662"/>
      <c r="DP37" s="662"/>
      <c r="DQ37" s="662"/>
      <c r="DR37" s="662"/>
      <c r="DS37" s="662"/>
      <c r="DT37" s="662"/>
      <c r="DU37" s="662"/>
      <c r="DV37" s="663"/>
      <c r="DW37" s="666">
        <v>7.7</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21030118</v>
      </c>
      <c r="S38" s="713"/>
      <c r="T38" s="713"/>
      <c r="U38" s="713"/>
      <c r="V38" s="713"/>
      <c r="W38" s="713"/>
      <c r="X38" s="713"/>
      <c r="Y38" s="718"/>
      <c r="Z38" s="719">
        <v>100</v>
      </c>
      <c r="AA38" s="719"/>
      <c r="AB38" s="719"/>
      <c r="AC38" s="719"/>
      <c r="AD38" s="720">
        <v>11552101</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218354</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7487</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1521101</v>
      </c>
      <c r="CS38" s="664"/>
      <c r="CT38" s="664"/>
      <c r="CU38" s="664"/>
      <c r="CV38" s="664"/>
      <c r="CW38" s="664"/>
      <c r="CX38" s="664"/>
      <c r="CY38" s="665"/>
      <c r="CZ38" s="666">
        <v>7.3</v>
      </c>
      <c r="DA38" s="695"/>
      <c r="DB38" s="695"/>
      <c r="DC38" s="696"/>
      <c r="DD38" s="669">
        <v>1255607</v>
      </c>
      <c r="DE38" s="664"/>
      <c r="DF38" s="664"/>
      <c r="DG38" s="664"/>
      <c r="DH38" s="664"/>
      <c r="DI38" s="664"/>
      <c r="DJ38" s="664"/>
      <c r="DK38" s="665"/>
      <c r="DL38" s="669">
        <v>1202058</v>
      </c>
      <c r="DM38" s="664"/>
      <c r="DN38" s="664"/>
      <c r="DO38" s="664"/>
      <c r="DP38" s="664"/>
      <c r="DQ38" s="664"/>
      <c r="DR38" s="664"/>
      <c r="DS38" s="664"/>
      <c r="DT38" s="664"/>
      <c r="DU38" s="664"/>
      <c r="DV38" s="665"/>
      <c r="DW38" s="666">
        <v>10</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t="s">
        <v>170</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82</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121971</v>
      </c>
      <c r="CS39" s="662"/>
      <c r="CT39" s="662"/>
      <c r="CU39" s="662"/>
      <c r="CV39" s="662"/>
      <c r="CW39" s="662"/>
      <c r="CX39" s="662"/>
      <c r="CY39" s="663"/>
      <c r="CZ39" s="666">
        <v>0.6</v>
      </c>
      <c r="DA39" s="695"/>
      <c r="DB39" s="695"/>
      <c r="DC39" s="696"/>
      <c r="DD39" s="669">
        <v>100000</v>
      </c>
      <c r="DE39" s="662"/>
      <c r="DF39" s="662"/>
      <c r="DG39" s="662"/>
      <c r="DH39" s="662"/>
      <c r="DI39" s="662"/>
      <c r="DJ39" s="662"/>
      <c r="DK39" s="663"/>
      <c r="DL39" s="669" t="s">
        <v>125</v>
      </c>
      <c r="DM39" s="662"/>
      <c r="DN39" s="662"/>
      <c r="DO39" s="662"/>
      <c r="DP39" s="662"/>
      <c r="DQ39" s="662"/>
      <c r="DR39" s="662"/>
      <c r="DS39" s="662"/>
      <c r="DT39" s="662"/>
      <c r="DU39" s="662"/>
      <c r="DV39" s="663"/>
      <c r="DW39" s="666" t="s">
        <v>170</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275765</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125</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237366</v>
      </c>
      <c r="CS40" s="664"/>
      <c r="CT40" s="664"/>
      <c r="CU40" s="664"/>
      <c r="CV40" s="664"/>
      <c r="CW40" s="664"/>
      <c r="CX40" s="664"/>
      <c r="CY40" s="665"/>
      <c r="CZ40" s="666">
        <v>1.1000000000000001</v>
      </c>
      <c r="DA40" s="695"/>
      <c r="DB40" s="695"/>
      <c r="DC40" s="696"/>
      <c r="DD40" s="669">
        <v>207026</v>
      </c>
      <c r="DE40" s="664"/>
      <c r="DF40" s="664"/>
      <c r="DG40" s="664"/>
      <c r="DH40" s="664"/>
      <c r="DI40" s="664"/>
      <c r="DJ40" s="664"/>
      <c r="DK40" s="665"/>
      <c r="DL40" s="669">
        <v>203257</v>
      </c>
      <c r="DM40" s="664"/>
      <c r="DN40" s="664"/>
      <c r="DO40" s="664"/>
      <c r="DP40" s="664"/>
      <c r="DQ40" s="664"/>
      <c r="DR40" s="664"/>
      <c r="DS40" s="664"/>
      <c r="DT40" s="664"/>
      <c r="DU40" s="664"/>
      <c r="DV40" s="665"/>
      <c r="DW40" s="666">
        <v>1.7</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1245336</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323</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240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3577690</v>
      </c>
      <c r="CS42" s="664"/>
      <c r="CT42" s="664"/>
      <c r="CU42" s="664"/>
      <c r="CV42" s="664"/>
      <c r="CW42" s="664"/>
      <c r="CX42" s="664"/>
      <c r="CY42" s="665"/>
      <c r="CZ42" s="666">
        <v>17.2</v>
      </c>
      <c r="DA42" s="667"/>
      <c r="DB42" s="667"/>
      <c r="DC42" s="668"/>
      <c r="DD42" s="669">
        <v>486290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97258</v>
      </c>
      <c r="CS43" s="662"/>
      <c r="CT43" s="662"/>
      <c r="CU43" s="662"/>
      <c r="CV43" s="662"/>
      <c r="CW43" s="662"/>
      <c r="CX43" s="662"/>
      <c r="CY43" s="663"/>
      <c r="CZ43" s="666">
        <v>0.5</v>
      </c>
      <c r="DA43" s="695"/>
      <c r="DB43" s="695"/>
      <c r="DC43" s="696"/>
      <c r="DD43" s="669">
        <v>32753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302</v>
      </c>
      <c r="CE44" s="690"/>
      <c r="CF44" s="658" t="s">
        <v>352</v>
      </c>
      <c r="CG44" s="659"/>
      <c r="CH44" s="659"/>
      <c r="CI44" s="659"/>
      <c r="CJ44" s="659"/>
      <c r="CK44" s="659"/>
      <c r="CL44" s="659"/>
      <c r="CM44" s="659"/>
      <c r="CN44" s="659"/>
      <c r="CO44" s="659"/>
      <c r="CP44" s="659"/>
      <c r="CQ44" s="660"/>
      <c r="CR44" s="661">
        <v>3207104</v>
      </c>
      <c r="CS44" s="664"/>
      <c r="CT44" s="664"/>
      <c r="CU44" s="664"/>
      <c r="CV44" s="664"/>
      <c r="CW44" s="664"/>
      <c r="CX44" s="664"/>
      <c r="CY44" s="665"/>
      <c r="CZ44" s="666">
        <v>15.5</v>
      </c>
      <c r="DA44" s="667"/>
      <c r="DB44" s="667"/>
      <c r="DC44" s="668"/>
      <c r="DD44" s="669">
        <v>415355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2206302</v>
      </c>
      <c r="CS45" s="662"/>
      <c r="CT45" s="662"/>
      <c r="CU45" s="662"/>
      <c r="CV45" s="662"/>
      <c r="CW45" s="662"/>
      <c r="CX45" s="662"/>
      <c r="CY45" s="663"/>
      <c r="CZ45" s="666">
        <v>10.6</v>
      </c>
      <c r="DA45" s="695"/>
      <c r="DB45" s="695"/>
      <c r="DC45" s="696"/>
      <c r="DD45" s="669">
        <v>44504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670919</v>
      </c>
      <c r="CS46" s="664"/>
      <c r="CT46" s="664"/>
      <c r="CU46" s="664"/>
      <c r="CV46" s="664"/>
      <c r="CW46" s="664"/>
      <c r="CX46" s="664"/>
      <c r="CY46" s="665"/>
      <c r="CZ46" s="666">
        <v>3.2</v>
      </c>
      <c r="DA46" s="667"/>
      <c r="DB46" s="667"/>
      <c r="DC46" s="668"/>
      <c r="DD46" s="669">
        <v>328049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v>370586</v>
      </c>
      <c r="CS47" s="662"/>
      <c r="CT47" s="662"/>
      <c r="CU47" s="662"/>
      <c r="CV47" s="662"/>
      <c r="CW47" s="662"/>
      <c r="CX47" s="662"/>
      <c r="CY47" s="663"/>
      <c r="CZ47" s="666">
        <v>1.8</v>
      </c>
      <c r="DA47" s="695"/>
      <c r="DB47" s="695"/>
      <c r="DC47" s="696"/>
      <c r="DD47" s="669">
        <v>70935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125</v>
      </c>
      <c r="CS48" s="664"/>
      <c r="CT48" s="664"/>
      <c r="CU48" s="664"/>
      <c r="CV48" s="664"/>
      <c r="CW48" s="664"/>
      <c r="CX48" s="664"/>
      <c r="CY48" s="665"/>
      <c r="CZ48" s="666" t="s">
        <v>125</v>
      </c>
      <c r="DA48" s="667"/>
      <c r="DB48" s="667"/>
      <c r="DC48" s="668"/>
      <c r="DD48" s="669" t="s">
        <v>125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20748343</v>
      </c>
      <c r="CS49" s="677"/>
      <c r="CT49" s="677"/>
      <c r="CU49" s="677"/>
      <c r="CV49" s="677"/>
      <c r="CW49" s="677"/>
      <c r="CX49" s="677"/>
      <c r="CY49" s="678"/>
      <c r="CZ49" s="679">
        <v>100</v>
      </c>
      <c r="DA49" s="680"/>
      <c r="DB49" s="680"/>
      <c r="DC49" s="681"/>
      <c r="DD49" s="682">
        <v>13757133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zi8AO1ZqsA0QCI5x0PeOa5nYf+wepopN3qi5vvhRcg4tt9KqnqyCJ2rKV6UfBQJ4xWI8iL7koAzISCsEMDVLg==" saltValue="2PZ6cP80RVKQP7mhl0qt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359</v>
      </c>
      <c r="DK2" s="1199"/>
      <c r="DL2" s="1199"/>
      <c r="DM2" s="1199"/>
      <c r="DN2" s="1199"/>
      <c r="DO2" s="1200"/>
      <c r="DP2" s="249"/>
      <c r="DQ2" s="1198" t="s">
        <v>360</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1"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6" t="s">
        <v>377</v>
      </c>
      <c r="DH5" s="1187"/>
      <c r="DI5" s="1187"/>
      <c r="DJ5" s="1187"/>
      <c r="DK5" s="1188"/>
      <c r="DL5" s="1186" t="s">
        <v>378</v>
      </c>
      <c r="DM5" s="1187"/>
      <c r="DN5" s="1187"/>
      <c r="DO5" s="1187"/>
      <c r="DP5" s="1188"/>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2">
        <v>21050</v>
      </c>
      <c r="R7" s="1193"/>
      <c r="S7" s="1193"/>
      <c r="T7" s="1193"/>
      <c r="U7" s="1193"/>
      <c r="V7" s="1193">
        <v>20774</v>
      </c>
      <c r="W7" s="1193"/>
      <c r="X7" s="1193"/>
      <c r="Y7" s="1193"/>
      <c r="Z7" s="1193"/>
      <c r="AA7" s="1193">
        <v>276</v>
      </c>
      <c r="AB7" s="1193"/>
      <c r="AC7" s="1193"/>
      <c r="AD7" s="1193"/>
      <c r="AE7" s="1194"/>
      <c r="AF7" s="1195">
        <v>88</v>
      </c>
      <c r="AG7" s="1196"/>
      <c r="AH7" s="1196"/>
      <c r="AI7" s="1196"/>
      <c r="AJ7" s="1197"/>
      <c r="AK7" s="1179">
        <v>600</v>
      </c>
      <c r="AL7" s="1180"/>
      <c r="AM7" s="1180"/>
      <c r="AN7" s="1180"/>
      <c r="AO7" s="1180"/>
      <c r="AP7" s="1180">
        <v>28422</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590</v>
      </c>
      <c r="BT7" s="1184"/>
      <c r="BU7" s="1184"/>
      <c r="BV7" s="1184"/>
      <c r="BW7" s="1184"/>
      <c r="BX7" s="1184"/>
      <c r="BY7" s="1184"/>
      <c r="BZ7" s="1184"/>
      <c r="CA7" s="1184"/>
      <c r="CB7" s="1184"/>
      <c r="CC7" s="1184"/>
      <c r="CD7" s="1184"/>
      <c r="CE7" s="1184"/>
      <c r="CF7" s="1184"/>
      <c r="CG7" s="1185"/>
      <c r="CH7" s="1176">
        <v>0</v>
      </c>
      <c r="CI7" s="1177"/>
      <c r="CJ7" s="1177"/>
      <c r="CK7" s="1177"/>
      <c r="CL7" s="1178"/>
      <c r="CM7" s="1176">
        <v>20</v>
      </c>
      <c r="CN7" s="1177"/>
      <c r="CO7" s="1177"/>
      <c r="CP7" s="1177"/>
      <c r="CQ7" s="1178"/>
      <c r="CR7" s="1176">
        <v>10</v>
      </c>
      <c r="CS7" s="1177"/>
      <c r="CT7" s="1177"/>
      <c r="CU7" s="1177"/>
      <c r="CV7" s="1178"/>
      <c r="CW7" s="1176">
        <v>0</v>
      </c>
      <c r="CX7" s="1177"/>
      <c r="CY7" s="1177"/>
      <c r="CZ7" s="1177"/>
      <c r="DA7" s="1178"/>
      <c r="DB7" s="1176" t="s">
        <v>569</v>
      </c>
      <c r="DC7" s="1177"/>
      <c r="DD7" s="1177"/>
      <c r="DE7" s="1177"/>
      <c r="DF7" s="1178"/>
      <c r="DG7" s="1176" t="s">
        <v>569</v>
      </c>
      <c r="DH7" s="1177"/>
      <c r="DI7" s="1177"/>
      <c r="DJ7" s="1177"/>
      <c r="DK7" s="1178"/>
      <c r="DL7" s="1176" t="s">
        <v>569</v>
      </c>
      <c r="DM7" s="1177"/>
      <c r="DN7" s="1177"/>
      <c r="DO7" s="1177"/>
      <c r="DP7" s="1178"/>
      <c r="DQ7" s="1176" t="s">
        <v>569</v>
      </c>
      <c r="DR7" s="1177"/>
      <c r="DS7" s="1177"/>
      <c r="DT7" s="1177"/>
      <c r="DU7" s="1178"/>
      <c r="DV7" s="1203"/>
      <c r="DW7" s="1204"/>
      <c r="DX7" s="1204"/>
      <c r="DY7" s="1204"/>
      <c r="DZ7" s="1205"/>
      <c r="EA7" s="254"/>
    </row>
    <row r="8" spans="1:131" s="255" customFormat="1" ht="26.25" customHeight="1" x14ac:dyDescent="0.15">
      <c r="A8" s="261">
        <v>2</v>
      </c>
      <c r="B8" s="1120" t="s">
        <v>381</v>
      </c>
      <c r="C8" s="1121"/>
      <c r="D8" s="1121"/>
      <c r="E8" s="1121"/>
      <c r="F8" s="1121"/>
      <c r="G8" s="1121"/>
      <c r="H8" s="1121"/>
      <c r="I8" s="1121"/>
      <c r="J8" s="1121"/>
      <c r="K8" s="1121"/>
      <c r="L8" s="1121"/>
      <c r="M8" s="1121"/>
      <c r="N8" s="1121"/>
      <c r="O8" s="1121"/>
      <c r="P8" s="1122"/>
      <c r="Q8" s="1132">
        <v>7</v>
      </c>
      <c r="R8" s="1133"/>
      <c r="S8" s="1133"/>
      <c r="T8" s="1133"/>
      <c r="U8" s="1133"/>
      <c r="V8" s="1133">
        <v>1</v>
      </c>
      <c r="W8" s="1133"/>
      <c r="X8" s="1133"/>
      <c r="Y8" s="1133"/>
      <c r="Z8" s="1133"/>
      <c r="AA8" s="1133">
        <v>5</v>
      </c>
      <c r="AB8" s="1133"/>
      <c r="AC8" s="1133"/>
      <c r="AD8" s="1133"/>
      <c r="AE8" s="1134"/>
      <c r="AF8" s="1126">
        <v>5</v>
      </c>
      <c r="AG8" s="1127"/>
      <c r="AH8" s="1127"/>
      <c r="AI8" s="1127"/>
      <c r="AJ8" s="1128"/>
      <c r="AK8" s="1174" t="s">
        <v>506</v>
      </c>
      <c r="AL8" s="1175"/>
      <c r="AM8" s="1175"/>
      <c r="AN8" s="1175"/>
      <c r="AO8" s="1175"/>
      <c r="AP8" s="1175" t="s">
        <v>506</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0</v>
      </c>
      <c r="CI8" s="1079"/>
      <c r="CJ8" s="1079"/>
      <c r="CK8" s="1079"/>
      <c r="CL8" s="1080"/>
      <c r="CM8" s="1078">
        <v>48</v>
      </c>
      <c r="CN8" s="1079"/>
      <c r="CO8" s="1079"/>
      <c r="CP8" s="1079"/>
      <c r="CQ8" s="1080"/>
      <c r="CR8" s="1078">
        <v>40</v>
      </c>
      <c r="CS8" s="1079"/>
      <c r="CT8" s="1079"/>
      <c r="CU8" s="1079"/>
      <c r="CV8" s="1080"/>
      <c r="CW8" s="1078">
        <v>4</v>
      </c>
      <c r="CX8" s="1079"/>
      <c r="CY8" s="1079"/>
      <c r="CZ8" s="1079"/>
      <c r="DA8" s="1080"/>
      <c r="DB8" s="1078" t="s">
        <v>569</v>
      </c>
      <c r="DC8" s="1079"/>
      <c r="DD8" s="1079"/>
      <c r="DE8" s="1079"/>
      <c r="DF8" s="1080"/>
      <c r="DG8" s="1078" t="s">
        <v>569</v>
      </c>
      <c r="DH8" s="1079"/>
      <c r="DI8" s="1079"/>
      <c r="DJ8" s="1079"/>
      <c r="DK8" s="1080"/>
      <c r="DL8" s="1078" t="s">
        <v>569</v>
      </c>
      <c r="DM8" s="1079"/>
      <c r="DN8" s="1079"/>
      <c r="DO8" s="1079"/>
      <c r="DP8" s="1080"/>
      <c r="DQ8" s="1078" t="s">
        <v>569</v>
      </c>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t="s">
        <v>588</v>
      </c>
      <c r="BT9" s="1104"/>
      <c r="BU9" s="1104"/>
      <c r="BV9" s="1104"/>
      <c r="BW9" s="1104"/>
      <c r="BX9" s="1104"/>
      <c r="BY9" s="1104"/>
      <c r="BZ9" s="1104"/>
      <c r="CA9" s="1104"/>
      <c r="CB9" s="1104"/>
      <c r="CC9" s="1104"/>
      <c r="CD9" s="1104"/>
      <c r="CE9" s="1104"/>
      <c r="CF9" s="1104"/>
      <c r="CG9" s="1105"/>
      <c r="CH9" s="1078">
        <v>0</v>
      </c>
      <c r="CI9" s="1079"/>
      <c r="CJ9" s="1079"/>
      <c r="CK9" s="1079"/>
      <c r="CL9" s="1080"/>
      <c r="CM9" s="1078">
        <v>23</v>
      </c>
      <c r="CN9" s="1079"/>
      <c r="CO9" s="1079"/>
      <c r="CP9" s="1079"/>
      <c r="CQ9" s="1080"/>
      <c r="CR9" s="1078">
        <v>15</v>
      </c>
      <c r="CS9" s="1079"/>
      <c r="CT9" s="1079"/>
      <c r="CU9" s="1079"/>
      <c r="CV9" s="1080"/>
      <c r="CW9" s="1078">
        <v>0</v>
      </c>
      <c r="CX9" s="1079"/>
      <c r="CY9" s="1079"/>
      <c r="CZ9" s="1079"/>
      <c r="DA9" s="1080"/>
      <c r="DB9" s="1078" t="s">
        <v>569</v>
      </c>
      <c r="DC9" s="1079"/>
      <c r="DD9" s="1079"/>
      <c r="DE9" s="1079"/>
      <c r="DF9" s="1080"/>
      <c r="DG9" s="1078" t="s">
        <v>569</v>
      </c>
      <c r="DH9" s="1079"/>
      <c r="DI9" s="1079"/>
      <c r="DJ9" s="1079"/>
      <c r="DK9" s="1080"/>
      <c r="DL9" s="1078" t="s">
        <v>569</v>
      </c>
      <c r="DM9" s="1079"/>
      <c r="DN9" s="1079"/>
      <c r="DO9" s="1079"/>
      <c r="DP9" s="1080"/>
      <c r="DQ9" s="1078" t="s">
        <v>569</v>
      </c>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t="s">
        <v>587</v>
      </c>
      <c r="BT10" s="1104"/>
      <c r="BU10" s="1104"/>
      <c r="BV10" s="1104"/>
      <c r="BW10" s="1104"/>
      <c r="BX10" s="1104"/>
      <c r="BY10" s="1104"/>
      <c r="BZ10" s="1104"/>
      <c r="CA10" s="1104"/>
      <c r="CB10" s="1104"/>
      <c r="CC10" s="1104"/>
      <c r="CD10" s="1104"/>
      <c r="CE10" s="1104"/>
      <c r="CF10" s="1104"/>
      <c r="CG10" s="1105"/>
      <c r="CH10" s="1078">
        <v>1</v>
      </c>
      <c r="CI10" s="1079"/>
      <c r="CJ10" s="1079"/>
      <c r="CK10" s="1079"/>
      <c r="CL10" s="1080"/>
      <c r="CM10" s="1078">
        <v>36</v>
      </c>
      <c r="CN10" s="1079"/>
      <c r="CO10" s="1079"/>
      <c r="CP10" s="1079"/>
      <c r="CQ10" s="1080"/>
      <c r="CR10" s="1078">
        <v>5</v>
      </c>
      <c r="CS10" s="1079"/>
      <c r="CT10" s="1079"/>
      <c r="CU10" s="1079"/>
      <c r="CV10" s="1080"/>
      <c r="CW10" s="1078">
        <v>0</v>
      </c>
      <c r="CX10" s="1079"/>
      <c r="CY10" s="1079"/>
      <c r="CZ10" s="1079"/>
      <c r="DA10" s="1080"/>
      <c r="DB10" s="1078" t="s">
        <v>569</v>
      </c>
      <c r="DC10" s="1079"/>
      <c r="DD10" s="1079"/>
      <c r="DE10" s="1079"/>
      <c r="DF10" s="1080"/>
      <c r="DG10" s="1078" t="s">
        <v>569</v>
      </c>
      <c r="DH10" s="1079"/>
      <c r="DI10" s="1079"/>
      <c r="DJ10" s="1079"/>
      <c r="DK10" s="1080"/>
      <c r="DL10" s="1078" t="s">
        <v>569</v>
      </c>
      <c r="DM10" s="1079"/>
      <c r="DN10" s="1079"/>
      <c r="DO10" s="1079"/>
      <c r="DP10" s="1080"/>
      <c r="DQ10" s="1078" t="s">
        <v>569</v>
      </c>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t="s">
        <v>586</v>
      </c>
      <c r="BT11" s="1104"/>
      <c r="BU11" s="1104"/>
      <c r="BV11" s="1104"/>
      <c r="BW11" s="1104"/>
      <c r="BX11" s="1104"/>
      <c r="BY11" s="1104"/>
      <c r="BZ11" s="1104"/>
      <c r="CA11" s="1104"/>
      <c r="CB11" s="1104"/>
      <c r="CC11" s="1104"/>
      <c r="CD11" s="1104"/>
      <c r="CE11" s="1104"/>
      <c r="CF11" s="1104"/>
      <c r="CG11" s="1105"/>
      <c r="CH11" s="1078">
        <v>-8</v>
      </c>
      <c r="CI11" s="1079"/>
      <c r="CJ11" s="1079"/>
      <c r="CK11" s="1079"/>
      <c r="CL11" s="1080"/>
      <c r="CM11" s="1078">
        <v>27</v>
      </c>
      <c r="CN11" s="1079"/>
      <c r="CO11" s="1079"/>
      <c r="CP11" s="1079"/>
      <c r="CQ11" s="1080"/>
      <c r="CR11" s="1078">
        <v>10</v>
      </c>
      <c r="CS11" s="1079"/>
      <c r="CT11" s="1079"/>
      <c r="CU11" s="1079"/>
      <c r="CV11" s="1080"/>
      <c r="CW11" s="1078">
        <v>0</v>
      </c>
      <c r="CX11" s="1079"/>
      <c r="CY11" s="1079"/>
      <c r="CZ11" s="1079"/>
      <c r="DA11" s="1080"/>
      <c r="DB11" s="1078" t="s">
        <v>569</v>
      </c>
      <c r="DC11" s="1079"/>
      <c r="DD11" s="1079"/>
      <c r="DE11" s="1079"/>
      <c r="DF11" s="1080"/>
      <c r="DG11" s="1078" t="s">
        <v>569</v>
      </c>
      <c r="DH11" s="1079"/>
      <c r="DI11" s="1079"/>
      <c r="DJ11" s="1079"/>
      <c r="DK11" s="1080"/>
      <c r="DL11" s="1078" t="s">
        <v>569</v>
      </c>
      <c r="DM11" s="1079"/>
      <c r="DN11" s="1079"/>
      <c r="DO11" s="1079"/>
      <c r="DP11" s="1080"/>
      <c r="DQ11" s="1078" t="s">
        <v>569</v>
      </c>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t="s">
        <v>585</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34</v>
      </c>
      <c r="CN12" s="1079"/>
      <c r="CO12" s="1079"/>
      <c r="CP12" s="1079"/>
      <c r="CQ12" s="1080"/>
      <c r="CR12" s="1078">
        <v>3</v>
      </c>
      <c r="CS12" s="1079"/>
      <c r="CT12" s="1079"/>
      <c r="CU12" s="1079"/>
      <c r="CV12" s="1080"/>
      <c r="CW12" s="1078">
        <v>0</v>
      </c>
      <c r="CX12" s="1079"/>
      <c r="CY12" s="1079"/>
      <c r="CZ12" s="1079"/>
      <c r="DA12" s="1080"/>
      <c r="DB12" s="1078" t="s">
        <v>569</v>
      </c>
      <c r="DC12" s="1079"/>
      <c r="DD12" s="1079"/>
      <c r="DE12" s="1079"/>
      <c r="DF12" s="1080"/>
      <c r="DG12" s="1078" t="s">
        <v>569</v>
      </c>
      <c r="DH12" s="1079"/>
      <c r="DI12" s="1079"/>
      <c r="DJ12" s="1079"/>
      <c r="DK12" s="1080"/>
      <c r="DL12" s="1078" t="s">
        <v>569</v>
      </c>
      <c r="DM12" s="1079"/>
      <c r="DN12" s="1079"/>
      <c r="DO12" s="1079"/>
      <c r="DP12" s="1080"/>
      <c r="DQ12" s="1078" t="s">
        <v>569</v>
      </c>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69"/>
      <c r="R22" s="1170"/>
      <c r="S22" s="1170"/>
      <c r="T22" s="1170"/>
      <c r="U22" s="1170"/>
      <c r="V22" s="1170"/>
      <c r="W22" s="1170"/>
      <c r="X22" s="1170"/>
      <c r="Y22" s="1170"/>
      <c r="Z22" s="1170"/>
      <c r="AA22" s="1170"/>
      <c r="AB22" s="1170"/>
      <c r="AC22" s="1170"/>
      <c r="AD22" s="1170"/>
      <c r="AE22" s="1171"/>
      <c r="AF22" s="1126"/>
      <c r="AG22" s="1127"/>
      <c r="AH22" s="1127"/>
      <c r="AI22" s="1127"/>
      <c r="AJ22" s="1128"/>
      <c r="AK22" s="1165"/>
      <c r="AL22" s="1166"/>
      <c r="AM22" s="1166"/>
      <c r="AN22" s="1166"/>
      <c r="AO22" s="1166"/>
      <c r="AP22" s="1166"/>
      <c r="AQ22" s="1166"/>
      <c r="AR22" s="1166"/>
      <c r="AS22" s="1166"/>
      <c r="AT22" s="1166"/>
      <c r="AU22" s="1167"/>
      <c r="AV22" s="1167"/>
      <c r="AW22" s="1167"/>
      <c r="AX22" s="1167"/>
      <c r="AY22" s="1168"/>
      <c r="AZ22" s="1118" t="s">
        <v>382</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383</v>
      </c>
      <c r="B23" s="1033" t="s">
        <v>384</v>
      </c>
      <c r="C23" s="1034"/>
      <c r="D23" s="1034"/>
      <c r="E23" s="1034"/>
      <c r="F23" s="1034"/>
      <c r="G23" s="1034"/>
      <c r="H23" s="1034"/>
      <c r="I23" s="1034"/>
      <c r="J23" s="1034"/>
      <c r="K23" s="1034"/>
      <c r="L23" s="1034"/>
      <c r="M23" s="1034"/>
      <c r="N23" s="1034"/>
      <c r="O23" s="1034"/>
      <c r="P23" s="1035"/>
      <c r="Q23" s="1157">
        <f>Q7+Q8</f>
        <v>21057</v>
      </c>
      <c r="R23" s="1158"/>
      <c r="S23" s="1158"/>
      <c r="T23" s="1158"/>
      <c r="U23" s="1158"/>
      <c r="V23" s="1157">
        <f>V7+V8</f>
        <v>20775</v>
      </c>
      <c r="W23" s="1158"/>
      <c r="X23" s="1158"/>
      <c r="Y23" s="1158"/>
      <c r="Z23" s="1158"/>
      <c r="AA23" s="1157">
        <f>AA7+AA8</f>
        <v>281</v>
      </c>
      <c r="AB23" s="1158"/>
      <c r="AC23" s="1158"/>
      <c r="AD23" s="1158"/>
      <c r="AE23" s="1158"/>
      <c r="AF23" s="1159">
        <v>94</v>
      </c>
      <c r="AG23" s="1158"/>
      <c r="AH23" s="1158"/>
      <c r="AI23" s="1158"/>
      <c r="AJ23" s="1160"/>
      <c r="AK23" s="1161"/>
      <c r="AL23" s="1162"/>
      <c r="AM23" s="1162"/>
      <c r="AN23" s="1162"/>
      <c r="AO23" s="1162"/>
      <c r="AP23" s="1158">
        <f>AP7</f>
        <v>28422</v>
      </c>
      <c r="AQ23" s="1158"/>
      <c r="AR23" s="1158"/>
      <c r="AS23" s="1158"/>
      <c r="AT23" s="1158"/>
      <c r="AU23" s="1163"/>
      <c r="AV23" s="1163"/>
      <c r="AW23" s="1163"/>
      <c r="AX23" s="1163"/>
      <c r="AY23" s="1164"/>
      <c r="AZ23" s="1154" t="s">
        <v>385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3502</v>
      </c>
      <c r="R28" s="1143"/>
      <c r="S28" s="1143"/>
      <c r="T28" s="1143"/>
      <c r="U28" s="1143"/>
      <c r="V28" s="1143">
        <v>3494</v>
      </c>
      <c r="W28" s="1143"/>
      <c r="X28" s="1143"/>
      <c r="Y28" s="1143"/>
      <c r="Z28" s="1143"/>
      <c r="AA28" s="1143">
        <v>8</v>
      </c>
      <c r="AB28" s="1143"/>
      <c r="AC28" s="1143"/>
      <c r="AD28" s="1143"/>
      <c r="AE28" s="1144"/>
      <c r="AF28" s="1145">
        <v>8</v>
      </c>
      <c r="AG28" s="1143"/>
      <c r="AH28" s="1143"/>
      <c r="AI28" s="1143"/>
      <c r="AJ28" s="1146"/>
      <c r="AK28" s="1147">
        <v>290</v>
      </c>
      <c r="AL28" s="1135"/>
      <c r="AM28" s="1135"/>
      <c r="AN28" s="1135"/>
      <c r="AO28" s="1135"/>
      <c r="AP28" s="1135" t="s">
        <v>570</v>
      </c>
      <c r="AQ28" s="1135"/>
      <c r="AR28" s="1135"/>
      <c r="AS28" s="1135"/>
      <c r="AT28" s="1135"/>
      <c r="AU28" s="1135" t="s">
        <v>570</v>
      </c>
      <c r="AV28" s="1135"/>
      <c r="AW28" s="1135"/>
      <c r="AX28" s="1135"/>
      <c r="AY28" s="1135"/>
      <c r="AZ28" s="1136" t="s">
        <v>570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571</v>
      </c>
      <c r="C29" s="1121"/>
      <c r="D29" s="1121"/>
      <c r="E29" s="1121"/>
      <c r="F29" s="1121"/>
      <c r="G29" s="1121"/>
      <c r="H29" s="1121"/>
      <c r="I29" s="1121"/>
      <c r="J29" s="1121"/>
      <c r="K29" s="1121"/>
      <c r="L29" s="1121"/>
      <c r="M29" s="1121"/>
      <c r="N29" s="1121"/>
      <c r="O29" s="1121"/>
      <c r="P29" s="1122"/>
      <c r="Q29" s="1132">
        <v>79</v>
      </c>
      <c r="R29" s="1133"/>
      <c r="S29" s="1133"/>
      <c r="T29" s="1133"/>
      <c r="U29" s="1133"/>
      <c r="V29" s="1133">
        <v>42</v>
      </c>
      <c r="W29" s="1133"/>
      <c r="X29" s="1133"/>
      <c r="Y29" s="1133"/>
      <c r="Z29" s="1133"/>
      <c r="AA29" s="1133">
        <v>37</v>
      </c>
      <c r="AB29" s="1133"/>
      <c r="AC29" s="1133"/>
      <c r="AD29" s="1133"/>
      <c r="AE29" s="1134"/>
      <c r="AF29" s="1126">
        <v>37</v>
      </c>
      <c r="AG29" s="1127"/>
      <c r="AH29" s="1127"/>
      <c r="AI29" s="1127"/>
      <c r="AJ29" s="1128"/>
      <c r="AK29" s="1069" t="s">
        <v>569</v>
      </c>
      <c r="AL29" s="1060"/>
      <c r="AM29" s="1060"/>
      <c r="AN29" s="1060"/>
      <c r="AO29" s="1060"/>
      <c r="AP29" s="1060" t="s">
        <v>570</v>
      </c>
      <c r="AQ29" s="1060"/>
      <c r="AR29" s="1060"/>
      <c r="AS29" s="1060"/>
      <c r="AT29" s="1060"/>
      <c r="AU29" s="1060" t="s">
        <v>570</v>
      </c>
      <c r="AV29" s="1060"/>
      <c r="AW29" s="1060"/>
      <c r="AX29" s="1060"/>
      <c r="AY29" s="1060"/>
      <c r="AZ29" s="1131" t="s">
        <v>570</v>
      </c>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572</v>
      </c>
      <c r="C30" s="1121"/>
      <c r="D30" s="1121"/>
      <c r="E30" s="1121"/>
      <c r="F30" s="1121"/>
      <c r="G30" s="1121"/>
      <c r="H30" s="1121"/>
      <c r="I30" s="1121"/>
      <c r="J30" s="1121"/>
      <c r="K30" s="1121"/>
      <c r="L30" s="1121"/>
      <c r="M30" s="1121"/>
      <c r="N30" s="1121"/>
      <c r="O30" s="1121"/>
      <c r="P30" s="1122"/>
      <c r="Q30" s="1132">
        <v>4363</v>
      </c>
      <c r="R30" s="1133"/>
      <c r="S30" s="1133"/>
      <c r="T30" s="1133"/>
      <c r="U30" s="1133"/>
      <c r="V30" s="1133">
        <v>4261</v>
      </c>
      <c r="W30" s="1133"/>
      <c r="X30" s="1133"/>
      <c r="Y30" s="1133"/>
      <c r="Z30" s="1133"/>
      <c r="AA30" s="1133">
        <v>102</v>
      </c>
      <c r="AB30" s="1133"/>
      <c r="AC30" s="1133"/>
      <c r="AD30" s="1133"/>
      <c r="AE30" s="1134"/>
      <c r="AF30" s="1126">
        <v>102</v>
      </c>
      <c r="AG30" s="1127"/>
      <c r="AH30" s="1127"/>
      <c r="AI30" s="1127"/>
      <c r="AJ30" s="1128"/>
      <c r="AK30" s="1069">
        <v>590</v>
      </c>
      <c r="AL30" s="1060"/>
      <c r="AM30" s="1060"/>
      <c r="AN30" s="1060"/>
      <c r="AO30" s="1060"/>
      <c r="AP30" s="1060" t="s">
        <v>569</v>
      </c>
      <c r="AQ30" s="1060"/>
      <c r="AR30" s="1060"/>
      <c r="AS30" s="1060"/>
      <c r="AT30" s="1060"/>
      <c r="AU30" s="1060" t="s">
        <v>570</v>
      </c>
      <c r="AV30" s="1060"/>
      <c r="AW30" s="1060"/>
      <c r="AX30" s="1060"/>
      <c r="AY30" s="1060"/>
      <c r="AZ30" s="1131" t="s">
        <v>570</v>
      </c>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573</v>
      </c>
      <c r="C31" s="1121"/>
      <c r="D31" s="1121"/>
      <c r="E31" s="1121"/>
      <c r="F31" s="1121"/>
      <c r="G31" s="1121"/>
      <c r="H31" s="1121"/>
      <c r="I31" s="1121"/>
      <c r="J31" s="1121"/>
      <c r="K31" s="1121"/>
      <c r="L31" s="1121"/>
      <c r="M31" s="1121"/>
      <c r="N31" s="1121"/>
      <c r="O31" s="1121"/>
      <c r="P31" s="1122"/>
      <c r="Q31" s="1132">
        <v>464</v>
      </c>
      <c r="R31" s="1133"/>
      <c r="S31" s="1133"/>
      <c r="T31" s="1133"/>
      <c r="U31" s="1133"/>
      <c r="V31" s="1133">
        <v>462</v>
      </c>
      <c r="W31" s="1133"/>
      <c r="X31" s="1133"/>
      <c r="Y31" s="1133"/>
      <c r="Z31" s="1133"/>
      <c r="AA31" s="1133">
        <v>2</v>
      </c>
      <c r="AB31" s="1133"/>
      <c r="AC31" s="1133"/>
      <c r="AD31" s="1133"/>
      <c r="AE31" s="1134"/>
      <c r="AF31" s="1126">
        <v>2</v>
      </c>
      <c r="AG31" s="1127"/>
      <c r="AH31" s="1127"/>
      <c r="AI31" s="1127"/>
      <c r="AJ31" s="1128"/>
      <c r="AK31" s="1069">
        <v>162</v>
      </c>
      <c r="AL31" s="1060"/>
      <c r="AM31" s="1060"/>
      <c r="AN31" s="1060"/>
      <c r="AO31" s="1060"/>
      <c r="AP31" s="1060" t="s">
        <v>570</v>
      </c>
      <c r="AQ31" s="1060"/>
      <c r="AR31" s="1060"/>
      <c r="AS31" s="1060"/>
      <c r="AT31" s="1060"/>
      <c r="AU31" s="1060" t="s">
        <v>570</v>
      </c>
      <c r="AV31" s="1060"/>
      <c r="AW31" s="1060"/>
      <c r="AX31" s="1060"/>
      <c r="AY31" s="1060"/>
      <c r="AZ31" s="1131" t="s">
        <v>570</v>
      </c>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397</v>
      </c>
      <c r="C32" s="1121"/>
      <c r="D32" s="1121"/>
      <c r="E32" s="1121"/>
      <c r="F32" s="1121"/>
      <c r="G32" s="1121"/>
      <c r="H32" s="1121"/>
      <c r="I32" s="1121"/>
      <c r="J32" s="1121"/>
      <c r="K32" s="1121"/>
      <c r="L32" s="1121"/>
      <c r="M32" s="1121"/>
      <c r="N32" s="1121"/>
      <c r="O32" s="1121"/>
      <c r="P32" s="1122"/>
      <c r="Q32" s="1132">
        <v>974</v>
      </c>
      <c r="R32" s="1133"/>
      <c r="S32" s="1133"/>
      <c r="T32" s="1133"/>
      <c r="U32" s="1133"/>
      <c r="V32" s="1133">
        <v>938</v>
      </c>
      <c r="W32" s="1133"/>
      <c r="X32" s="1133"/>
      <c r="Y32" s="1133"/>
      <c r="Z32" s="1133"/>
      <c r="AA32" s="1133">
        <v>36</v>
      </c>
      <c r="AB32" s="1133"/>
      <c r="AC32" s="1133"/>
      <c r="AD32" s="1133"/>
      <c r="AE32" s="1134"/>
      <c r="AF32" s="1126">
        <v>2374</v>
      </c>
      <c r="AG32" s="1127"/>
      <c r="AH32" s="1127"/>
      <c r="AI32" s="1127"/>
      <c r="AJ32" s="1128"/>
      <c r="AK32" s="1069">
        <v>218</v>
      </c>
      <c r="AL32" s="1060"/>
      <c r="AM32" s="1060"/>
      <c r="AN32" s="1060"/>
      <c r="AO32" s="1060"/>
      <c r="AP32" s="1060">
        <v>5191</v>
      </c>
      <c r="AQ32" s="1060"/>
      <c r="AR32" s="1060"/>
      <c r="AS32" s="1060"/>
      <c r="AT32" s="1060"/>
      <c r="AU32" s="1060">
        <v>1407</v>
      </c>
      <c r="AV32" s="1060"/>
      <c r="AW32" s="1060"/>
      <c r="AX32" s="1060"/>
      <c r="AY32" s="1060"/>
      <c r="AZ32" s="1131" t="s">
        <v>569</v>
      </c>
      <c r="BA32" s="1131"/>
      <c r="BB32" s="1131"/>
      <c r="BC32" s="1131"/>
      <c r="BD32" s="1131"/>
      <c r="BE32" s="1115" t="s">
        <v>398</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574</v>
      </c>
      <c r="C33" s="1121"/>
      <c r="D33" s="1121"/>
      <c r="E33" s="1121"/>
      <c r="F33" s="1121"/>
      <c r="G33" s="1121"/>
      <c r="H33" s="1121"/>
      <c r="I33" s="1121"/>
      <c r="J33" s="1121"/>
      <c r="K33" s="1121"/>
      <c r="L33" s="1121"/>
      <c r="M33" s="1121"/>
      <c r="N33" s="1121"/>
      <c r="O33" s="1121"/>
      <c r="P33" s="1122"/>
      <c r="Q33" s="1132">
        <v>3862</v>
      </c>
      <c r="R33" s="1133"/>
      <c r="S33" s="1133"/>
      <c r="T33" s="1133"/>
      <c r="U33" s="1133"/>
      <c r="V33" s="1133">
        <v>3556</v>
      </c>
      <c r="W33" s="1133"/>
      <c r="X33" s="1133"/>
      <c r="Y33" s="1133"/>
      <c r="Z33" s="1133"/>
      <c r="AA33" s="1133">
        <v>305</v>
      </c>
      <c r="AB33" s="1133"/>
      <c r="AC33" s="1133"/>
      <c r="AD33" s="1133"/>
      <c r="AE33" s="1134"/>
      <c r="AF33" s="1126">
        <v>862</v>
      </c>
      <c r="AG33" s="1127"/>
      <c r="AH33" s="1127"/>
      <c r="AI33" s="1127"/>
      <c r="AJ33" s="1128"/>
      <c r="AK33" s="1069">
        <v>572</v>
      </c>
      <c r="AL33" s="1060"/>
      <c r="AM33" s="1060"/>
      <c r="AN33" s="1060"/>
      <c r="AO33" s="1060"/>
      <c r="AP33" s="1060">
        <v>3398</v>
      </c>
      <c r="AQ33" s="1060"/>
      <c r="AR33" s="1060"/>
      <c r="AS33" s="1060"/>
      <c r="AT33" s="1060"/>
      <c r="AU33" s="1060">
        <v>2189</v>
      </c>
      <c r="AV33" s="1060"/>
      <c r="AW33" s="1060"/>
      <c r="AX33" s="1060"/>
      <c r="AY33" s="1060"/>
      <c r="AZ33" s="1131" t="s">
        <v>569</v>
      </c>
      <c r="BA33" s="1131"/>
      <c r="BB33" s="1131"/>
      <c r="BC33" s="1131"/>
      <c r="BD33" s="1131"/>
      <c r="BE33" s="1115" t="s">
        <v>398</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t="s">
        <v>575</v>
      </c>
      <c r="C34" s="1121"/>
      <c r="D34" s="1121"/>
      <c r="E34" s="1121"/>
      <c r="F34" s="1121"/>
      <c r="G34" s="1121"/>
      <c r="H34" s="1121"/>
      <c r="I34" s="1121"/>
      <c r="J34" s="1121"/>
      <c r="K34" s="1121"/>
      <c r="L34" s="1121"/>
      <c r="M34" s="1121"/>
      <c r="N34" s="1121"/>
      <c r="O34" s="1121"/>
      <c r="P34" s="1122"/>
      <c r="Q34" s="1132">
        <v>1168</v>
      </c>
      <c r="R34" s="1133"/>
      <c r="S34" s="1133"/>
      <c r="T34" s="1133"/>
      <c r="U34" s="1133"/>
      <c r="V34" s="1133">
        <v>1256</v>
      </c>
      <c r="W34" s="1133"/>
      <c r="X34" s="1133"/>
      <c r="Y34" s="1133"/>
      <c r="Z34" s="1133"/>
      <c r="AA34" s="1133">
        <v>-84</v>
      </c>
      <c r="AB34" s="1133"/>
      <c r="AC34" s="1133"/>
      <c r="AD34" s="1133"/>
      <c r="AE34" s="1134"/>
      <c r="AF34" s="1126">
        <v>11</v>
      </c>
      <c r="AG34" s="1127"/>
      <c r="AH34" s="1127"/>
      <c r="AI34" s="1127"/>
      <c r="AJ34" s="1128"/>
      <c r="AK34" s="1069">
        <v>339</v>
      </c>
      <c r="AL34" s="1060"/>
      <c r="AM34" s="1060"/>
      <c r="AN34" s="1060"/>
      <c r="AO34" s="1060"/>
      <c r="AP34" s="1060">
        <v>12340</v>
      </c>
      <c r="AQ34" s="1060"/>
      <c r="AR34" s="1060"/>
      <c r="AS34" s="1060"/>
      <c r="AT34" s="1060"/>
      <c r="AU34" s="1060">
        <v>9304</v>
      </c>
      <c r="AV34" s="1060"/>
      <c r="AW34" s="1060"/>
      <c r="AX34" s="1060"/>
      <c r="AY34" s="1060"/>
      <c r="AZ34" s="1131" t="s">
        <v>569</v>
      </c>
      <c r="BA34" s="1131"/>
      <c r="BB34" s="1131"/>
      <c r="BC34" s="1131"/>
      <c r="BD34" s="1131"/>
      <c r="BE34" s="1115" t="s">
        <v>398</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t="s">
        <v>576</v>
      </c>
      <c r="C35" s="1121"/>
      <c r="D35" s="1121"/>
      <c r="E35" s="1121"/>
      <c r="F35" s="1121"/>
      <c r="G35" s="1121"/>
      <c r="H35" s="1121"/>
      <c r="I35" s="1121"/>
      <c r="J35" s="1121"/>
      <c r="K35" s="1121"/>
      <c r="L35" s="1121"/>
      <c r="M35" s="1121"/>
      <c r="N35" s="1121"/>
      <c r="O35" s="1121"/>
      <c r="P35" s="1122"/>
      <c r="Q35" s="1132">
        <v>69</v>
      </c>
      <c r="R35" s="1133"/>
      <c r="S35" s="1133"/>
      <c r="T35" s="1133"/>
      <c r="U35" s="1133"/>
      <c r="V35" s="1133">
        <v>69</v>
      </c>
      <c r="W35" s="1133"/>
      <c r="X35" s="1133"/>
      <c r="Y35" s="1133"/>
      <c r="Z35" s="1133"/>
      <c r="AA35" s="1133">
        <v>0</v>
      </c>
      <c r="AB35" s="1133"/>
      <c r="AC35" s="1133"/>
      <c r="AD35" s="1133"/>
      <c r="AE35" s="1134"/>
      <c r="AF35" s="1126">
        <v>131</v>
      </c>
      <c r="AG35" s="1127"/>
      <c r="AH35" s="1127"/>
      <c r="AI35" s="1127"/>
      <c r="AJ35" s="1128"/>
      <c r="AK35" s="1069" t="s">
        <v>570</v>
      </c>
      <c r="AL35" s="1060"/>
      <c r="AM35" s="1060"/>
      <c r="AN35" s="1060"/>
      <c r="AO35" s="1060"/>
      <c r="AP35" s="1060" t="s">
        <v>570</v>
      </c>
      <c r="AQ35" s="1060"/>
      <c r="AR35" s="1060"/>
      <c r="AS35" s="1060"/>
      <c r="AT35" s="1060"/>
      <c r="AU35" s="1060" t="s">
        <v>570</v>
      </c>
      <c r="AV35" s="1060"/>
      <c r="AW35" s="1060"/>
      <c r="AX35" s="1060"/>
      <c r="AY35" s="1060"/>
      <c r="AZ35" s="1131" t="s">
        <v>570</v>
      </c>
      <c r="BA35" s="1131"/>
      <c r="BB35" s="1131"/>
      <c r="BC35" s="1131"/>
      <c r="BD35" s="1131"/>
      <c r="BE35" s="1115" t="s">
        <v>399</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400</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383</v>
      </c>
      <c r="B63" s="1033" t="s">
        <v>401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3528</v>
      </c>
      <c r="AG63" s="1048"/>
      <c r="AH63" s="1048"/>
      <c r="AI63" s="1048"/>
      <c r="AJ63" s="1113"/>
      <c r="AK63" s="1114"/>
      <c r="AL63" s="1052"/>
      <c r="AM63" s="1052"/>
      <c r="AN63" s="1052"/>
      <c r="AO63" s="1052"/>
      <c r="AP63" s="1048">
        <v>20929</v>
      </c>
      <c r="AQ63" s="1048"/>
      <c r="AR63" s="1048"/>
      <c r="AS63" s="1048"/>
      <c r="AT63" s="1048"/>
      <c r="AU63" s="1048">
        <v>12900</v>
      </c>
      <c r="AV63" s="1048"/>
      <c r="AW63" s="1048"/>
      <c r="AX63" s="1048"/>
      <c r="AY63" s="1048"/>
      <c r="AZ63" s="1108"/>
      <c r="BA63" s="1108"/>
      <c r="BB63" s="1108"/>
      <c r="BC63" s="1108"/>
      <c r="BD63" s="1108"/>
      <c r="BE63" s="1049"/>
      <c r="BF63" s="1049"/>
      <c r="BG63" s="1049"/>
      <c r="BH63" s="1049"/>
      <c r="BI63" s="1050"/>
      <c r="BJ63" s="1109" t="s">
        <v>402</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404</v>
      </c>
      <c r="B66" s="1085"/>
      <c r="C66" s="1085"/>
      <c r="D66" s="1085"/>
      <c r="E66" s="1085"/>
      <c r="F66" s="1085"/>
      <c r="G66" s="1085"/>
      <c r="H66" s="1085"/>
      <c r="I66" s="1085"/>
      <c r="J66" s="1085"/>
      <c r="K66" s="1085"/>
      <c r="L66" s="1085"/>
      <c r="M66" s="1085"/>
      <c r="N66" s="1085"/>
      <c r="O66" s="1085"/>
      <c r="P66" s="1086"/>
      <c r="Q66" s="1090" t="s">
        <v>405</v>
      </c>
      <c r="R66" s="1091"/>
      <c r="S66" s="1091"/>
      <c r="T66" s="1091"/>
      <c r="U66" s="1092"/>
      <c r="V66" s="1090" t="s">
        <v>406</v>
      </c>
      <c r="W66" s="1091"/>
      <c r="X66" s="1091"/>
      <c r="Y66" s="1091"/>
      <c r="Z66" s="1092"/>
      <c r="AA66" s="1090" t="s">
        <v>407</v>
      </c>
      <c r="AB66" s="1091"/>
      <c r="AC66" s="1091"/>
      <c r="AD66" s="1091"/>
      <c r="AE66" s="1092"/>
      <c r="AF66" s="1096" t="s">
        <v>408</v>
      </c>
      <c r="AG66" s="1097"/>
      <c r="AH66" s="1097"/>
      <c r="AI66" s="1097"/>
      <c r="AJ66" s="1098"/>
      <c r="AK66" s="1090" t="s">
        <v>409</v>
      </c>
      <c r="AL66" s="1085"/>
      <c r="AM66" s="1085"/>
      <c r="AN66" s="1085"/>
      <c r="AO66" s="1086"/>
      <c r="AP66" s="1090" t="s">
        <v>393</v>
      </c>
      <c r="AQ66" s="1091"/>
      <c r="AR66" s="1091"/>
      <c r="AS66" s="1091"/>
      <c r="AT66" s="1092"/>
      <c r="AU66" s="1090" t="s">
        <v>410</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577</v>
      </c>
      <c r="C68" s="1075"/>
      <c r="D68" s="1075"/>
      <c r="E68" s="1075"/>
      <c r="F68" s="1075"/>
      <c r="G68" s="1075"/>
      <c r="H68" s="1075"/>
      <c r="I68" s="1075"/>
      <c r="J68" s="1075"/>
      <c r="K68" s="1075"/>
      <c r="L68" s="1075"/>
      <c r="M68" s="1075"/>
      <c r="N68" s="1075"/>
      <c r="O68" s="1075"/>
      <c r="P68" s="1076"/>
      <c r="Q68" s="1077">
        <v>2294</v>
      </c>
      <c r="R68" s="1071"/>
      <c r="S68" s="1071"/>
      <c r="T68" s="1071"/>
      <c r="U68" s="1071"/>
      <c r="V68" s="1071">
        <v>2249</v>
      </c>
      <c r="W68" s="1071"/>
      <c r="X68" s="1071"/>
      <c r="Y68" s="1071"/>
      <c r="Z68" s="1071"/>
      <c r="AA68" s="1071">
        <v>44</v>
      </c>
      <c r="AB68" s="1071"/>
      <c r="AC68" s="1071"/>
      <c r="AD68" s="1071"/>
      <c r="AE68" s="1071"/>
      <c r="AF68" s="1071">
        <v>38</v>
      </c>
      <c r="AG68" s="1071"/>
      <c r="AH68" s="1071"/>
      <c r="AI68" s="1071"/>
      <c r="AJ68" s="1071"/>
      <c r="AK68" s="1071" t="s">
        <v>569</v>
      </c>
      <c r="AL68" s="1071"/>
      <c r="AM68" s="1071"/>
      <c r="AN68" s="1071"/>
      <c r="AO68" s="1071"/>
      <c r="AP68" s="1071">
        <v>1223</v>
      </c>
      <c r="AQ68" s="1071"/>
      <c r="AR68" s="1071"/>
      <c r="AS68" s="1071"/>
      <c r="AT68" s="1071"/>
      <c r="AU68" s="1071">
        <v>284</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578</v>
      </c>
      <c r="C69" s="1064"/>
      <c r="D69" s="1064"/>
      <c r="E69" s="1064"/>
      <c r="F69" s="1064"/>
      <c r="G69" s="1064"/>
      <c r="H69" s="1064"/>
      <c r="I69" s="1064"/>
      <c r="J69" s="1064"/>
      <c r="K69" s="1064"/>
      <c r="L69" s="1064"/>
      <c r="M69" s="1064"/>
      <c r="N69" s="1064"/>
      <c r="O69" s="1064"/>
      <c r="P69" s="1065"/>
      <c r="Q69" s="1066">
        <v>463</v>
      </c>
      <c r="R69" s="1060"/>
      <c r="S69" s="1060"/>
      <c r="T69" s="1060"/>
      <c r="U69" s="1060"/>
      <c r="V69" s="1060">
        <v>452</v>
      </c>
      <c r="W69" s="1060"/>
      <c r="X69" s="1060"/>
      <c r="Y69" s="1060"/>
      <c r="Z69" s="1060"/>
      <c r="AA69" s="1060">
        <v>11</v>
      </c>
      <c r="AB69" s="1060"/>
      <c r="AC69" s="1060"/>
      <c r="AD69" s="1060"/>
      <c r="AE69" s="1060"/>
      <c r="AF69" s="1060">
        <v>11</v>
      </c>
      <c r="AG69" s="1060"/>
      <c r="AH69" s="1060"/>
      <c r="AI69" s="1060"/>
      <c r="AJ69" s="1060"/>
      <c r="AK69" s="1060" t="s">
        <v>569</v>
      </c>
      <c r="AL69" s="1060"/>
      <c r="AM69" s="1060"/>
      <c r="AN69" s="1060"/>
      <c r="AO69" s="1060"/>
      <c r="AP69" s="1060" t="s">
        <v>584</v>
      </c>
      <c r="AQ69" s="1060"/>
      <c r="AR69" s="1060"/>
      <c r="AS69" s="1060"/>
      <c r="AT69" s="1060"/>
      <c r="AU69" s="1060" t="s">
        <v>569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171</v>
      </c>
      <c r="R70" s="1060"/>
      <c r="S70" s="1060"/>
      <c r="T70" s="1060"/>
      <c r="U70" s="1060"/>
      <c r="V70" s="1060">
        <v>167</v>
      </c>
      <c r="W70" s="1060"/>
      <c r="X70" s="1060"/>
      <c r="Y70" s="1060"/>
      <c r="Z70" s="1060"/>
      <c r="AA70" s="1060">
        <v>4</v>
      </c>
      <c r="AB70" s="1060"/>
      <c r="AC70" s="1060"/>
      <c r="AD70" s="1060"/>
      <c r="AE70" s="1060"/>
      <c r="AF70" s="1060">
        <v>4</v>
      </c>
      <c r="AG70" s="1060"/>
      <c r="AH70" s="1060"/>
      <c r="AI70" s="1060"/>
      <c r="AJ70" s="1060"/>
      <c r="AK70" s="1060" t="s">
        <v>569</v>
      </c>
      <c r="AL70" s="1060"/>
      <c r="AM70" s="1060"/>
      <c r="AN70" s="1060"/>
      <c r="AO70" s="1060"/>
      <c r="AP70" s="1060" t="s">
        <v>569</v>
      </c>
      <c r="AQ70" s="1060"/>
      <c r="AR70" s="1060"/>
      <c r="AS70" s="1060"/>
      <c r="AT70" s="1060"/>
      <c r="AU70" s="1060" t="s">
        <v>569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6</v>
      </c>
      <c r="R71" s="1060"/>
      <c r="S71" s="1060"/>
      <c r="T71" s="1060"/>
      <c r="U71" s="1060"/>
      <c r="V71" s="1060">
        <v>1</v>
      </c>
      <c r="W71" s="1060"/>
      <c r="X71" s="1060"/>
      <c r="Y71" s="1060"/>
      <c r="Z71" s="1060"/>
      <c r="AA71" s="1060">
        <v>5</v>
      </c>
      <c r="AB71" s="1060"/>
      <c r="AC71" s="1060"/>
      <c r="AD71" s="1060"/>
      <c r="AE71" s="1060"/>
      <c r="AF71" s="1060">
        <v>5</v>
      </c>
      <c r="AG71" s="1060"/>
      <c r="AH71" s="1060"/>
      <c r="AI71" s="1060"/>
      <c r="AJ71" s="1060"/>
      <c r="AK71" s="1060" t="s">
        <v>570</v>
      </c>
      <c r="AL71" s="1060"/>
      <c r="AM71" s="1060"/>
      <c r="AN71" s="1060"/>
      <c r="AO71" s="1060"/>
      <c r="AP71" s="1060" t="s">
        <v>569</v>
      </c>
      <c r="AQ71" s="1060"/>
      <c r="AR71" s="1060"/>
      <c r="AS71" s="1060"/>
      <c r="AT71" s="1060"/>
      <c r="AU71" s="1060" t="s">
        <v>569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122</v>
      </c>
      <c r="R72" s="1060"/>
      <c r="S72" s="1060"/>
      <c r="T72" s="1060"/>
      <c r="U72" s="1060"/>
      <c r="V72" s="1060">
        <v>122</v>
      </c>
      <c r="W72" s="1060"/>
      <c r="X72" s="1060"/>
      <c r="Y72" s="1060"/>
      <c r="Z72" s="1060"/>
      <c r="AA72" s="1060">
        <v>0</v>
      </c>
      <c r="AB72" s="1060"/>
      <c r="AC72" s="1060"/>
      <c r="AD72" s="1060"/>
      <c r="AE72" s="1060"/>
      <c r="AF72" s="1060">
        <v>0</v>
      </c>
      <c r="AG72" s="1060"/>
      <c r="AH72" s="1060"/>
      <c r="AI72" s="1060"/>
      <c r="AJ72" s="1060"/>
      <c r="AK72" s="1060">
        <v>97</v>
      </c>
      <c r="AL72" s="1060"/>
      <c r="AM72" s="1060"/>
      <c r="AN72" s="1060"/>
      <c r="AO72" s="1060"/>
      <c r="AP72" s="1060" t="s">
        <v>569</v>
      </c>
      <c r="AQ72" s="1060"/>
      <c r="AR72" s="1060"/>
      <c r="AS72" s="1060"/>
      <c r="AT72" s="1060"/>
      <c r="AU72" s="1060" t="s">
        <v>569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563</v>
      </c>
      <c r="R73" s="1060"/>
      <c r="S73" s="1060"/>
      <c r="T73" s="1060"/>
      <c r="U73" s="1060"/>
      <c r="V73" s="1060">
        <v>555</v>
      </c>
      <c r="W73" s="1060"/>
      <c r="X73" s="1060"/>
      <c r="Y73" s="1060"/>
      <c r="Z73" s="1060"/>
      <c r="AA73" s="1060">
        <v>8</v>
      </c>
      <c r="AB73" s="1060"/>
      <c r="AC73" s="1060"/>
      <c r="AD73" s="1060"/>
      <c r="AE73" s="1060"/>
      <c r="AF73" s="1060">
        <v>8</v>
      </c>
      <c r="AG73" s="1060"/>
      <c r="AH73" s="1060"/>
      <c r="AI73" s="1060"/>
      <c r="AJ73" s="1060"/>
      <c r="AK73" s="1060" t="s">
        <v>569</v>
      </c>
      <c r="AL73" s="1060"/>
      <c r="AM73" s="1060"/>
      <c r="AN73" s="1060"/>
      <c r="AO73" s="1060"/>
      <c r="AP73" s="1060" t="s">
        <v>569</v>
      </c>
      <c r="AQ73" s="1060"/>
      <c r="AR73" s="1060"/>
      <c r="AS73" s="1060"/>
      <c r="AT73" s="1060"/>
      <c r="AU73" s="1060" t="s">
        <v>569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157482</v>
      </c>
      <c r="R74" s="1060"/>
      <c r="S74" s="1060"/>
      <c r="T74" s="1060"/>
      <c r="U74" s="1060"/>
      <c r="V74" s="1060">
        <v>154641</v>
      </c>
      <c r="W74" s="1060"/>
      <c r="X74" s="1060"/>
      <c r="Y74" s="1060"/>
      <c r="Z74" s="1060"/>
      <c r="AA74" s="1060">
        <v>2841</v>
      </c>
      <c r="AB74" s="1060"/>
      <c r="AC74" s="1060"/>
      <c r="AD74" s="1060"/>
      <c r="AE74" s="1060"/>
      <c r="AF74" s="1060">
        <v>2841</v>
      </c>
      <c r="AG74" s="1060"/>
      <c r="AH74" s="1060"/>
      <c r="AI74" s="1060"/>
      <c r="AJ74" s="1060"/>
      <c r="AK74" s="1060">
        <v>388</v>
      </c>
      <c r="AL74" s="1060"/>
      <c r="AM74" s="1060"/>
      <c r="AN74" s="1060"/>
      <c r="AO74" s="1060"/>
      <c r="AP74" s="1060" t="s">
        <v>569</v>
      </c>
      <c r="AQ74" s="1060"/>
      <c r="AR74" s="1060"/>
      <c r="AS74" s="1060"/>
      <c r="AT74" s="1060"/>
      <c r="AU74" s="1060" t="s">
        <v>569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383</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2907</v>
      </c>
      <c r="AG88" s="1048"/>
      <c r="AH88" s="1048"/>
      <c r="AI88" s="1048"/>
      <c r="AJ88" s="1048"/>
      <c r="AK88" s="1052"/>
      <c r="AL88" s="1052"/>
      <c r="AM88" s="1052"/>
      <c r="AN88" s="1052"/>
      <c r="AO88" s="1052"/>
      <c r="AP88" s="1048">
        <v>1223</v>
      </c>
      <c r="AQ88" s="1048"/>
      <c r="AR88" s="1048"/>
      <c r="AS88" s="1048"/>
      <c r="AT88" s="1048"/>
      <c r="AU88" s="1048">
        <v>284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83</v>
      </c>
      <c r="CS102" s="1040"/>
      <c r="CT102" s="1040"/>
      <c r="CU102" s="1040"/>
      <c r="CV102" s="1041"/>
      <c r="CW102" s="1039">
        <v>4</v>
      </c>
      <c r="CX102" s="1040"/>
      <c r="CY102" s="1040"/>
      <c r="CZ102" s="1040"/>
      <c r="DA102" s="1041"/>
      <c r="DB102" s="1039" t="s">
        <v>570</v>
      </c>
      <c r="DC102" s="1040"/>
      <c r="DD102" s="1040"/>
      <c r="DE102" s="1040"/>
      <c r="DF102" s="1041"/>
      <c r="DG102" s="1039" t="s">
        <v>569</v>
      </c>
      <c r="DH102" s="1040"/>
      <c r="DI102" s="1040"/>
      <c r="DJ102" s="1040"/>
      <c r="DK102" s="1041"/>
      <c r="DL102" s="1039" t="s">
        <v>569</v>
      </c>
      <c r="DM102" s="1040"/>
      <c r="DN102" s="1040"/>
      <c r="DO102" s="1040"/>
      <c r="DP102" s="1041"/>
      <c r="DQ102" s="1039" t="s">
        <v>570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301</v>
      </c>
      <c r="AG109" s="983"/>
      <c r="AH109" s="983"/>
      <c r="AI109" s="983"/>
      <c r="AJ109" s="984"/>
      <c r="AK109" s="985" t="s">
        <v>300</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301</v>
      </c>
      <c r="BW109" s="983"/>
      <c r="BX109" s="983"/>
      <c r="BY109" s="983"/>
      <c r="BZ109" s="984"/>
      <c r="CA109" s="985" t="s">
        <v>300</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301</v>
      </c>
      <c r="DM109" s="983"/>
      <c r="DN109" s="983"/>
      <c r="DO109" s="983"/>
      <c r="DP109" s="984"/>
      <c r="DQ109" s="985" t="s">
        <v>300</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3791848</v>
      </c>
      <c r="AB110" s="976"/>
      <c r="AC110" s="976"/>
      <c r="AD110" s="976"/>
      <c r="AE110" s="977"/>
      <c r="AF110" s="978">
        <v>3520770</v>
      </c>
      <c r="AG110" s="976"/>
      <c r="AH110" s="976"/>
      <c r="AI110" s="976"/>
      <c r="AJ110" s="977"/>
      <c r="AK110" s="978">
        <v>3490600</v>
      </c>
      <c r="AL110" s="976"/>
      <c r="AM110" s="976"/>
      <c r="AN110" s="976"/>
      <c r="AO110" s="977"/>
      <c r="AP110" s="979">
        <v>41.7</v>
      </c>
      <c r="AQ110" s="980"/>
      <c r="AR110" s="980"/>
      <c r="AS110" s="980"/>
      <c r="AT110" s="981"/>
      <c r="AU110" s="1015" t="s">
        <v>72</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30619844</v>
      </c>
      <c r="BR110" s="923"/>
      <c r="BS110" s="923"/>
      <c r="BT110" s="923"/>
      <c r="BU110" s="923"/>
      <c r="BV110" s="923">
        <v>29632961</v>
      </c>
      <c r="BW110" s="923"/>
      <c r="BX110" s="923"/>
      <c r="BY110" s="923"/>
      <c r="BZ110" s="923"/>
      <c r="CA110" s="923">
        <v>28422299</v>
      </c>
      <c r="CB110" s="923"/>
      <c r="CC110" s="923"/>
      <c r="CD110" s="923"/>
      <c r="CE110" s="923"/>
      <c r="CF110" s="947">
        <v>339.9</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427</v>
      </c>
      <c r="DM110" s="923"/>
      <c r="DN110" s="923"/>
      <c r="DO110" s="923"/>
      <c r="DP110" s="923"/>
      <c r="DQ110" s="923" t="s">
        <v>427</v>
      </c>
      <c r="DR110" s="923"/>
      <c r="DS110" s="923"/>
      <c r="DT110" s="923"/>
      <c r="DU110" s="923"/>
      <c r="DV110" s="924" t="s">
        <v>427</v>
      </c>
      <c r="DW110" s="924"/>
      <c r="DX110" s="924"/>
      <c r="DY110" s="924"/>
      <c r="DZ110" s="925"/>
    </row>
    <row r="111" spans="1:131" s="246" customFormat="1" ht="26.25" customHeight="1" x14ac:dyDescent="0.15">
      <c r="A111" s="852" t="s">
        <v>428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427</v>
      </c>
      <c r="AB111" s="1004"/>
      <c r="AC111" s="1004"/>
      <c r="AD111" s="1004"/>
      <c r="AE111" s="1005"/>
      <c r="AF111" s="1006" t="s">
        <v>427</v>
      </c>
      <c r="AG111" s="1004"/>
      <c r="AH111" s="1004"/>
      <c r="AI111" s="1004"/>
      <c r="AJ111" s="1005"/>
      <c r="AK111" s="1006" t="s">
        <v>427</v>
      </c>
      <c r="AL111" s="1004"/>
      <c r="AM111" s="1004"/>
      <c r="AN111" s="1004"/>
      <c r="AO111" s="1005"/>
      <c r="AP111" s="1007" t="s">
        <v>429</v>
      </c>
      <c r="AQ111" s="1008"/>
      <c r="AR111" s="1008"/>
      <c r="AS111" s="1008"/>
      <c r="AT111" s="1009"/>
      <c r="AU111" s="1017"/>
      <c r="AV111" s="1018"/>
      <c r="AW111" s="1018"/>
      <c r="AX111" s="1018"/>
      <c r="AY111" s="1018"/>
      <c r="AZ111" s="893" t="s">
        <v>430</v>
      </c>
      <c r="BA111" s="828"/>
      <c r="BB111" s="828"/>
      <c r="BC111" s="828"/>
      <c r="BD111" s="828"/>
      <c r="BE111" s="828"/>
      <c r="BF111" s="828"/>
      <c r="BG111" s="828"/>
      <c r="BH111" s="828"/>
      <c r="BI111" s="828"/>
      <c r="BJ111" s="828"/>
      <c r="BK111" s="828"/>
      <c r="BL111" s="828"/>
      <c r="BM111" s="828"/>
      <c r="BN111" s="828"/>
      <c r="BO111" s="828"/>
      <c r="BP111" s="829"/>
      <c r="BQ111" s="894" t="s">
        <v>427</v>
      </c>
      <c r="BR111" s="895"/>
      <c r="BS111" s="895"/>
      <c r="BT111" s="895"/>
      <c r="BU111" s="895"/>
      <c r="BV111" s="895" t="s">
        <v>431</v>
      </c>
      <c r="BW111" s="895"/>
      <c r="BX111" s="895"/>
      <c r="BY111" s="895"/>
      <c r="BZ111" s="895"/>
      <c r="CA111" s="895" t="s">
        <v>432</v>
      </c>
      <c r="CB111" s="895"/>
      <c r="CC111" s="895"/>
      <c r="CD111" s="895"/>
      <c r="CE111" s="895"/>
      <c r="CF111" s="956" t="s">
        <v>432</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429</v>
      </c>
      <c r="DM111" s="895"/>
      <c r="DN111" s="895"/>
      <c r="DO111" s="895"/>
      <c r="DP111" s="895"/>
      <c r="DQ111" s="895" t="s">
        <v>427</v>
      </c>
      <c r="DR111" s="895"/>
      <c r="DS111" s="895"/>
      <c r="DT111" s="895"/>
      <c r="DU111" s="895"/>
      <c r="DV111" s="872" t="s">
        <v>431</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427</v>
      </c>
      <c r="AB112" s="858"/>
      <c r="AC112" s="858"/>
      <c r="AD112" s="858"/>
      <c r="AE112" s="859"/>
      <c r="AF112" s="860" t="s">
        <v>427</v>
      </c>
      <c r="AG112" s="858"/>
      <c r="AH112" s="858"/>
      <c r="AI112" s="858"/>
      <c r="AJ112" s="859"/>
      <c r="AK112" s="860" t="s">
        <v>427</v>
      </c>
      <c r="AL112" s="858"/>
      <c r="AM112" s="858"/>
      <c r="AN112" s="858"/>
      <c r="AO112" s="859"/>
      <c r="AP112" s="905" t="s">
        <v>431</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15405645</v>
      </c>
      <c r="BR112" s="895"/>
      <c r="BS112" s="895"/>
      <c r="BT112" s="895"/>
      <c r="BU112" s="895"/>
      <c r="BV112" s="895">
        <v>14449590</v>
      </c>
      <c r="BW112" s="895"/>
      <c r="BX112" s="895"/>
      <c r="BY112" s="895"/>
      <c r="BZ112" s="895"/>
      <c r="CA112" s="895">
        <v>12899423</v>
      </c>
      <c r="CB112" s="895"/>
      <c r="CC112" s="895"/>
      <c r="CD112" s="895"/>
      <c r="CE112" s="895"/>
      <c r="CF112" s="956">
        <v>154.30000000000001</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427</v>
      </c>
      <c r="DH112" s="895"/>
      <c r="DI112" s="895"/>
      <c r="DJ112" s="895"/>
      <c r="DK112" s="895"/>
      <c r="DL112" s="895" t="s">
        <v>427</v>
      </c>
      <c r="DM112" s="895"/>
      <c r="DN112" s="895"/>
      <c r="DO112" s="895"/>
      <c r="DP112" s="895"/>
      <c r="DQ112" s="895" t="s">
        <v>427</v>
      </c>
      <c r="DR112" s="895"/>
      <c r="DS112" s="895"/>
      <c r="DT112" s="895"/>
      <c r="DU112" s="895"/>
      <c r="DV112" s="872" t="s">
        <v>432</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1142775</v>
      </c>
      <c r="AB113" s="1004"/>
      <c r="AC113" s="1004"/>
      <c r="AD113" s="1004"/>
      <c r="AE113" s="1005"/>
      <c r="AF113" s="1006">
        <v>1161252</v>
      </c>
      <c r="AG113" s="1004"/>
      <c r="AH113" s="1004"/>
      <c r="AI113" s="1004"/>
      <c r="AJ113" s="1005"/>
      <c r="AK113" s="1006">
        <v>996937</v>
      </c>
      <c r="AL113" s="1004"/>
      <c r="AM113" s="1004"/>
      <c r="AN113" s="1004"/>
      <c r="AO113" s="1005"/>
      <c r="AP113" s="1007">
        <v>11.9</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565417</v>
      </c>
      <c r="BR113" s="895"/>
      <c r="BS113" s="895"/>
      <c r="BT113" s="895"/>
      <c r="BU113" s="895"/>
      <c r="BV113" s="895">
        <v>495175</v>
      </c>
      <c r="BW113" s="895"/>
      <c r="BX113" s="895"/>
      <c r="BY113" s="895"/>
      <c r="BZ113" s="895"/>
      <c r="CA113" s="895">
        <v>395811</v>
      </c>
      <c r="CB113" s="895"/>
      <c r="CC113" s="895"/>
      <c r="CD113" s="895"/>
      <c r="CE113" s="895"/>
      <c r="CF113" s="956">
        <v>4.7</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427</v>
      </c>
      <c r="DH113" s="858"/>
      <c r="DI113" s="858"/>
      <c r="DJ113" s="858"/>
      <c r="DK113" s="859"/>
      <c r="DL113" s="860" t="s">
        <v>432</v>
      </c>
      <c r="DM113" s="858"/>
      <c r="DN113" s="858"/>
      <c r="DO113" s="858"/>
      <c r="DP113" s="859"/>
      <c r="DQ113" s="860" t="s">
        <v>427</v>
      </c>
      <c r="DR113" s="858"/>
      <c r="DS113" s="858"/>
      <c r="DT113" s="858"/>
      <c r="DU113" s="859"/>
      <c r="DV113" s="905" t="s">
        <v>432</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67442</v>
      </c>
      <c r="AB114" s="858"/>
      <c r="AC114" s="858"/>
      <c r="AD114" s="858"/>
      <c r="AE114" s="859"/>
      <c r="AF114" s="860">
        <v>72361</v>
      </c>
      <c r="AG114" s="858"/>
      <c r="AH114" s="858"/>
      <c r="AI114" s="858"/>
      <c r="AJ114" s="859"/>
      <c r="AK114" s="860">
        <v>69557</v>
      </c>
      <c r="AL114" s="858"/>
      <c r="AM114" s="858"/>
      <c r="AN114" s="858"/>
      <c r="AO114" s="859"/>
      <c r="AP114" s="905">
        <v>0.8</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1978781</v>
      </c>
      <c r="BR114" s="895"/>
      <c r="BS114" s="895"/>
      <c r="BT114" s="895"/>
      <c r="BU114" s="895"/>
      <c r="BV114" s="895">
        <v>1924027</v>
      </c>
      <c r="BW114" s="895"/>
      <c r="BX114" s="895"/>
      <c r="BY114" s="895"/>
      <c r="BZ114" s="895"/>
      <c r="CA114" s="895">
        <v>1975901</v>
      </c>
      <c r="CB114" s="895"/>
      <c r="CC114" s="895"/>
      <c r="CD114" s="895"/>
      <c r="CE114" s="895"/>
      <c r="CF114" s="956">
        <v>23.6</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427</v>
      </c>
      <c r="DH114" s="858"/>
      <c r="DI114" s="858"/>
      <c r="DJ114" s="858"/>
      <c r="DK114" s="859"/>
      <c r="DL114" s="860" t="s">
        <v>427</v>
      </c>
      <c r="DM114" s="858"/>
      <c r="DN114" s="858"/>
      <c r="DO114" s="858"/>
      <c r="DP114" s="859"/>
      <c r="DQ114" s="860" t="s">
        <v>427</v>
      </c>
      <c r="DR114" s="858"/>
      <c r="DS114" s="858"/>
      <c r="DT114" s="858"/>
      <c r="DU114" s="859"/>
      <c r="DV114" s="905" t="s">
        <v>432</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427</v>
      </c>
      <c r="AB115" s="1004"/>
      <c r="AC115" s="1004"/>
      <c r="AD115" s="1004"/>
      <c r="AE115" s="1005"/>
      <c r="AF115" s="1006" t="s">
        <v>427</v>
      </c>
      <c r="AG115" s="1004"/>
      <c r="AH115" s="1004"/>
      <c r="AI115" s="1004"/>
      <c r="AJ115" s="1005"/>
      <c r="AK115" s="1006" t="s">
        <v>427</v>
      </c>
      <c r="AL115" s="1004"/>
      <c r="AM115" s="1004"/>
      <c r="AN115" s="1004"/>
      <c r="AO115" s="1005"/>
      <c r="AP115" s="1007" t="s">
        <v>427</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427</v>
      </c>
      <c r="BR115" s="895"/>
      <c r="BS115" s="895"/>
      <c r="BT115" s="895"/>
      <c r="BU115" s="895"/>
      <c r="BV115" s="895" t="s">
        <v>432</v>
      </c>
      <c r="BW115" s="895"/>
      <c r="BX115" s="895"/>
      <c r="BY115" s="895"/>
      <c r="BZ115" s="895"/>
      <c r="CA115" s="895" t="s">
        <v>427</v>
      </c>
      <c r="CB115" s="895"/>
      <c r="CC115" s="895"/>
      <c r="CD115" s="895"/>
      <c r="CE115" s="895"/>
      <c r="CF115" s="956" t="s">
        <v>432</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427</v>
      </c>
      <c r="DM115" s="858"/>
      <c r="DN115" s="858"/>
      <c r="DO115" s="858"/>
      <c r="DP115" s="859"/>
      <c r="DQ115" s="860" t="s">
        <v>427</v>
      </c>
      <c r="DR115" s="858"/>
      <c r="DS115" s="858"/>
      <c r="DT115" s="858"/>
      <c r="DU115" s="859"/>
      <c r="DV115" s="905" t="s">
        <v>427</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427</v>
      </c>
      <c r="AB116" s="858"/>
      <c r="AC116" s="858"/>
      <c r="AD116" s="858"/>
      <c r="AE116" s="859"/>
      <c r="AF116" s="860" t="s">
        <v>432</v>
      </c>
      <c r="AG116" s="858"/>
      <c r="AH116" s="858"/>
      <c r="AI116" s="858"/>
      <c r="AJ116" s="859"/>
      <c r="AK116" s="860" t="s">
        <v>427</v>
      </c>
      <c r="AL116" s="858"/>
      <c r="AM116" s="858"/>
      <c r="AN116" s="858"/>
      <c r="AO116" s="859"/>
      <c r="AP116" s="905" t="s">
        <v>431</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432</v>
      </c>
      <c r="BR116" s="895"/>
      <c r="BS116" s="895"/>
      <c r="BT116" s="895"/>
      <c r="BU116" s="895"/>
      <c r="BV116" s="895" t="s">
        <v>429</v>
      </c>
      <c r="BW116" s="895"/>
      <c r="BX116" s="895"/>
      <c r="BY116" s="895"/>
      <c r="BZ116" s="895"/>
      <c r="CA116" s="895" t="s">
        <v>427</v>
      </c>
      <c r="CB116" s="895"/>
      <c r="CC116" s="895"/>
      <c r="CD116" s="895"/>
      <c r="CE116" s="895"/>
      <c r="CF116" s="956" t="s">
        <v>427</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432</v>
      </c>
      <c r="DH116" s="858"/>
      <c r="DI116" s="858"/>
      <c r="DJ116" s="858"/>
      <c r="DK116" s="859"/>
      <c r="DL116" s="860" t="s">
        <v>429</v>
      </c>
      <c r="DM116" s="858"/>
      <c r="DN116" s="858"/>
      <c r="DO116" s="858"/>
      <c r="DP116" s="859"/>
      <c r="DQ116" s="860" t="s">
        <v>429</v>
      </c>
      <c r="DR116" s="858"/>
      <c r="DS116" s="858"/>
      <c r="DT116" s="858"/>
      <c r="DU116" s="859"/>
      <c r="DV116" s="905" t="s">
        <v>432</v>
      </c>
      <c r="DW116" s="906"/>
      <c r="DX116" s="906"/>
      <c r="DY116" s="906"/>
      <c r="DZ116" s="907"/>
    </row>
    <row r="117" spans="1:130" s="246" customFormat="1" ht="26.25" customHeight="1" x14ac:dyDescent="0.15">
      <c r="A117" s="982" t="s">
        <v>183</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5002065</v>
      </c>
      <c r="AB117" s="990"/>
      <c r="AC117" s="990"/>
      <c r="AD117" s="990"/>
      <c r="AE117" s="991"/>
      <c r="AF117" s="992">
        <v>4754383</v>
      </c>
      <c r="AG117" s="990"/>
      <c r="AH117" s="990"/>
      <c r="AI117" s="990"/>
      <c r="AJ117" s="991"/>
      <c r="AK117" s="992">
        <v>4557094</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427</v>
      </c>
      <c r="BR117" s="895"/>
      <c r="BS117" s="895"/>
      <c r="BT117" s="895"/>
      <c r="BU117" s="895"/>
      <c r="BV117" s="895" t="s">
        <v>432</v>
      </c>
      <c r="BW117" s="895"/>
      <c r="BX117" s="895"/>
      <c r="BY117" s="895"/>
      <c r="BZ117" s="895"/>
      <c r="CA117" s="895" t="s">
        <v>427</v>
      </c>
      <c r="CB117" s="895"/>
      <c r="CC117" s="895"/>
      <c r="CD117" s="895"/>
      <c r="CE117" s="895"/>
      <c r="CF117" s="956" t="s">
        <v>432</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432</v>
      </c>
      <c r="DH117" s="858"/>
      <c r="DI117" s="858"/>
      <c r="DJ117" s="858"/>
      <c r="DK117" s="859"/>
      <c r="DL117" s="860" t="s">
        <v>432</v>
      </c>
      <c r="DM117" s="858"/>
      <c r="DN117" s="858"/>
      <c r="DO117" s="858"/>
      <c r="DP117" s="859"/>
      <c r="DQ117" s="860" t="s">
        <v>427</v>
      </c>
      <c r="DR117" s="858"/>
      <c r="DS117" s="858"/>
      <c r="DT117" s="858"/>
      <c r="DU117" s="859"/>
      <c r="DV117" s="905" t="s">
        <v>427</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301</v>
      </c>
      <c r="AG118" s="983"/>
      <c r="AH118" s="983"/>
      <c r="AI118" s="983"/>
      <c r="AJ118" s="984"/>
      <c r="AK118" s="985" t="s">
        <v>300</v>
      </c>
      <c r="AL118" s="983"/>
      <c r="AM118" s="983"/>
      <c r="AN118" s="983"/>
      <c r="AO118" s="984"/>
      <c r="AP118" s="986" t="s">
        <v>421</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429</v>
      </c>
      <c r="BR118" s="926"/>
      <c r="BS118" s="926"/>
      <c r="BT118" s="926"/>
      <c r="BU118" s="926"/>
      <c r="BV118" s="926" t="s">
        <v>432</v>
      </c>
      <c r="BW118" s="926"/>
      <c r="BX118" s="926"/>
      <c r="BY118" s="926"/>
      <c r="BZ118" s="926"/>
      <c r="CA118" s="926" t="s">
        <v>431</v>
      </c>
      <c r="CB118" s="926"/>
      <c r="CC118" s="926"/>
      <c r="CD118" s="926"/>
      <c r="CE118" s="926"/>
      <c r="CF118" s="956" t="s">
        <v>432</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432</v>
      </c>
      <c r="DH118" s="858"/>
      <c r="DI118" s="858"/>
      <c r="DJ118" s="858"/>
      <c r="DK118" s="859"/>
      <c r="DL118" s="860" t="s">
        <v>432</v>
      </c>
      <c r="DM118" s="858"/>
      <c r="DN118" s="858"/>
      <c r="DO118" s="858"/>
      <c r="DP118" s="859"/>
      <c r="DQ118" s="860" t="s">
        <v>427</v>
      </c>
      <c r="DR118" s="858"/>
      <c r="DS118" s="858"/>
      <c r="DT118" s="858"/>
      <c r="DU118" s="859"/>
      <c r="DV118" s="905" t="s">
        <v>432</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t="s">
        <v>427</v>
      </c>
      <c r="AG119" s="976"/>
      <c r="AH119" s="976"/>
      <c r="AI119" s="976"/>
      <c r="AJ119" s="977"/>
      <c r="AK119" s="978" t="s">
        <v>429</v>
      </c>
      <c r="AL119" s="976"/>
      <c r="AM119" s="976"/>
      <c r="AN119" s="976"/>
      <c r="AO119" s="977"/>
      <c r="AP119" s="979" t="s">
        <v>427</v>
      </c>
      <c r="AQ119" s="980"/>
      <c r="AR119" s="980"/>
      <c r="AS119" s="980"/>
      <c r="AT119" s="981"/>
      <c r="AU119" s="1019"/>
      <c r="AV119" s="1020"/>
      <c r="AW119" s="1020"/>
      <c r="AX119" s="1020"/>
      <c r="AY119" s="1020"/>
      <c r="AZ119" s="277" t="s">
        <v>183</v>
      </c>
      <c r="BA119" s="277"/>
      <c r="BB119" s="277"/>
      <c r="BC119" s="277"/>
      <c r="BD119" s="277"/>
      <c r="BE119" s="277"/>
      <c r="BF119" s="277"/>
      <c r="BG119" s="277"/>
      <c r="BH119" s="277"/>
      <c r="BI119" s="277"/>
      <c r="BJ119" s="277"/>
      <c r="BK119" s="277"/>
      <c r="BL119" s="277"/>
      <c r="BM119" s="277"/>
      <c r="BN119" s="277"/>
      <c r="BO119" s="958" t="s">
        <v>455</v>
      </c>
      <c r="BP119" s="959"/>
      <c r="BQ119" s="963">
        <v>48569687</v>
      </c>
      <c r="BR119" s="926"/>
      <c r="BS119" s="926"/>
      <c r="BT119" s="926"/>
      <c r="BU119" s="926"/>
      <c r="BV119" s="926">
        <v>46501753</v>
      </c>
      <c r="BW119" s="926"/>
      <c r="BX119" s="926"/>
      <c r="BY119" s="926"/>
      <c r="BZ119" s="926"/>
      <c r="CA119" s="926">
        <v>43693434</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427</v>
      </c>
      <c r="DH119" s="841"/>
      <c r="DI119" s="841"/>
      <c r="DJ119" s="841"/>
      <c r="DK119" s="842"/>
      <c r="DL119" s="843" t="s">
        <v>429</v>
      </c>
      <c r="DM119" s="841"/>
      <c r="DN119" s="841"/>
      <c r="DO119" s="841"/>
      <c r="DP119" s="842"/>
      <c r="DQ119" s="843" t="s">
        <v>432</v>
      </c>
      <c r="DR119" s="841"/>
      <c r="DS119" s="841"/>
      <c r="DT119" s="841"/>
      <c r="DU119" s="842"/>
      <c r="DV119" s="929" t="s">
        <v>432</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427</v>
      </c>
      <c r="AB120" s="858"/>
      <c r="AC120" s="858"/>
      <c r="AD120" s="858"/>
      <c r="AE120" s="859"/>
      <c r="AF120" s="860" t="s">
        <v>431</v>
      </c>
      <c r="AG120" s="858"/>
      <c r="AH120" s="858"/>
      <c r="AI120" s="858"/>
      <c r="AJ120" s="859"/>
      <c r="AK120" s="860" t="s">
        <v>432</v>
      </c>
      <c r="AL120" s="858"/>
      <c r="AM120" s="858"/>
      <c r="AN120" s="858"/>
      <c r="AO120" s="859"/>
      <c r="AP120" s="905" t="s">
        <v>432</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5393789</v>
      </c>
      <c r="BR120" s="923"/>
      <c r="BS120" s="923"/>
      <c r="BT120" s="923"/>
      <c r="BU120" s="923"/>
      <c r="BV120" s="923">
        <v>4973886</v>
      </c>
      <c r="BW120" s="923"/>
      <c r="BX120" s="923"/>
      <c r="BY120" s="923"/>
      <c r="BZ120" s="923"/>
      <c r="CA120" s="923">
        <v>4661381</v>
      </c>
      <c r="CB120" s="923"/>
      <c r="CC120" s="923"/>
      <c r="CD120" s="923"/>
      <c r="CE120" s="923"/>
      <c r="CF120" s="947">
        <v>55.8</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t="s">
        <v>429</v>
      </c>
      <c r="DH120" s="923"/>
      <c r="DI120" s="923"/>
      <c r="DJ120" s="923"/>
      <c r="DK120" s="923"/>
      <c r="DL120" s="923" t="s">
        <v>429</v>
      </c>
      <c r="DM120" s="923"/>
      <c r="DN120" s="923"/>
      <c r="DO120" s="923"/>
      <c r="DP120" s="923"/>
      <c r="DQ120" s="923">
        <v>9304180</v>
      </c>
      <c r="DR120" s="923"/>
      <c r="DS120" s="923"/>
      <c r="DT120" s="923"/>
      <c r="DU120" s="923"/>
      <c r="DV120" s="924">
        <v>111.3</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432</v>
      </c>
      <c r="AG121" s="858"/>
      <c r="AH121" s="858"/>
      <c r="AI121" s="858"/>
      <c r="AJ121" s="859"/>
      <c r="AK121" s="860" t="s">
        <v>429</v>
      </c>
      <c r="AL121" s="858"/>
      <c r="AM121" s="858"/>
      <c r="AN121" s="858"/>
      <c r="AO121" s="859"/>
      <c r="AP121" s="905" t="s">
        <v>432</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2603845</v>
      </c>
      <c r="BR121" s="895"/>
      <c r="BS121" s="895"/>
      <c r="BT121" s="895"/>
      <c r="BU121" s="895"/>
      <c r="BV121" s="895">
        <v>2419998</v>
      </c>
      <c r="BW121" s="895"/>
      <c r="BX121" s="895"/>
      <c r="BY121" s="895"/>
      <c r="BZ121" s="895"/>
      <c r="CA121" s="895">
        <v>2082872</v>
      </c>
      <c r="CB121" s="895"/>
      <c r="CC121" s="895"/>
      <c r="CD121" s="895"/>
      <c r="CE121" s="895"/>
      <c r="CF121" s="956">
        <v>24.9</v>
      </c>
      <c r="CG121" s="957"/>
      <c r="CH121" s="957"/>
      <c r="CI121" s="957"/>
      <c r="CJ121" s="957"/>
      <c r="CK121" s="950"/>
      <c r="CL121" s="936"/>
      <c r="CM121" s="936"/>
      <c r="CN121" s="936"/>
      <c r="CO121" s="937"/>
      <c r="CP121" s="916" t="s">
        <v>463</v>
      </c>
      <c r="CQ121" s="917"/>
      <c r="CR121" s="917"/>
      <c r="CS121" s="917"/>
      <c r="CT121" s="917"/>
      <c r="CU121" s="917"/>
      <c r="CV121" s="917"/>
      <c r="CW121" s="917"/>
      <c r="CX121" s="917"/>
      <c r="CY121" s="917"/>
      <c r="CZ121" s="917"/>
      <c r="DA121" s="917"/>
      <c r="DB121" s="917"/>
      <c r="DC121" s="917"/>
      <c r="DD121" s="917"/>
      <c r="DE121" s="917"/>
      <c r="DF121" s="918"/>
      <c r="DG121" s="894">
        <v>2607628</v>
      </c>
      <c r="DH121" s="895"/>
      <c r="DI121" s="895"/>
      <c r="DJ121" s="895"/>
      <c r="DK121" s="895"/>
      <c r="DL121" s="895">
        <v>2358304</v>
      </c>
      <c r="DM121" s="895"/>
      <c r="DN121" s="895"/>
      <c r="DO121" s="895"/>
      <c r="DP121" s="895"/>
      <c r="DQ121" s="895">
        <v>2188600</v>
      </c>
      <c r="DR121" s="895"/>
      <c r="DS121" s="895"/>
      <c r="DT121" s="895"/>
      <c r="DU121" s="895"/>
      <c r="DV121" s="872">
        <v>26.2</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432</v>
      </c>
      <c r="AB122" s="858"/>
      <c r="AC122" s="858"/>
      <c r="AD122" s="858"/>
      <c r="AE122" s="859"/>
      <c r="AF122" s="860" t="s">
        <v>429</v>
      </c>
      <c r="AG122" s="858"/>
      <c r="AH122" s="858"/>
      <c r="AI122" s="858"/>
      <c r="AJ122" s="859"/>
      <c r="AK122" s="860" t="s">
        <v>427</v>
      </c>
      <c r="AL122" s="858"/>
      <c r="AM122" s="858"/>
      <c r="AN122" s="858"/>
      <c r="AO122" s="859"/>
      <c r="AP122" s="905" t="s">
        <v>429</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31873441</v>
      </c>
      <c r="BR122" s="926"/>
      <c r="BS122" s="926"/>
      <c r="BT122" s="926"/>
      <c r="BU122" s="926"/>
      <c r="BV122" s="926">
        <v>31116469</v>
      </c>
      <c r="BW122" s="926"/>
      <c r="BX122" s="926"/>
      <c r="BY122" s="926"/>
      <c r="BZ122" s="926"/>
      <c r="CA122" s="926">
        <v>29692549</v>
      </c>
      <c r="CB122" s="926"/>
      <c r="CC122" s="926"/>
      <c r="CD122" s="926"/>
      <c r="CE122" s="926"/>
      <c r="CF122" s="927">
        <v>355.1</v>
      </c>
      <c r="CG122" s="928"/>
      <c r="CH122" s="928"/>
      <c r="CI122" s="928"/>
      <c r="CJ122" s="928"/>
      <c r="CK122" s="950"/>
      <c r="CL122" s="936"/>
      <c r="CM122" s="936"/>
      <c r="CN122" s="936"/>
      <c r="CO122" s="937"/>
      <c r="CP122" s="916" t="s">
        <v>465</v>
      </c>
      <c r="CQ122" s="917"/>
      <c r="CR122" s="917"/>
      <c r="CS122" s="917"/>
      <c r="CT122" s="917"/>
      <c r="CU122" s="917"/>
      <c r="CV122" s="917"/>
      <c r="CW122" s="917"/>
      <c r="CX122" s="917"/>
      <c r="CY122" s="917"/>
      <c r="CZ122" s="917"/>
      <c r="DA122" s="917"/>
      <c r="DB122" s="917"/>
      <c r="DC122" s="917"/>
      <c r="DD122" s="917"/>
      <c r="DE122" s="917"/>
      <c r="DF122" s="918"/>
      <c r="DG122" s="894">
        <v>2560458</v>
      </c>
      <c r="DH122" s="895"/>
      <c r="DI122" s="895"/>
      <c r="DJ122" s="895"/>
      <c r="DK122" s="895"/>
      <c r="DL122" s="895">
        <v>1996206</v>
      </c>
      <c r="DM122" s="895"/>
      <c r="DN122" s="895"/>
      <c r="DO122" s="895"/>
      <c r="DP122" s="895"/>
      <c r="DQ122" s="895">
        <v>1406643</v>
      </c>
      <c r="DR122" s="895"/>
      <c r="DS122" s="895"/>
      <c r="DT122" s="895"/>
      <c r="DU122" s="895"/>
      <c r="DV122" s="872">
        <v>16.8</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427</v>
      </c>
      <c r="AB123" s="858"/>
      <c r="AC123" s="858"/>
      <c r="AD123" s="858"/>
      <c r="AE123" s="859"/>
      <c r="AF123" s="860" t="s">
        <v>432</v>
      </c>
      <c r="AG123" s="858"/>
      <c r="AH123" s="858"/>
      <c r="AI123" s="858"/>
      <c r="AJ123" s="859"/>
      <c r="AK123" s="860" t="s">
        <v>429</v>
      </c>
      <c r="AL123" s="858"/>
      <c r="AM123" s="858"/>
      <c r="AN123" s="858"/>
      <c r="AO123" s="859"/>
      <c r="AP123" s="905" t="s">
        <v>427</v>
      </c>
      <c r="AQ123" s="906"/>
      <c r="AR123" s="906"/>
      <c r="AS123" s="906"/>
      <c r="AT123" s="907"/>
      <c r="AU123" s="970"/>
      <c r="AV123" s="971"/>
      <c r="AW123" s="971"/>
      <c r="AX123" s="971"/>
      <c r="AY123" s="971"/>
      <c r="AZ123" s="277" t="s">
        <v>183</v>
      </c>
      <c r="BA123" s="277"/>
      <c r="BB123" s="277"/>
      <c r="BC123" s="277"/>
      <c r="BD123" s="277"/>
      <c r="BE123" s="277"/>
      <c r="BF123" s="277"/>
      <c r="BG123" s="277"/>
      <c r="BH123" s="277"/>
      <c r="BI123" s="277"/>
      <c r="BJ123" s="277"/>
      <c r="BK123" s="277"/>
      <c r="BL123" s="277"/>
      <c r="BM123" s="277"/>
      <c r="BN123" s="277"/>
      <c r="BO123" s="958" t="s">
        <v>466</v>
      </c>
      <c r="BP123" s="959"/>
      <c r="BQ123" s="913">
        <v>39871075</v>
      </c>
      <c r="BR123" s="914"/>
      <c r="BS123" s="914"/>
      <c r="BT123" s="914"/>
      <c r="BU123" s="914"/>
      <c r="BV123" s="914">
        <v>38510353</v>
      </c>
      <c r="BW123" s="914"/>
      <c r="BX123" s="914"/>
      <c r="BY123" s="914"/>
      <c r="BZ123" s="914"/>
      <c r="CA123" s="914">
        <v>36436802</v>
      </c>
      <c r="CB123" s="914"/>
      <c r="CC123" s="914"/>
      <c r="CD123" s="914"/>
      <c r="CE123" s="914"/>
      <c r="CF123" s="824"/>
      <c r="CG123" s="825"/>
      <c r="CH123" s="825"/>
      <c r="CI123" s="825"/>
      <c r="CJ123" s="915"/>
      <c r="CK123" s="950"/>
      <c r="CL123" s="936"/>
      <c r="CM123" s="936"/>
      <c r="CN123" s="936"/>
      <c r="CO123" s="937"/>
      <c r="CP123" s="916" t="s">
        <v>467</v>
      </c>
      <c r="CQ123" s="917"/>
      <c r="CR123" s="917"/>
      <c r="CS123" s="917"/>
      <c r="CT123" s="917"/>
      <c r="CU123" s="917"/>
      <c r="CV123" s="917"/>
      <c r="CW123" s="917"/>
      <c r="CX123" s="917"/>
      <c r="CY123" s="917"/>
      <c r="CZ123" s="917"/>
      <c r="DA123" s="917"/>
      <c r="DB123" s="917"/>
      <c r="DC123" s="917"/>
      <c r="DD123" s="917"/>
      <c r="DE123" s="917"/>
      <c r="DF123" s="918"/>
      <c r="DG123" s="857" t="s">
        <v>427</v>
      </c>
      <c r="DH123" s="858"/>
      <c r="DI123" s="858"/>
      <c r="DJ123" s="858"/>
      <c r="DK123" s="859"/>
      <c r="DL123" s="860" t="s">
        <v>432</v>
      </c>
      <c r="DM123" s="858"/>
      <c r="DN123" s="858"/>
      <c r="DO123" s="858"/>
      <c r="DP123" s="859"/>
      <c r="DQ123" s="860" t="s">
        <v>432</v>
      </c>
      <c r="DR123" s="858"/>
      <c r="DS123" s="858"/>
      <c r="DT123" s="858"/>
      <c r="DU123" s="859"/>
      <c r="DV123" s="905" t="s">
        <v>432</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432</v>
      </c>
      <c r="AB124" s="858"/>
      <c r="AC124" s="858"/>
      <c r="AD124" s="858"/>
      <c r="AE124" s="859"/>
      <c r="AF124" s="860" t="s">
        <v>432</v>
      </c>
      <c r="AG124" s="858"/>
      <c r="AH124" s="858"/>
      <c r="AI124" s="858"/>
      <c r="AJ124" s="859"/>
      <c r="AK124" s="860" t="s">
        <v>432</v>
      </c>
      <c r="AL124" s="858"/>
      <c r="AM124" s="858"/>
      <c r="AN124" s="858"/>
      <c r="AO124" s="859"/>
      <c r="AP124" s="905" t="s">
        <v>429</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99.8</v>
      </c>
      <c r="BR124" s="912"/>
      <c r="BS124" s="912"/>
      <c r="BT124" s="912"/>
      <c r="BU124" s="912"/>
      <c r="BV124" s="912">
        <v>94.2</v>
      </c>
      <c r="BW124" s="912"/>
      <c r="BX124" s="912"/>
      <c r="BY124" s="912"/>
      <c r="BZ124" s="912"/>
      <c r="CA124" s="912">
        <v>86.7</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v>10237559</v>
      </c>
      <c r="DH124" s="841"/>
      <c r="DI124" s="841"/>
      <c r="DJ124" s="841"/>
      <c r="DK124" s="842"/>
      <c r="DL124" s="843">
        <v>10095080</v>
      </c>
      <c r="DM124" s="841"/>
      <c r="DN124" s="841"/>
      <c r="DO124" s="841"/>
      <c r="DP124" s="842"/>
      <c r="DQ124" s="843" t="s">
        <v>432</v>
      </c>
      <c r="DR124" s="841"/>
      <c r="DS124" s="841"/>
      <c r="DT124" s="841"/>
      <c r="DU124" s="842"/>
      <c r="DV124" s="929" t="s">
        <v>432</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432</v>
      </c>
      <c r="AG125" s="858"/>
      <c r="AH125" s="858"/>
      <c r="AI125" s="858"/>
      <c r="AJ125" s="859"/>
      <c r="AK125" s="860" t="s">
        <v>427</v>
      </c>
      <c r="AL125" s="858"/>
      <c r="AM125" s="858"/>
      <c r="AN125" s="858"/>
      <c r="AO125" s="859"/>
      <c r="AP125" s="905" t="s">
        <v>427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431</v>
      </c>
      <c r="DH125" s="923"/>
      <c r="DI125" s="923"/>
      <c r="DJ125" s="923"/>
      <c r="DK125" s="923"/>
      <c r="DL125" s="923" t="s">
        <v>432</v>
      </c>
      <c r="DM125" s="923"/>
      <c r="DN125" s="923"/>
      <c r="DO125" s="923"/>
      <c r="DP125" s="923"/>
      <c r="DQ125" s="923" t="s">
        <v>431</v>
      </c>
      <c r="DR125" s="923"/>
      <c r="DS125" s="923"/>
      <c r="DT125" s="923"/>
      <c r="DU125" s="923"/>
      <c r="DV125" s="924" t="s">
        <v>432</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432</v>
      </c>
      <c r="AB126" s="858"/>
      <c r="AC126" s="858"/>
      <c r="AD126" s="858"/>
      <c r="AE126" s="859"/>
      <c r="AF126" s="860" t="s">
        <v>431</v>
      </c>
      <c r="AG126" s="858"/>
      <c r="AH126" s="858"/>
      <c r="AI126" s="858"/>
      <c r="AJ126" s="859"/>
      <c r="AK126" s="860" t="s">
        <v>431</v>
      </c>
      <c r="AL126" s="858"/>
      <c r="AM126" s="858"/>
      <c r="AN126" s="858"/>
      <c r="AO126" s="859"/>
      <c r="AP126" s="905" t="s">
        <v>431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427</v>
      </c>
      <c r="DH126" s="895"/>
      <c r="DI126" s="895"/>
      <c r="DJ126" s="895"/>
      <c r="DK126" s="895"/>
      <c r="DL126" s="895" t="s">
        <v>431</v>
      </c>
      <c r="DM126" s="895"/>
      <c r="DN126" s="895"/>
      <c r="DO126" s="895"/>
      <c r="DP126" s="895"/>
      <c r="DQ126" s="895" t="s">
        <v>432</v>
      </c>
      <c r="DR126" s="895"/>
      <c r="DS126" s="895"/>
      <c r="DT126" s="895"/>
      <c r="DU126" s="895"/>
      <c r="DV126" s="872" t="s">
        <v>432</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432</v>
      </c>
      <c r="AB127" s="858"/>
      <c r="AC127" s="858"/>
      <c r="AD127" s="858"/>
      <c r="AE127" s="859"/>
      <c r="AF127" s="860" t="s">
        <v>432</v>
      </c>
      <c r="AG127" s="858"/>
      <c r="AH127" s="858"/>
      <c r="AI127" s="858"/>
      <c r="AJ127" s="859"/>
      <c r="AK127" s="860" t="s">
        <v>431</v>
      </c>
      <c r="AL127" s="858"/>
      <c r="AM127" s="858"/>
      <c r="AN127" s="858"/>
      <c r="AO127" s="859"/>
      <c r="AP127" s="905" t="s">
        <v>427</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432</v>
      </c>
      <c r="DH127" s="895"/>
      <c r="DI127" s="895"/>
      <c r="DJ127" s="895"/>
      <c r="DK127" s="895"/>
      <c r="DL127" s="895" t="s">
        <v>427</v>
      </c>
      <c r="DM127" s="895"/>
      <c r="DN127" s="895"/>
      <c r="DO127" s="895"/>
      <c r="DP127" s="895"/>
      <c r="DQ127" s="895" t="s">
        <v>431</v>
      </c>
      <c r="DR127" s="895"/>
      <c r="DS127" s="895"/>
      <c r="DT127" s="895"/>
      <c r="DU127" s="895"/>
      <c r="DV127" s="872" t="s">
        <v>432</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476714</v>
      </c>
      <c r="AB128" s="879"/>
      <c r="AC128" s="879"/>
      <c r="AD128" s="879"/>
      <c r="AE128" s="880"/>
      <c r="AF128" s="881">
        <v>329492</v>
      </c>
      <c r="AG128" s="879"/>
      <c r="AH128" s="879"/>
      <c r="AI128" s="879"/>
      <c r="AJ128" s="880"/>
      <c r="AK128" s="881">
        <v>286914</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432</v>
      </c>
      <c r="BG128" s="865"/>
      <c r="BH128" s="865"/>
      <c r="BI128" s="865"/>
      <c r="BJ128" s="865"/>
      <c r="BK128" s="865"/>
      <c r="BL128" s="888"/>
      <c r="BM128" s="864">
        <v>13.07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432</v>
      </c>
      <c r="DH128" s="869"/>
      <c r="DI128" s="869"/>
      <c r="DJ128" s="869"/>
      <c r="DK128" s="869"/>
      <c r="DL128" s="869" t="s">
        <v>427</v>
      </c>
      <c r="DM128" s="869"/>
      <c r="DN128" s="869"/>
      <c r="DO128" s="869"/>
      <c r="DP128" s="869"/>
      <c r="DQ128" s="869" t="s">
        <v>431</v>
      </c>
      <c r="DR128" s="869"/>
      <c r="DS128" s="869"/>
      <c r="DT128" s="869"/>
      <c r="DU128" s="869"/>
      <c r="DV128" s="870" t="s">
        <v>427</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12307947</v>
      </c>
      <c r="AB129" s="858"/>
      <c r="AC129" s="858"/>
      <c r="AD129" s="858"/>
      <c r="AE129" s="859"/>
      <c r="AF129" s="860">
        <v>12032820</v>
      </c>
      <c r="AG129" s="858"/>
      <c r="AH129" s="858"/>
      <c r="AI129" s="858"/>
      <c r="AJ129" s="859"/>
      <c r="AK129" s="860">
        <v>11839665</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485</v>
      </c>
      <c r="BG129" s="848"/>
      <c r="BH129" s="848"/>
      <c r="BI129" s="848"/>
      <c r="BJ129" s="848"/>
      <c r="BK129" s="848"/>
      <c r="BL129" s="849"/>
      <c r="BM129" s="847">
        <v>18.07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3594910</v>
      </c>
      <c r="AB130" s="858"/>
      <c r="AC130" s="858"/>
      <c r="AD130" s="858"/>
      <c r="AE130" s="859"/>
      <c r="AF130" s="860">
        <v>3550324</v>
      </c>
      <c r="AG130" s="858"/>
      <c r="AH130" s="858"/>
      <c r="AI130" s="858"/>
      <c r="AJ130" s="859"/>
      <c r="AK130" s="860">
        <v>3478715</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10.1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8713037</v>
      </c>
      <c r="AB131" s="841"/>
      <c r="AC131" s="841"/>
      <c r="AD131" s="841"/>
      <c r="AE131" s="842"/>
      <c r="AF131" s="843">
        <v>8482496</v>
      </c>
      <c r="AG131" s="841"/>
      <c r="AH131" s="841"/>
      <c r="AI131" s="841"/>
      <c r="AJ131" s="842"/>
      <c r="AK131" s="843">
        <v>8360950</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v>86.7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10.67872201</v>
      </c>
      <c r="AB132" s="821"/>
      <c r="AC132" s="821"/>
      <c r="AD132" s="821"/>
      <c r="AE132" s="822"/>
      <c r="AF132" s="823">
        <v>10.310255379999999</v>
      </c>
      <c r="AG132" s="821"/>
      <c r="AH132" s="821"/>
      <c r="AI132" s="821"/>
      <c r="AJ132" s="822"/>
      <c r="AK132" s="823">
        <v>9.4662071480000005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13</v>
      </c>
      <c r="AB133" s="800"/>
      <c r="AC133" s="800"/>
      <c r="AD133" s="800"/>
      <c r="AE133" s="801"/>
      <c r="AF133" s="799">
        <v>11.6</v>
      </c>
      <c r="AG133" s="800"/>
      <c r="AH133" s="800"/>
      <c r="AI133" s="800"/>
      <c r="AJ133" s="801"/>
      <c r="AK133" s="799">
        <v>10.1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neN8MoWjbCdvGnk3qzCyrbfaFJ6ihG7up8P5WZtD1gMknmVSC79mJUtAvu4AdTrArB2C288OngOWjZhxHU0Jg==" saltValue="FdqArI9ue4xfioliyN6z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2vYnSW3L8QXCCIIpIuo/cOG2ZXR4H9J4Zh+Tz0DYss1CHS7No3rCk6eJIILZdmycJVDLWfMaXuTnOJw7yqn+CQ==" saltValue="MLYDNU89GRCd0mf5xYxh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mdh1FBcShbO3gft6Z3SU5CdtT7zMMTZ7lKf8U5aZ/qflnh8hhYlcgc33qeiL+du9V8naa3tDCa4R4vsZL19Vg==" saltValue="bs0+jROAmXqrRQ9VSpqzg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502</v>
      </c>
      <c r="AL9" s="1226"/>
      <c r="AM9" s="1226"/>
      <c r="AN9" s="1227"/>
      <c r="AO9" s="312">
        <v>2536833</v>
      </c>
      <c r="AP9" s="312">
        <v>93503</v>
      </c>
      <c r="AQ9" s="313">
        <v>90414</v>
      </c>
      <c r="AR9" s="314">
        <v>3.4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503</v>
      </c>
      <c r="AL10" s="1226"/>
      <c r="AM10" s="1226"/>
      <c r="AN10" s="1227"/>
      <c r="AO10" s="315">
        <v>159012</v>
      </c>
      <c r="AP10" s="315">
        <v>5861</v>
      </c>
      <c r="AQ10" s="316">
        <v>7325</v>
      </c>
      <c r="AR10" s="317">
        <v>-20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504</v>
      </c>
      <c r="AL11" s="1226"/>
      <c r="AM11" s="1226"/>
      <c r="AN11" s="1227"/>
      <c r="AO11" s="315">
        <v>611860</v>
      </c>
      <c r="AP11" s="315">
        <v>22552</v>
      </c>
      <c r="AQ11" s="316">
        <v>9426</v>
      </c>
      <c r="AR11" s="317">
        <v>139.30000000000001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505</v>
      </c>
      <c r="AL12" s="1226"/>
      <c r="AM12" s="1226"/>
      <c r="AN12" s="1227"/>
      <c r="AO12" s="315" t="s">
        <v>506</v>
      </c>
      <c r="AP12" s="315" t="s">
        <v>506</v>
      </c>
      <c r="AQ12" s="316">
        <v>1167</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507</v>
      </c>
      <c r="AL13" s="1226"/>
      <c r="AM13" s="1226"/>
      <c r="AN13" s="1227"/>
      <c r="AO13" s="315" t="s">
        <v>506</v>
      </c>
      <c r="AP13" s="315" t="s">
        <v>506</v>
      </c>
      <c r="AQ13" s="316">
        <v>3</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508</v>
      </c>
      <c r="AL14" s="1226"/>
      <c r="AM14" s="1226"/>
      <c r="AN14" s="1227"/>
      <c r="AO14" s="315">
        <v>27767</v>
      </c>
      <c r="AP14" s="315">
        <v>1023</v>
      </c>
      <c r="AQ14" s="316">
        <v>4078</v>
      </c>
      <c r="AR14" s="317">
        <v>-74.900000000000006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509</v>
      </c>
      <c r="AL15" s="1226"/>
      <c r="AM15" s="1226"/>
      <c r="AN15" s="1227"/>
      <c r="AO15" s="315">
        <v>97258</v>
      </c>
      <c r="AP15" s="315">
        <v>3585</v>
      </c>
      <c r="AQ15" s="316">
        <v>2195</v>
      </c>
      <c r="AR15" s="317">
        <v>63.3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510</v>
      </c>
      <c r="AL16" s="1229"/>
      <c r="AM16" s="1229"/>
      <c r="AN16" s="1230"/>
      <c r="AO16" s="315">
        <v>-191731</v>
      </c>
      <c r="AP16" s="315">
        <v>-7067</v>
      </c>
      <c r="AQ16" s="316">
        <v>-8893</v>
      </c>
      <c r="AR16" s="317">
        <v>-20.5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183</v>
      </c>
      <c r="AL17" s="1229"/>
      <c r="AM17" s="1229"/>
      <c r="AN17" s="1230"/>
      <c r="AO17" s="315">
        <v>3240999</v>
      </c>
      <c r="AP17" s="315">
        <v>119457</v>
      </c>
      <c r="AQ17" s="316">
        <v>105714</v>
      </c>
      <c r="AR17" s="317">
        <v>13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515</v>
      </c>
      <c r="AL21" s="1223"/>
      <c r="AM21" s="1223"/>
      <c r="AN21" s="1224"/>
      <c r="AO21" s="327">
        <v>11.61</v>
      </c>
      <c r="AP21" s="328">
        <v>10.07</v>
      </c>
      <c r="AQ21" s="329">
        <v>1.54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516</v>
      </c>
      <c r="AL22" s="1223"/>
      <c r="AM22" s="1223"/>
      <c r="AN22" s="1224"/>
      <c r="AO22" s="332">
        <v>97.6</v>
      </c>
      <c r="AP22" s="333">
        <v>97.6</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520</v>
      </c>
      <c r="AL32" s="1214"/>
      <c r="AM32" s="1214"/>
      <c r="AN32" s="1215"/>
      <c r="AO32" s="342">
        <v>3490600</v>
      </c>
      <c r="AP32" s="342">
        <v>128657</v>
      </c>
      <c r="AQ32" s="343">
        <v>67110</v>
      </c>
      <c r="AR32" s="344">
        <v>91.7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521</v>
      </c>
      <c r="AL33" s="1214"/>
      <c r="AM33" s="1214"/>
      <c r="AN33" s="1215"/>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522</v>
      </c>
      <c r="AL34" s="1214"/>
      <c r="AM34" s="1214"/>
      <c r="AN34" s="1215"/>
      <c r="AO34" s="342" t="s">
        <v>506</v>
      </c>
      <c r="AP34" s="342" t="s">
        <v>506</v>
      </c>
      <c r="AQ34" s="343">
        <v>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523</v>
      </c>
      <c r="AL35" s="1214"/>
      <c r="AM35" s="1214"/>
      <c r="AN35" s="1215"/>
      <c r="AO35" s="342">
        <v>996937</v>
      </c>
      <c r="AP35" s="342">
        <v>36745</v>
      </c>
      <c r="AQ35" s="343">
        <v>17795</v>
      </c>
      <c r="AR35" s="344">
        <v>106.5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524</v>
      </c>
      <c r="AL36" s="1214"/>
      <c r="AM36" s="1214"/>
      <c r="AN36" s="1215"/>
      <c r="AO36" s="342">
        <v>69557</v>
      </c>
      <c r="AP36" s="342">
        <v>2564</v>
      </c>
      <c r="AQ36" s="343">
        <v>2500</v>
      </c>
      <c r="AR36" s="344">
        <v>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525</v>
      </c>
      <c r="AL37" s="1214"/>
      <c r="AM37" s="1214"/>
      <c r="AN37" s="1215"/>
      <c r="AO37" s="342" t="s">
        <v>506</v>
      </c>
      <c r="AP37" s="342" t="s">
        <v>506</v>
      </c>
      <c r="AQ37" s="343">
        <v>1001</v>
      </c>
      <c r="AR37" s="344" t="s">
        <v>506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526</v>
      </c>
      <c r="AL38" s="1217"/>
      <c r="AM38" s="1217"/>
      <c r="AN38" s="1218"/>
      <c r="AO38" s="345" t="s">
        <v>506</v>
      </c>
      <c r="AP38" s="345" t="s">
        <v>506</v>
      </c>
      <c r="AQ38" s="346">
        <v>4</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527</v>
      </c>
      <c r="AL39" s="1217"/>
      <c r="AM39" s="1217"/>
      <c r="AN39" s="1218"/>
      <c r="AO39" s="342">
        <v>-286914</v>
      </c>
      <c r="AP39" s="342">
        <v>-10575</v>
      </c>
      <c r="AQ39" s="343">
        <v>-3748</v>
      </c>
      <c r="AR39" s="344">
        <v>182.2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528</v>
      </c>
      <c r="AL40" s="1214"/>
      <c r="AM40" s="1214"/>
      <c r="AN40" s="1215"/>
      <c r="AO40" s="342">
        <v>-3478715</v>
      </c>
      <c r="AP40" s="342">
        <v>-128219</v>
      </c>
      <c r="AQ40" s="343">
        <v>-58908</v>
      </c>
      <c r="AR40" s="344">
        <v>117.7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295</v>
      </c>
      <c r="AL41" s="1220"/>
      <c r="AM41" s="1220"/>
      <c r="AN41" s="1221"/>
      <c r="AO41" s="342">
        <v>791465</v>
      </c>
      <c r="AP41" s="342">
        <v>29172</v>
      </c>
      <c r="AQ41" s="343">
        <v>25761</v>
      </c>
      <c r="AR41" s="344">
        <v>13.2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497</v>
      </c>
      <c r="AN49" s="1208" t="s">
        <v>532</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6599049</v>
      </c>
      <c r="AN51" s="364">
        <v>224373</v>
      </c>
      <c r="AO51" s="365">
        <v>55</v>
      </c>
      <c r="AP51" s="366">
        <v>106614</v>
      </c>
      <c r="AQ51" s="367">
        <v>17.2</v>
      </c>
      <c r="AR51" s="368">
        <v>37.799999999999997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1730608</v>
      </c>
      <c r="AN52" s="372">
        <v>58842</v>
      </c>
      <c r="AO52" s="373">
        <v>115.3</v>
      </c>
      <c r="AP52" s="374">
        <v>45545</v>
      </c>
      <c r="AQ52" s="375">
        <v>20.7</v>
      </c>
      <c r="AR52" s="376">
        <v>94.6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4870248</v>
      </c>
      <c r="AN53" s="364">
        <v>168918</v>
      </c>
      <c r="AO53" s="365">
        <v>-24.7</v>
      </c>
      <c r="AP53" s="366">
        <v>85459</v>
      </c>
      <c r="AQ53" s="367">
        <v>-19.8</v>
      </c>
      <c r="AR53" s="368">
        <v>-4.9000000000000004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1299653</v>
      </c>
      <c r="AN54" s="372">
        <v>45077</v>
      </c>
      <c r="AO54" s="373">
        <v>-23.4</v>
      </c>
      <c r="AP54" s="374">
        <v>44378</v>
      </c>
      <c r="AQ54" s="375">
        <v>-2.6</v>
      </c>
      <c r="AR54" s="376">
        <v>-20.8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3601791</v>
      </c>
      <c r="AN55" s="364">
        <v>127393</v>
      </c>
      <c r="AO55" s="365">
        <v>-24.6</v>
      </c>
      <c r="AP55" s="366">
        <v>83280</v>
      </c>
      <c r="AQ55" s="367">
        <v>-2.5</v>
      </c>
      <c r="AR55" s="368">
        <v>-22.1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656632</v>
      </c>
      <c r="AN56" s="372">
        <v>23225</v>
      </c>
      <c r="AO56" s="373">
        <v>-48.5</v>
      </c>
      <c r="AP56" s="374">
        <v>43123</v>
      </c>
      <c r="AQ56" s="375">
        <v>-2.8</v>
      </c>
      <c r="AR56" s="376">
        <v>-45.7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5105084</v>
      </c>
      <c r="AN57" s="364">
        <v>183921</v>
      </c>
      <c r="AO57" s="365">
        <v>44.4</v>
      </c>
      <c r="AP57" s="366">
        <v>88968</v>
      </c>
      <c r="AQ57" s="367">
        <v>6.8</v>
      </c>
      <c r="AR57" s="368">
        <v>37.6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1160626</v>
      </c>
      <c r="AN58" s="372">
        <v>41814</v>
      </c>
      <c r="AO58" s="373">
        <v>80</v>
      </c>
      <c r="AP58" s="374">
        <v>45482</v>
      </c>
      <c r="AQ58" s="375">
        <v>5.5</v>
      </c>
      <c r="AR58" s="376">
        <v>74.5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3207104</v>
      </c>
      <c r="AN59" s="364">
        <v>118208</v>
      </c>
      <c r="AO59" s="365">
        <v>-35.700000000000003</v>
      </c>
      <c r="AP59" s="366">
        <v>85173</v>
      </c>
      <c r="AQ59" s="367">
        <v>-4.3</v>
      </c>
      <c r="AR59" s="368">
        <v>-31.4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670919</v>
      </c>
      <c r="AN60" s="372">
        <v>24729</v>
      </c>
      <c r="AO60" s="373">
        <v>-40.9</v>
      </c>
      <c r="AP60" s="374">
        <v>43913</v>
      </c>
      <c r="AQ60" s="375">
        <v>-3.4</v>
      </c>
      <c r="AR60" s="376">
        <v>-37.5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4676655</v>
      </c>
      <c r="AN61" s="379">
        <v>164563</v>
      </c>
      <c r="AO61" s="380">
        <v>2.9</v>
      </c>
      <c r="AP61" s="381">
        <v>89899</v>
      </c>
      <c r="AQ61" s="382">
        <v>-0.5</v>
      </c>
      <c r="AR61" s="368">
        <v>3.4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1103688</v>
      </c>
      <c r="AN62" s="372">
        <v>38737</v>
      </c>
      <c r="AO62" s="373">
        <v>16.5</v>
      </c>
      <c r="AP62" s="374">
        <v>44488</v>
      </c>
      <c r="AQ62" s="375">
        <v>3.5</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3XPBvosZs5lDsKmYYoj1sBzwjsohxfehvzCBJP9HJW5w1cV81K0oZbsOzz4NyCBfdhODdTdmD1/v0pK9xmjSLQ==" saltValue="klDL/qPhLrpQx4b4dL2k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Z9yB+w1u6cHDkiiyyuW1O1FM+oxs9evE3h49+9YFEb4uEXOlWmfd7x6E/vC0CwahO1omCzSOH+tibY8P9rNQ==" saltValue="z7wl9Nw7jmYhlehbdsAK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zwsFWGgKWePmiJxh7HROUeWdfW6Lp5mwsklqdD/PqNhFNJu8IdFhKhihDRDi9KA8gU2iPxiAzU5y934YEzRSg==" saltValue="wNX6R7s+RSNDhDAwchyz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1" t="s">
        <v>3</v>
      </c>
      <c r="D47" s="1231"/>
      <c r="E47" s="1232"/>
      <c r="F47" s="11">
        <v>29.2</v>
      </c>
      <c r="G47" s="12">
        <v>29.32</v>
      </c>
      <c r="H47" s="12">
        <v>31.36</v>
      </c>
      <c r="I47" s="12">
        <v>29.12</v>
      </c>
      <c r="J47" s="13">
        <v>25.4</v>
      </c>
    </row>
    <row r="48" spans="2:10" ht="57.75" customHeight="1" x14ac:dyDescent="0.15">
      <c r="B48" s="14"/>
      <c r="C48" s="1233" t="s">
        <v>4</v>
      </c>
      <c r="D48" s="1233"/>
      <c r="E48" s="1234"/>
      <c r="F48" s="15">
        <v>4.72</v>
      </c>
      <c r="G48" s="16">
        <v>2.08</v>
      </c>
      <c r="H48" s="16">
        <v>3.04</v>
      </c>
      <c r="I48" s="16">
        <v>0.82</v>
      </c>
      <c r="J48" s="17">
        <v>0.79</v>
      </c>
    </row>
    <row r="49" spans="2:10" ht="57.75" customHeight="1" thickBot="1" x14ac:dyDescent="0.2">
      <c r="B49" s="18"/>
      <c r="C49" s="1235" t="s">
        <v>5</v>
      </c>
      <c r="D49" s="1235"/>
      <c r="E49" s="1236"/>
      <c r="F49" s="19">
        <v>7.02</v>
      </c>
      <c r="G49" s="20">
        <v>5.84</v>
      </c>
      <c r="H49" s="20">
        <v>4.6100000000000003</v>
      </c>
      <c r="I49" s="20">
        <v>0.56000000000000005</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9NW7yh4O0o2g4+gSsFlEHfNNDgK7PCAkkPFnnaRJlMVoYyqjpn62/dlUEyAVq9ALR/Rf9tXU4jccEjuktT9zA==" saltValue="tNSifqGhTCoCN2EJrSNP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2020-09-23T23:39:33Z</cp:lastPrinted>
  <dcterms:created xsi:type="dcterms:W3CDTF">2020-02-10T03:41:16Z</dcterms:created>
  <dcterms:modified xsi:type="dcterms:W3CDTF">2020-10-02T01:19:39Z</dcterms:modified>
  <cp:category/>
</cp:coreProperties>
</file>