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80" windowWidth="1494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 sheetId="17" r:id="rId7"/>
    <sheet name="目的別歳出決算分析表（住民一人当たりのコスト） "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AU88" i="11" l="1"/>
  <c r="AP88" i="11"/>
  <c r="AF88" i="11"/>
  <c r="Q23" i="11"/>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AM39" i="9"/>
  <c r="U39" i="9"/>
  <c r="C39" i="9"/>
  <c r="AM38" i="9"/>
  <c r="U38" i="9"/>
  <c r="C38" i="9"/>
  <c r="AM37" i="9"/>
  <c r="C37" i="9"/>
  <c r="AM36" i="9"/>
  <c r="C36" i="9"/>
  <c r="CO34" i="9"/>
  <c r="CO35" i="9" s="1"/>
  <c r="CO36" i="9" s="1"/>
  <c r="CO37" i="9" s="1"/>
  <c r="CO38" i="9" s="1"/>
  <c r="CO39" i="9" s="1"/>
  <c r="BW34" i="9"/>
  <c r="BW35" i="9" s="1"/>
  <c r="BW36" i="9" s="1"/>
  <c r="BW37" i="9" s="1"/>
  <c r="BW38" i="9" s="1"/>
  <c r="BW39" i="9" s="1"/>
  <c r="BW40"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AM34" i="9"/>
  <c r="AM35" i="9" s="1"/>
</calcChain>
</file>

<file path=xl/sharedStrings.xml><?xml version="1.0" encoding="utf-8"?>
<sst xmlns="http://schemas.openxmlformats.org/spreadsheetml/2006/main" count="1089" uniqueCount="575">
  <si>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</si>
  <si>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</si>
  <si>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</si>
  <si>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</si>
  <si>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</si>
  <si>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</si>
  <si>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</si>
  <si>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</si>
  <si>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</si>
  <si>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</si>
  <si>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</si>
  <si>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</si>
  <si>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</si>
  <si>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</si>
  <si>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</si>
  <si>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</si>
  <si>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</si>
  <si>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</si>
  <si>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</si>
  <si>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</si>
  <si>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</si>
  <si>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</si>
  <si>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</si>
  <si>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</si>
  <si>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</si>
  <si>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</si>
  <si>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</si>
  <si>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</si>
  <si>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</si>
  <si>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</si>
  <si>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</si>
  <si>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</si>
  <si>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</si>
  <si>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</si>
  <si>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</si>
  <si>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</si>
  <si>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</si>
  <si>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</si>
  <si>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</si>
  <si>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</si>
  <si>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</si>
  <si>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</si>
  <si>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</si>
  <si>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</si>
  <si>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</si>
  <si>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</si>
  <si>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</si>
  <si>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</si>
  <si>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</si>
  <si>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</si>
  <si>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</si>
  <si>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</si>
  <si>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</si>
  <si>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</si>
  <si>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</si>
  <si>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</si>
  <si>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</si>
  <si>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</si>
  <si>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</si>
  <si>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</si>
  <si>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</si>
  <si>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</si>
  <si>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</si>
  <si>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</si>
  <si>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</si>
  <si>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</si>
  <si>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</si>
  <si>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</si>
  <si>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</si>
  <si>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</si>
  <si>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</si>
  <si>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</si>
  <si>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</si>
  <si>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</si>
  <si>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</si>
  <si>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</si>
  <si>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</si>
  <si>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</si>
  <si>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</si>
  <si>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輪島市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</si>
  <si>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</si>
  <si>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</si>
  <si>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</si>
  <si>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</si>
  <si>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</si>
  <si>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</si>
  <si>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</si>
  <si>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</si>
  <si>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</si>
  <si>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</si>
  <si>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</si>
  <si>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</si>
  <si>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</si>
  <si>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</si>
  <si>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</si>
  <si>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</si>
  <si>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</si>
  <si>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</si>
  <si>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</si>
  <si>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</si>
  <si>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</si>
  <si>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</si>
  <si>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</si>
  <si>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</si>
  <si>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</si>
  <si>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</si>
  <si>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</si>
  <si>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</si>
  <si>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</si>
  <si>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</si>
  <si>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</si>
  <si>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</si>
  <si>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</si>
  <si>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</si>
  <si>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</si>
  <si>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</si>
  <si>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</si>
  <si>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</si>
  <si>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</si>
  <si>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</si>
  <si>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</si>
  <si>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</si>
  <si>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</si>
  <si>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</si>
  <si>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</si>
  <si>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</si>
  <si>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</si>
  <si>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</si>
  <si>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</si>
  <si>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</si>
  <si>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</si>
  <si>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</si>
  <si>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</si>
  <si>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</si>
  <si>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</si>
  <si>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</si>
  <si>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</si>
  <si>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</si>
  <si>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</si>
  <si>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</si>
  <si>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</si>
  <si>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</si>
  <si>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</si>
  <si>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</si>
  <si>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</si>
  <si>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</si>
  <si>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</si>
  <si>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</si>
  <si>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</si>
  <si>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</si>
  <si>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</si>
  <si>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</si>
  <si>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</si>
  <si>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</si>
  <si>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</si>
  <si>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</si>
  <si>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</si>
  <si>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</si>
  <si>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</si>
  <si>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</si>
  <si>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</si>
  <si>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</si>
  <si>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</si>
  <si>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</si>
  <si>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</si>
  <si>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</si>
  <si>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</si>
  <si>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</si>
  <si>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</si>
  <si>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</si>
  <si>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</si>
  <si>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</si>
  <si>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</si>
  <si>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</si>
  <si>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</si>
  <si>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</si>
  <si>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</si>
  <si>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</si>
  <si>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</si>
  <si>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</si>
  <si>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</si>
  <si>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</si>
  <si>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</si>
  <si>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</si>
  <si>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</si>
  <si>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</si>
  <si>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</si>
  <si>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</si>
  <si>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</si>
  <si>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</si>
  <si>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</si>
  <si>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</si>
  <si>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</si>
  <si>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石川県輪島市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</si>
  <si>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</si>
  <si>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</si>
  <si>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</si>
  <si>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</si>
  <si>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</si>
  <si>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</si>
  <si>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</si>
  <si>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</si>
  <si>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</si>
  <si>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</si>
  <si>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</si>
  <si>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</si>
  <si>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</si>
  <si>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</si>
  <si>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</si>
  <si>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</si>
  <si>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</si>
  <si>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</si>
  <si>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</si>
  <si>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</si>
  <si>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</si>
  <si>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</si>
  <si>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</si>
  <si>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</si>
  <si>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</si>
  <si>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</si>
  <si>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</si>
  <si>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</si>
  <si>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</si>
  <si>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</si>
  <si>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</si>
  <si>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</si>
  <si>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</si>
  <si>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</si>
  <si>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</si>
  <si>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</si>
  <si>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</si>
  <si>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</si>
  <si>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</si>
  <si>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</si>
  <si>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</si>
  <si>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</si>
  <si>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</si>
  <si>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</si>
  <si>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</si>
  <si>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</si>
  <si>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</si>
  <si>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</si>
  <si>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</si>
  <si>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</si>
  <si>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</si>
  <si>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</si>
  <si>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</si>
  <si>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</si>
  <si>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</si>
  <si>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</si>
  <si>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</si>
  <si>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</si>
  <si>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</si>
  <si>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</si>
  <si>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</si>
  <si>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</si>
  <si>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</si>
  <si>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</si>
  <si>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</si>
  <si>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</si>
  <si>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</si>
  <si>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</si>
  <si>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</si>
  <si>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</si>
  <si>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</si>
  <si>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</si>
  <si>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</si>
  <si>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</si>
  <si>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</si>
  <si>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</si>
  <si>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</si>
  <si>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</si>
  <si>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</si>
  <si>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</si>
  <si>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</si>
  <si>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</si>
  <si>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</si>
  <si>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</si>
  <si>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</si>
  <si>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</si>
  <si>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</si>
  <si>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</si>
  <si>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</si>
  <si>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</si>
  <si>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</si>
  <si>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</si>
  <si>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</si>
  <si>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</si>
  <si>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</si>
  <si>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</si>
  <si>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</si>
  <si>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</si>
  <si>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</si>
  <si>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</si>
  <si>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</si>
  <si>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</si>
  <si>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</si>
  <si>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</si>
  <si>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</si>
  <si>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</si>
  <si>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</si>
  <si>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</si>
  <si>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</si>
  <si>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</si>
  <si>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</si>
  <si>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</si>
  <si>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</si>
  <si>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</si>
  <si>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</si>
  <si>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</si>
  <si>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</si>
  <si>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</si>
  <si>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</si>
  <si>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</si>
  <si>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</si>
  <si>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</si>
  <si>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</si>
  <si>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</si>
  <si>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</si>
  <si>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</si>
  <si>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</si>
  <si>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</si>
  <si>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</si>
  <si>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</si>
  <si>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</si>
  <si>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</si>
  <si>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</si>
  <si>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</si>
  <si>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</si>
  <si>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</si>
  <si>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</si>
  <si>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</si>
  <si>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</si>
  <si>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</si>
  <si>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</si>
  <si>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</si>
  <si>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</si>
  <si>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</si>
  <si>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</si>
  <si>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</si>
  <si>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</si>
  <si>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</si>
  <si>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</si>
  <si>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石川県輪島市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</si>
  <si>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</si>
  <si>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</si>
  <si>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</si>
  <si>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</si>
  <si>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</si>
  <si>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</si>
  <si>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</si>
  <si>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</si>
  <si>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</si>
  <si>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</si>
  <si>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</si>
  <si>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</si>
  <si>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</si>
  <si>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</si>
  <si>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</si>
  <si>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</si>
  <si>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</si>
  <si>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</si>
  <si>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</si>
  <si>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</si>
  <si>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</si>
  <si>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</si>
  <si>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</si>
  <si>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</si>
  <si>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</si>
  <si>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</si>
  <si>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</si>
  <si>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</si>
  <si>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</si>
  <si>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</si>
  <si>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</si>
  <si>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</si>
  <si>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</si>
  <si>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</si>
  <si>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</si>
  <si>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</si>
  <si>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</si>
  <si>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</si>
  <si>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病院事業会計</t>
    <phoneticPr fontId="5"/>
  </si>
  <si>
    <t>法適用企業</t>
    <phoneticPr fontId="5"/>
  </si>
  <si>
    <t>水道事業会計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</si>
  <si>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</si>
  <si>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</si>
  <si>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</si>
  <si>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</si>
  <si>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漁業集落排水事業特別会計</t>
    <phoneticPr fontId="5"/>
  </si>
  <si>
    <t>浄化槽事業特別会計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</si>
  <si>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</si>
  <si>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</si>
  <si>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</si>
  <si>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</si>
  <si>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</si>
  <si>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</si>
  <si>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</si>
  <si>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</si>
  <si>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</si>
  <si>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</si>
  <si>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</si>
  <si>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</si>
  <si>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</si>
  <si>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</si>
  <si>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</si>
  <si>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</si>
  <si>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</si>
  <si>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</si>
  <si>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</si>
  <si>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</si>
  <si>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</si>
  <si>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</si>
  <si>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</si>
  <si>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</si>
  <si>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</si>
  <si>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</si>
  <si>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</si>
  <si>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</si>
  <si>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</si>
  <si>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</si>
  <si>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</si>
  <si>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</si>
  <si>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</si>
  <si>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</si>
  <si>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</si>
  <si>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</si>
  <si>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</si>
  <si>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</si>
  <si>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</si>
  <si>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</si>
  <si>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</si>
  <si>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</si>
  <si>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</si>
  <si>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</si>
  <si>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</si>
  <si>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</si>
  <si>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</si>
  <si>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</si>
  <si>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</si>
  <si>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</si>
  <si>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</si>
  <si>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</si>
  <si>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</si>
  <si>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</si>
  <si>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</si>
  <si>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</si>
  <si>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</si>
  <si>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</si>
  <si>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</si>
  <si>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</si>
  <si>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</si>
  <si>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</si>
  <si>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</si>
  <si>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</si>
  <si>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</si>
  <si>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</si>
  <si>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</si>
  <si>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</si>
  <si>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</si>
  <si>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</si>
  <si>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</si>
  <si>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</si>
  <si>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</si>
  <si>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</si>
  <si>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</si>
  <si>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</si>
  <si>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</si>
  <si>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</si>
  <si>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</si>
  <si>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</si>
  <si>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</si>
  <si>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</si>
  <si>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</si>
  <si>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</si>
  <si>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</si>
  <si>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</si>
  <si>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</si>
  <si>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</si>
  <si>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</si>
  <si>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</si>
  <si>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</si>
  <si>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</si>
  <si>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</si>
  <si>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</si>
  <si>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</si>
  <si>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</si>
  <si>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</si>
  <si>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</si>
  <si>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</si>
  <si>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</si>
  <si>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</si>
  <si>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</si>
  <si>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</si>
  <si>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</si>
  <si>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</si>
  <si>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</si>
  <si>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</si>
  <si>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</si>
  <si>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</si>
  <si>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</si>
  <si>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</si>
  <si>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</si>
  <si>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</si>
  <si>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</si>
  <si>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</si>
  <si>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</si>
  <si>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</si>
  <si>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</si>
  <si>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</si>
  <si>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</si>
  <si>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</si>
  <si>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</si>
  <si>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</si>
  <si>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</si>
  <si>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</si>
  <si>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</si>
  <si>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</si>
  <si>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</si>
  <si>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</si>
  <si>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</si>
  <si>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</si>
  <si>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</si>
  <si>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</si>
  <si>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</si>
  <si>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</si>
  <si>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</si>
  <si>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</si>
  <si>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</si>
  <si>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0.29</t>
  </si>
  <si>
    <t>水道事業会計</t>
  </si>
  <si>
    <t>病院事業会計</t>
  </si>
  <si>
    <t>一般会計</t>
  </si>
  <si>
    <t>臨海土地造成事業特別会計</t>
  </si>
  <si>
    <t>介護保険特別会計</t>
  </si>
  <si>
    <t>国民健康保険特別会計(直営診療施設勘定)</t>
  </si>
  <si>
    <t>国民健康保険特別会計(事業勘定)</t>
  </si>
  <si>
    <t>土地取得事業特別会計</t>
  </si>
  <si>
    <t>その他会計（赤字）</t>
  </si>
  <si>
    <t>その他会計（黒字）</t>
  </si>
  <si>
    <t>-</t>
    <phoneticPr fontId="2"/>
  </si>
  <si>
    <t>-</t>
    <phoneticPr fontId="2"/>
  </si>
  <si>
    <t>奥能登広域圏事務組合</t>
    <rPh sb="0" eb="3">
      <t>オクノト</t>
    </rPh>
    <rPh sb="3" eb="6">
      <t>コウイキケン</t>
    </rPh>
    <rPh sb="6" eb="8">
      <t>ジム</t>
    </rPh>
    <rPh sb="8" eb="10">
      <t>クミアイ</t>
    </rPh>
    <phoneticPr fontId="5"/>
  </si>
  <si>
    <t>輪島市穴水町環境衛生施設組合</t>
    <rPh sb="0" eb="3">
      <t>ワジマシ</t>
    </rPh>
    <rPh sb="3" eb="6">
      <t>アナミズマチ</t>
    </rPh>
    <rPh sb="6" eb="8">
      <t>カンキョウ</t>
    </rPh>
    <rPh sb="8" eb="10">
      <t>エイセイ</t>
    </rPh>
    <rPh sb="10" eb="12">
      <t>シセツ</t>
    </rPh>
    <rPh sb="12" eb="14">
      <t>クミアイ</t>
    </rPh>
    <phoneticPr fontId="5"/>
  </si>
  <si>
    <t>石川県市町村消防団員等公務災害補償等組合</t>
    <rPh sb="0" eb="3">
      <t>イシカワケン</t>
    </rPh>
    <rPh sb="3" eb="5">
      <t>シチョウ</t>
    </rPh>
    <rPh sb="5" eb="6">
      <t>ソン</t>
    </rPh>
    <rPh sb="6" eb="9">
      <t>ショウボウダン</t>
    </rPh>
    <rPh sb="9" eb="10">
      <t>イン</t>
    </rPh>
    <rPh sb="10" eb="11">
      <t>トウ</t>
    </rPh>
    <rPh sb="11" eb="13">
      <t>コウム</t>
    </rPh>
    <rPh sb="13" eb="15">
      <t>サイガイ</t>
    </rPh>
    <rPh sb="15" eb="17">
      <t>ホショウ</t>
    </rPh>
    <rPh sb="17" eb="18">
      <t>トウ</t>
    </rPh>
    <rPh sb="18" eb="20">
      <t>クミアイ</t>
    </rPh>
    <phoneticPr fontId="5"/>
  </si>
  <si>
    <t>石川県市町村消防賞じゅつ金組合</t>
    <rPh sb="0" eb="3">
      <t>イシカワケン</t>
    </rPh>
    <rPh sb="3" eb="5">
      <t>シチョウ</t>
    </rPh>
    <rPh sb="5" eb="6">
      <t>ソン</t>
    </rPh>
    <rPh sb="6" eb="8">
      <t>ショウボウ</t>
    </rPh>
    <rPh sb="8" eb="9">
      <t>ショウ</t>
    </rPh>
    <rPh sb="12" eb="13">
      <t>キン</t>
    </rPh>
    <rPh sb="13" eb="15">
      <t>クミアイ</t>
    </rPh>
    <phoneticPr fontId="5"/>
  </si>
  <si>
    <t>のと鉄道運営助成基金事務組合</t>
    <rPh sb="2" eb="4">
      <t>テツドウ</t>
    </rPh>
    <rPh sb="4" eb="6">
      <t>ウンエイ</t>
    </rPh>
    <rPh sb="6" eb="8">
      <t>ジョセイ</t>
    </rPh>
    <rPh sb="8" eb="10">
      <t>キキン</t>
    </rPh>
    <rPh sb="10" eb="12">
      <t>ジム</t>
    </rPh>
    <rPh sb="12" eb="14">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</si>
  <si>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</si>
  <si>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</si>
  <si>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財団法人輪島漆芸美術館</t>
    <rPh sb="0" eb="2">
      <t>ザイダン</t>
    </rPh>
    <rPh sb="2" eb="4">
      <t>ホウジン</t>
    </rPh>
    <rPh sb="4" eb="6">
      <t>ワジマ</t>
    </rPh>
    <rPh sb="6" eb="8">
      <t>シツゲイ</t>
    </rPh>
    <rPh sb="8" eb="11">
      <t>ビジュツカン</t>
    </rPh>
    <phoneticPr fontId="5"/>
  </si>
  <si>
    <t>財団法人千枚田景勝保存基金</t>
    <rPh sb="0" eb="2">
      <t>ザイダン</t>
    </rPh>
    <rPh sb="2" eb="4">
      <t>ホウジン</t>
    </rPh>
    <rPh sb="4" eb="7">
      <t>センマイダ</t>
    </rPh>
    <rPh sb="7" eb="9">
      <t>ケイショウ</t>
    </rPh>
    <rPh sb="9" eb="11">
      <t>ホゾン</t>
    </rPh>
    <rPh sb="11" eb="13">
      <t>キキン</t>
    </rPh>
    <phoneticPr fontId="5"/>
  </si>
  <si>
    <t>輪島温泉観光開発株式会社</t>
    <rPh sb="0" eb="2">
      <t>ワジマ</t>
    </rPh>
    <rPh sb="2" eb="4">
      <t>オンセン</t>
    </rPh>
    <rPh sb="4" eb="6">
      <t>カンコウ</t>
    </rPh>
    <rPh sb="6" eb="8">
      <t>カイハツ</t>
    </rPh>
    <rPh sb="8" eb="12">
      <t>カブシキガイシャ</t>
    </rPh>
    <phoneticPr fontId="5"/>
  </si>
  <si>
    <t>株式会社まちづくり輪島</t>
    <rPh sb="0" eb="4">
      <t>カブシキガイシャ</t>
    </rPh>
    <rPh sb="9" eb="11">
      <t>ワジマ</t>
    </rPh>
    <phoneticPr fontId="5"/>
  </si>
  <si>
    <t>財団法人日本海むら開発公社</t>
    <rPh sb="0" eb="2">
      <t>ザイダン</t>
    </rPh>
    <rPh sb="2" eb="4">
      <t>ホウジン</t>
    </rPh>
    <rPh sb="4" eb="6">
      <t>ニホン</t>
    </rPh>
    <rPh sb="6" eb="7">
      <t>カイ</t>
    </rPh>
    <rPh sb="9" eb="11">
      <t>カイハツ</t>
    </rPh>
    <rPh sb="11" eb="13">
      <t>コウシャ</t>
    </rPh>
    <phoneticPr fontId="5"/>
  </si>
  <si>
    <t>有限会社門前生活環境</t>
    <rPh sb="0" eb="4">
      <t>ユウゲンガイシャ</t>
    </rPh>
    <rPh sb="4" eb="6">
      <t>モンゼン</t>
    </rPh>
    <rPh sb="6" eb="8">
      <t>セイカツ</t>
    </rPh>
    <rPh sb="8" eb="10">
      <t>カンキョウ</t>
    </rPh>
    <phoneticPr fontId="5"/>
  </si>
  <si>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</si>
  <si>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</si>
  <si>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</si>
  <si>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</si>
  <si>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</si>
  <si>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</si>
  <si>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</si>
  <si>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</si>
  <si>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</si>
  <si>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</si>
  <si>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</si>
  <si>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</si>
  <si>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</si>
  <si>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</si>
  <si>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</si>
  <si>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</si>
  <si>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</si>
  <si>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</si>
  <si>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</si>
  <si>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実質公債費比率及び将来負担比率ともに年々改善傾向にあり、いずれも早期健全化基準を下回る水準にある。
　実質公債費比率については継続した繰上償還の実施による定期償還額の減少、また元利償還に係る基準財政需要額の減少により数値が改善傾向にある。
　将来負担比率についても、繰上償還の実施による地方債残高の減少により数値が改善している。
　しかしながら、いずれの数値も依然として類似団体平均を上回る水準にあり、今後は合併算定替の段階的縮減による交付税額の減少や近年の大型建設事業に係る地方債の元金償還の開始により数値の上昇が見込まれるため、引き続き繰上償還を実施し市債残高の逓減に努める必要がある。</t>
    <rPh sb="1" eb="3">
      <t>ジッシツ</t>
    </rPh>
    <rPh sb="3" eb="5">
      <t>コウサイ</t>
    </rPh>
    <rPh sb="5" eb="6">
      <t>ヒ</t>
    </rPh>
    <rPh sb="6" eb="8">
      <t>ヒリツ</t>
    </rPh>
    <rPh sb="8" eb="9">
      <t>オヨ</t>
    </rPh>
    <rPh sb="10" eb="12">
      <t>ショウライ</t>
    </rPh>
    <rPh sb="12" eb="14">
      <t>フタン</t>
    </rPh>
    <rPh sb="14" eb="16">
      <t>ヒリツ</t>
    </rPh>
    <rPh sb="19" eb="21">
      <t>ネンネン</t>
    </rPh>
    <rPh sb="21" eb="23">
      <t>カイゼン</t>
    </rPh>
    <rPh sb="23" eb="25">
      <t>ケイコウ</t>
    </rPh>
    <rPh sb="33" eb="35">
      <t>ソウキ</t>
    </rPh>
    <rPh sb="35" eb="38">
      <t>ケンゼンカ</t>
    </rPh>
    <rPh sb="38" eb="40">
      <t>キジュン</t>
    </rPh>
    <rPh sb="41" eb="43">
      <t>シタマワ</t>
    </rPh>
    <rPh sb="44" eb="46">
      <t>スイジュン</t>
    </rPh>
    <rPh sb="52" eb="54">
      <t>ジッシツ</t>
    </rPh>
    <rPh sb="54" eb="56">
      <t>コウサイ</t>
    </rPh>
    <rPh sb="56" eb="57">
      <t>ヒ</t>
    </rPh>
    <rPh sb="57" eb="59">
      <t>ヒリツ</t>
    </rPh>
    <rPh sb="64" eb="66">
      <t>ケイゾク</t>
    </rPh>
    <rPh sb="68" eb="70">
      <t>クリアゲ</t>
    </rPh>
    <rPh sb="70" eb="72">
      <t>ショウカン</t>
    </rPh>
    <rPh sb="73" eb="75">
      <t>ジッシ</t>
    </rPh>
    <rPh sb="78" eb="80">
      <t>テイキ</t>
    </rPh>
    <rPh sb="80" eb="82">
      <t>ショウカン</t>
    </rPh>
    <rPh sb="82" eb="83">
      <t>ガク</t>
    </rPh>
    <rPh sb="84" eb="86">
      <t>ゲンショウ</t>
    </rPh>
    <rPh sb="89" eb="91">
      <t>ガンリ</t>
    </rPh>
    <rPh sb="91" eb="93">
      <t>ショウカン</t>
    </rPh>
    <rPh sb="94" eb="95">
      <t>カカ</t>
    </rPh>
    <rPh sb="96" eb="98">
      <t>キジュン</t>
    </rPh>
    <rPh sb="98" eb="100">
      <t>ザイセイ</t>
    </rPh>
    <rPh sb="100" eb="102">
      <t>ジュヨウ</t>
    </rPh>
    <rPh sb="102" eb="103">
      <t>ガク</t>
    </rPh>
    <rPh sb="104" eb="106">
      <t>ゲンショウ</t>
    </rPh>
    <rPh sb="122" eb="124">
      <t>ショウライ</t>
    </rPh>
    <rPh sb="124" eb="126">
      <t>フタン</t>
    </rPh>
    <rPh sb="126" eb="128">
      <t>ヒリツ</t>
    </rPh>
    <rPh sb="134" eb="136">
      <t>クリアゲ</t>
    </rPh>
    <rPh sb="136" eb="138">
      <t>ショウカン</t>
    </rPh>
    <rPh sb="139" eb="141">
      <t>ジッシ</t>
    </rPh>
    <rPh sb="144" eb="147">
      <t>チホウサイ</t>
    </rPh>
    <rPh sb="147" eb="149">
      <t>ザンダカ</t>
    </rPh>
    <rPh sb="150" eb="152">
      <t>ゲンショウ</t>
    </rPh>
    <rPh sb="155" eb="157">
      <t>スウチ</t>
    </rPh>
    <rPh sb="158" eb="160">
      <t>カイゼン</t>
    </rPh>
    <rPh sb="178" eb="180">
      <t>スウチ</t>
    </rPh>
    <rPh sb="181" eb="183">
      <t>イゼン</t>
    </rPh>
    <rPh sb="186" eb="188">
      <t>ルイジ</t>
    </rPh>
    <rPh sb="188" eb="190">
      <t>ダンタイ</t>
    </rPh>
    <rPh sb="190" eb="192">
      <t>ヘイキン</t>
    </rPh>
    <rPh sb="193" eb="195">
      <t>ウワマワ</t>
    </rPh>
    <rPh sb="196" eb="198">
      <t>スイジュン</t>
    </rPh>
    <rPh sb="202" eb="204">
      <t>コンゴ</t>
    </rPh>
    <rPh sb="205" eb="207">
      <t>ガッペイ</t>
    </rPh>
    <rPh sb="207" eb="209">
      <t>サンテイ</t>
    </rPh>
    <rPh sb="209" eb="210">
      <t>ガ</t>
    </rPh>
    <rPh sb="211" eb="214">
      <t>ダンカイテキ</t>
    </rPh>
    <rPh sb="214" eb="216">
      <t>シュクゲン</t>
    </rPh>
    <rPh sb="219" eb="222">
      <t>コウフゼイ</t>
    </rPh>
    <rPh sb="222" eb="223">
      <t>ガク</t>
    </rPh>
    <rPh sb="224" eb="226">
      <t>ゲンショウ</t>
    </rPh>
    <rPh sb="227" eb="229">
      <t>キンネン</t>
    </rPh>
    <rPh sb="230" eb="232">
      <t>オオガタ</t>
    </rPh>
    <rPh sb="232" eb="234">
      <t>ケンセツ</t>
    </rPh>
    <rPh sb="234" eb="236">
      <t>ジギョウ</t>
    </rPh>
    <rPh sb="237" eb="238">
      <t>カカ</t>
    </rPh>
    <rPh sb="239" eb="242">
      <t>チホウサイ</t>
    </rPh>
    <rPh sb="243" eb="245">
      <t>ガンキン</t>
    </rPh>
    <rPh sb="245" eb="247">
      <t>ショウカン</t>
    </rPh>
    <rPh sb="248" eb="250">
      <t>カイシ</t>
    </rPh>
    <rPh sb="253" eb="255">
      <t>スウチ</t>
    </rPh>
    <rPh sb="256" eb="258">
      <t>ジョウショウ</t>
    </rPh>
    <rPh sb="259" eb="261">
      <t>ミコ</t>
    </rPh>
    <rPh sb="267" eb="268">
      <t>ヒ</t>
    </rPh>
    <rPh sb="269" eb="270">
      <t>ツヅ</t>
    </rPh>
    <rPh sb="271" eb="273">
      <t>クリアゲ</t>
    </rPh>
    <rPh sb="273" eb="275">
      <t>ショウカン</t>
    </rPh>
    <rPh sb="276" eb="278">
      <t>ジッシ</t>
    </rPh>
    <rPh sb="279" eb="281">
      <t>シサイ</t>
    </rPh>
    <rPh sb="281" eb="283">
      <t>ザンダカ</t>
    </rPh>
    <rPh sb="284" eb="286">
      <t>テイゲン</t>
    </rPh>
    <rPh sb="287" eb="288">
      <t>ツト</t>
    </rPh>
    <rPh sb="290" eb="29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</si>
</sst>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88" xfId="33" applyNumberFormat="1" applyFont="1" applyFill="1" applyBorder="1" applyAlignment="1" applyProtection="1">
      <alignment horizontal="right" vertical="center" shrinkToFit="1"/>
      <protection locked="0"/>
    </xf>
    <xf numFmtId="177" fontId="26" fillId="7" borderId="149"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30" xfId="33" applyNumberFormat="1" applyFont="1" applyFill="1" applyBorder="1" applyAlignment="1" applyProtection="1">
      <alignment horizontal="left" vertical="center" shrinkToFit="1"/>
      <protection locked="0"/>
    </xf>
    <xf numFmtId="0" fontId="26" fillId="7" borderId="18" xfId="33" applyNumberFormat="1" applyFont="1" applyFill="1" applyBorder="1" applyAlignment="1" applyProtection="1">
      <alignment horizontal="left" vertical="center" shrinkToFit="1"/>
      <protection locked="0"/>
    </xf>
    <xf numFmtId="0" fontId="26" fillId="7" borderId="19"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90"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114569</c:v>
                </c:pt>
                <c:pt idx="1">
                  <c:v>123831</c:v>
                </c:pt>
                <c:pt idx="2">
                  <c:v>144776</c:v>
                </c:pt>
                <c:pt idx="3">
                  <c:v>224373</c:v>
                </c:pt>
                <c:pt idx="4">
                  <c:v>168918</c:v>
                </c:pt>
              </c:numCache>
            </c:numRef>
          </c:val>
          <c:smooth val="0"/>
        </c:ser>
        <c:dLbls>
          <c:showLegendKey val="0"/>
          <c:showVal val="0"/>
          <c:showCatName val="0"/>
          <c:showSerName val="0"/>
          <c:showPercent val="0"/>
          <c:showBubbleSize val="0"/>
        </c:dLbls>
        <c:marker val="1"/>
        <c:smooth val="0"/>
        <c:axId val="120239232"/>
        <c:axId val="120241152"/>
      </c:lineChart>
      <c:catAx>
        <c:axId val="120239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41152"/>
        <c:crosses val="autoZero"/>
        <c:auto val="1"/>
        <c:lblAlgn val="ctr"/>
        <c:lblOffset val="100"/>
        <c:tickLblSkip val="1"/>
        <c:tickMarkSkip val="1"/>
        <c:noMultiLvlLbl val="0"/>
      </c:catAx>
      <c:valAx>
        <c:axId val="1202411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39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7.22</c:v>
                </c:pt>
                <c:pt idx="1">
                  <c:v>2.1</c:v>
                </c:pt>
                <c:pt idx="2">
                  <c:v>3.88</c:v>
                </c:pt>
                <c:pt idx="3">
                  <c:v>4.72</c:v>
                </c:pt>
                <c:pt idx="4">
                  <c:v>2.08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22.2</c:v>
                </c:pt>
                <c:pt idx="1">
                  <c:v>23.58</c:v>
                </c:pt>
                <c:pt idx="2">
                  <c:v>26.92</c:v>
                </c:pt>
                <c:pt idx="3">
                  <c:v>29.2</c:v>
                </c:pt>
                <c:pt idx="4">
                  <c:v>29.32</c:v>
                </c:pt>
              </c:numCache>
            </c:numRef>
          </c:val>
        </c:ser>
        <c:dLbls>
          <c:showLegendKey val="0"/>
          <c:showVal val="0"/>
          <c:showCatName val="0"/>
          <c:showSerName val="0"/>
          <c:showPercent val="0"/>
          <c:showBubbleSize val="0"/>
        </c:dLbls>
        <c:gapWidth val="250"/>
        <c:overlap val="100"/>
        <c:axId val="128378368"/>
        <c:axId val="128380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0.84</c:v>
                </c:pt>
                <c:pt idx="1">
                  <c:v>-0.28999999999999998</c:v>
                </c:pt>
                <c:pt idx="2">
                  <c:v>5.51</c:v>
                </c:pt>
                <c:pt idx="3">
                  <c:v>7.02</c:v>
                </c:pt>
                <c:pt idx="4">
                  <c:v>5.84</c:v>
                </c:pt>
              </c:numCache>
            </c:numRef>
          </c:val>
          <c:smooth val="0"/>
        </c:ser>
        <c:dLbls>
          <c:showLegendKey val="0"/>
          <c:showVal val="0"/>
          <c:showCatName val="0"/>
          <c:showSerName val="0"/>
          <c:showPercent val="0"/>
          <c:showBubbleSize val="0"/>
        </c:dLbls>
        <c:marker val="1"/>
        <c:smooth val="0"/>
        <c:axId val="128378368"/>
        <c:axId val="128380288"/>
      </c:lineChart>
      <c:catAx>
        <c:axId val="12837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380288"/>
        <c:crosses val="autoZero"/>
        <c:auto val="1"/>
        <c:lblAlgn val="ctr"/>
        <c:lblOffset val="100"/>
        <c:tickLblSkip val="1"/>
        <c:tickMarkSkip val="1"/>
        <c:noMultiLvlLbl val="0"/>
      </c:catAx>
      <c:valAx>
        <c:axId val="12838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7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0.03</c:v>
                </c:pt>
                <c:pt idx="8">
                  <c:v>#N/A</c:v>
                </c:pt>
                <c:pt idx="9">
                  <c:v>0.06</c:v>
                </c:pt>
              </c:numCache>
            </c:numRef>
          </c:val>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c:v>
                </c:pt>
                <c:pt idx="2">
                  <c:v>#N/A</c:v>
                </c:pt>
                <c:pt idx="3">
                  <c:v>0.23</c:v>
                </c:pt>
                <c:pt idx="4">
                  <c:v>#N/A</c:v>
                </c:pt>
                <c:pt idx="5">
                  <c:v>0.17</c:v>
                </c:pt>
                <c:pt idx="6">
                  <c:v>#N/A</c:v>
                </c:pt>
                <c:pt idx="7">
                  <c:v>0.08</c:v>
                </c:pt>
                <c:pt idx="8">
                  <c:v>#N/A</c:v>
                </c:pt>
                <c:pt idx="9">
                  <c:v>7.0000000000000007E-2</c:v>
                </c:pt>
              </c:numCache>
            </c:numRef>
          </c:val>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0.21</c:v>
                </c:pt>
                <c:pt idx="2">
                  <c:v>#N/A</c:v>
                </c:pt>
                <c:pt idx="3">
                  <c:v>0.24</c:v>
                </c:pt>
                <c:pt idx="4">
                  <c:v>#N/A</c:v>
                </c:pt>
                <c:pt idx="5">
                  <c:v>0.23</c:v>
                </c:pt>
                <c:pt idx="6">
                  <c:v>#N/A</c:v>
                </c:pt>
                <c:pt idx="7">
                  <c:v>0.24</c:v>
                </c:pt>
                <c:pt idx="8">
                  <c:v>#N/A</c:v>
                </c:pt>
                <c:pt idx="9">
                  <c:v>0.26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0.28000000000000003</c:v>
                </c:pt>
                <c:pt idx="2">
                  <c:v>#N/A</c:v>
                </c:pt>
                <c:pt idx="3">
                  <c:v>0.36</c:v>
                </c:pt>
                <c:pt idx="4">
                  <c:v>#N/A</c:v>
                </c:pt>
                <c:pt idx="5">
                  <c:v>0.36</c:v>
                </c:pt>
                <c:pt idx="6">
                  <c:v>#N/A</c:v>
                </c:pt>
                <c:pt idx="7">
                  <c:v>0.21</c:v>
                </c:pt>
                <c:pt idx="8">
                  <c:v>#N/A</c:v>
                </c:pt>
                <c:pt idx="9">
                  <c:v>0.45</c:v>
                </c:pt>
              </c:numCache>
            </c:numRef>
          </c:val>
        </c:ser>
        <c:ser>
          <c:idx val="6"/>
          <c:order val="6"/>
          <c:tx>
            <c:strRef>
              <c:f>データシート!$A$33</c:f>
              <c:strCache>
                <c:ptCount val="1"/>
                <c:pt idx="0">
                  <c:v>臨海土地造成事業特別会計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0.82</c:v>
                </c:pt>
                <c:pt idx="2">
                  <c:v>#N/A</c:v>
                </c:pt>
                <c:pt idx="3">
                  <c:v>0.76</c:v>
                </c:pt>
                <c:pt idx="4">
                  <c:v>#N/A</c:v>
                </c:pt>
                <c:pt idx="5">
                  <c:v>0.7</c:v>
                </c:pt>
                <c:pt idx="6">
                  <c:v>#N/A</c:v>
                </c:pt>
                <c:pt idx="7">
                  <c:v>0.57999999999999996</c:v>
                </c:pt>
                <c:pt idx="8">
                  <c:v>#N/A</c:v>
                </c:pt>
                <c:pt idx="9">
                  <c:v>1.06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7.19</c:v>
                </c:pt>
                <c:pt idx="2">
                  <c:v>#N/A</c:v>
                </c:pt>
                <c:pt idx="3">
                  <c:v>2.08</c:v>
                </c:pt>
                <c:pt idx="4">
                  <c:v>#N/A</c:v>
                </c:pt>
                <c:pt idx="5">
                  <c:v>3.87</c:v>
                </c:pt>
                <c:pt idx="6">
                  <c:v>#N/A</c:v>
                </c:pt>
                <c:pt idx="7">
                  <c:v>4.68</c:v>
                </c:pt>
                <c:pt idx="8">
                  <c:v>#N/A</c:v>
                </c:pt>
                <c:pt idx="9">
                  <c:v>2.0099999999999998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3.48</c:v>
                </c:pt>
                <c:pt idx="2">
                  <c:v>#N/A</c:v>
                </c:pt>
                <c:pt idx="3">
                  <c:v>5.97</c:v>
                </c:pt>
                <c:pt idx="4">
                  <c:v>#N/A</c:v>
                </c:pt>
                <c:pt idx="5">
                  <c:v>5.84</c:v>
                </c:pt>
                <c:pt idx="6">
                  <c:v>#N/A</c:v>
                </c:pt>
                <c:pt idx="7">
                  <c:v>7.55</c:v>
                </c:pt>
                <c:pt idx="8">
                  <c:v>#N/A</c:v>
                </c:pt>
                <c:pt idx="9">
                  <c:v>7.1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12.99</c:v>
                </c:pt>
                <c:pt idx="2">
                  <c:v>#N/A</c:v>
                </c:pt>
                <c:pt idx="3">
                  <c:v>14.09</c:v>
                </c:pt>
                <c:pt idx="4">
                  <c:v>#N/A</c:v>
                </c:pt>
                <c:pt idx="5">
                  <c:v>15.08</c:v>
                </c:pt>
                <c:pt idx="6">
                  <c:v>#N/A</c:v>
                </c:pt>
                <c:pt idx="7">
                  <c:v>16.04</c:v>
                </c:pt>
                <c:pt idx="8">
                  <c:v>#N/A</c:v>
                </c:pt>
                <c:pt idx="9">
                  <c:v>16.940000000000001</c:v>
                </c:pt>
              </c:numCache>
            </c:numRef>
          </c:val>
        </c:ser>
        <c:dLbls>
          <c:showLegendKey val="0"/>
          <c:showVal val="0"/>
          <c:showCatName val="0"/>
          <c:showSerName val="0"/>
          <c:showPercent val="0"/>
          <c:showBubbleSize val="0"/>
        </c:dLbls>
        <c:gapWidth val="150"/>
        <c:overlap val="100"/>
        <c:axId val="128863232"/>
        <c:axId val="128873216"/>
      </c:barChart>
      <c:catAx>
        <c:axId val="1288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873216"/>
        <c:crosses val="autoZero"/>
        <c:auto val="1"/>
        <c:lblAlgn val="ctr"/>
        <c:lblOffset val="100"/>
        <c:tickLblSkip val="1"/>
        <c:tickMarkSkip val="1"/>
        <c:noMultiLvlLbl val="0"/>
      </c:catAx>
      <c:valAx>
        <c:axId val="12887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63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3994</c:v>
                </c:pt>
                <c:pt idx="5">
                  <c:v>4183</c:v>
                </c:pt>
                <c:pt idx="8">
                  <c:v>4321</c:v>
                </c:pt>
                <c:pt idx="11">
                  <c:v>4409</c:v>
                </c:pt>
                <c:pt idx="14">
                  <c:v>4098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57</c:v>
                </c:pt>
                <c:pt idx="3">
                  <c:v>57</c:v>
                </c:pt>
                <c:pt idx="6">
                  <c:v>49</c:v>
                </c:pt>
                <c:pt idx="9">
                  <c:v>45</c:v>
                </c:pt>
                <c:pt idx="12">
                  <c:v>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1212</c:v>
                </c:pt>
                <c:pt idx="3">
                  <c:v>1228</c:v>
                </c:pt>
                <c:pt idx="6">
                  <c:v>1237</c:v>
                </c:pt>
                <c:pt idx="9">
                  <c:v>1242</c:v>
                </c:pt>
                <c:pt idx="12">
                  <c:v>1223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4086</c:v>
                </c:pt>
                <c:pt idx="3">
                  <c:v>4294</c:v>
                </c:pt>
                <c:pt idx="6">
                  <c:v>4365</c:v>
                </c:pt>
                <c:pt idx="9">
                  <c:v>4368</c:v>
                </c:pt>
                <c:pt idx="12">
                  <c:v>4063</c:v>
                </c:pt>
              </c:numCache>
            </c:numRef>
          </c:val>
        </c:ser>
        <c:dLbls>
          <c:showLegendKey val="0"/>
          <c:showVal val="0"/>
          <c:showCatName val="0"/>
          <c:showSerName val="0"/>
          <c:showPercent val="0"/>
          <c:showBubbleSize val="0"/>
        </c:dLbls>
        <c:gapWidth val="100"/>
        <c:overlap val="100"/>
        <c:axId val="46365312"/>
        <c:axId val="46375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1367</c:v>
                </c:pt>
                <c:pt idx="2">
                  <c:v>#N/A</c:v>
                </c:pt>
                <c:pt idx="3">
                  <c:v>#N/A</c:v>
                </c:pt>
                <c:pt idx="4">
                  <c:v>1399</c:v>
                </c:pt>
                <c:pt idx="5">
                  <c:v>#N/A</c:v>
                </c:pt>
                <c:pt idx="6">
                  <c:v>#N/A</c:v>
                </c:pt>
                <c:pt idx="7">
                  <c:v>1333</c:v>
                </c:pt>
                <c:pt idx="8">
                  <c:v>#N/A</c:v>
                </c:pt>
                <c:pt idx="9">
                  <c:v>#N/A</c:v>
                </c:pt>
                <c:pt idx="10">
                  <c:v>1249</c:v>
                </c:pt>
                <c:pt idx="11">
                  <c:v>#N/A</c:v>
                </c:pt>
                <c:pt idx="12">
                  <c:v>#N/A</c:v>
                </c:pt>
                <c:pt idx="13">
                  <c:v>1256</c:v>
                </c:pt>
                <c:pt idx="14">
                  <c:v>#N/A</c:v>
                </c:pt>
              </c:numCache>
            </c:numRef>
          </c:val>
          <c:smooth val="0"/>
        </c:ser>
        <c:dLbls>
          <c:showLegendKey val="0"/>
          <c:showVal val="0"/>
          <c:showCatName val="0"/>
          <c:showSerName val="0"/>
          <c:showPercent val="0"/>
          <c:showBubbleSize val="0"/>
        </c:dLbls>
        <c:marker val="1"/>
        <c:smooth val="0"/>
        <c:axId val="46365312"/>
        <c:axId val="46375680"/>
      </c:lineChart>
      <c:catAx>
        <c:axId val="4636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75680"/>
        <c:crosses val="autoZero"/>
        <c:auto val="1"/>
        <c:lblAlgn val="ctr"/>
        <c:lblOffset val="100"/>
        <c:tickLblSkip val="1"/>
        <c:tickMarkSkip val="1"/>
        <c:noMultiLvlLbl val="0"/>
      </c:catAx>
      <c:valAx>
        <c:axId val="4637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6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36854</c:v>
                </c:pt>
                <c:pt idx="5">
                  <c:v>36268</c:v>
                </c:pt>
                <c:pt idx="8">
                  <c:v>35074</c:v>
                </c:pt>
                <c:pt idx="11">
                  <c:v>34084</c:v>
                </c:pt>
                <c:pt idx="14">
                  <c:v>32928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4223</c:v>
                </c:pt>
                <c:pt idx="5">
                  <c:v>3720</c:v>
                </c:pt>
                <c:pt idx="8">
                  <c:v>3358</c:v>
                </c:pt>
                <c:pt idx="11">
                  <c:v>2811</c:v>
                </c:pt>
                <c:pt idx="14">
                  <c:v>2569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4118</c:v>
                </c:pt>
                <c:pt idx="5">
                  <c:v>4367</c:v>
                </c:pt>
                <c:pt idx="8">
                  <c:v>4790</c:v>
                </c:pt>
                <c:pt idx="11">
                  <c:v>4991</c:v>
                </c:pt>
                <c:pt idx="14">
                  <c:v>5153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2732</c:v>
                </c:pt>
                <c:pt idx="3">
                  <c:v>2605</c:v>
                </c:pt>
                <c:pt idx="6">
                  <c:v>2463</c:v>
                </c:pt>
                <c:pt idx="9">
                  <c:v>2105</c:v>
                </c:pt>
                <c:pt idx="12">
                  <c:v>2050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261</c:v>
                </c:pt>
                <c:pt idx="3">
                  <c:v>369</c:v>
                </c:pt>
                <c:pt idx="6">
                  <c:v>349</c:v>
                </c:pt>
                <c:pt idx="9">
                  <c:v>505</c:v>
                </c:pt>
                <c:pt idx="12">
                  <c:v>630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19808</c:v>
                </c:pt>
                <c:pt idx="3">
                  <c:v>18653</c:v>
                </c:pt>
                <c:pt idx="6">
                  <c:v>17953</c:v>
                </c:pt>
                <c:pt idx="9">
                  <c:v>17223</c:v>
                </c:pt>
                <c:pt idx="12">
                  <c:v>16539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c:v>
                </c:pt>
                <c:pt idx="3">
                  <c:v>8</c:v>
                </c:pt>
                <c:pt idx="6">
                  <c:v>6</c:v>
                </c:pt>
                <c:pt idx="9">
                  <c:v>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38065</c:v>
                </c:pt>
                <c:pt idx="3">
                  <c:v>36323</c:v>
                </c:pt>
                <c:pt idx="6">
                  <c:v>35208</c:v>
                </c:pt>
                <c:pt idx="9">
                  <c:v>33796</c:v>
                </c:pt>
                <c:pt idx="12">
                  <c:v>31791</c:v>
                </c:pt>
              </c:numCache>
            </c:numRef>
          </c:val>
        </c:ser>
        <c:dLbls>
          <c:showLegendKey val="0"/>
          <c:showVal val="0"/>
          <c:showCatName val="0"/>
          <c:showSerName val="0"/>
          <c:showPercent val="0"/>
          <c:showBubbleSize val="0"/>
        </c:dLbls>
        <c:gapWidth val="100"/>
        <c:overlap val="100"/>
        <c:axId val="46283008"/>
        <c:axId val="4629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15682</c:v>
                </c:pt>
                <c:pt idx="2">
                  <c:v>#N/A</c:v>
                </c:pt>
                <c:pt idx="3">
                  <c:v>#N/A</c:v>
                </c:pt>
                <c:pt idx="4">
                  <c:v>13603</c:v>
                </c:pt>
                <c:pt idx="5">
                  <c:v>#N/A</c:v>
                </c:pt>
                <c:pt idx="6">
                  <c:v>#N/A</c:v>
                </c:pt>
                <c:pt idx="7">
                  <c:v>12757</c:v>
                </c:pt>
                <c:pt idx="8">
                  <c:v>#N/A</c:v>
                </c:pt>
                <c:pt idx="9">
                  <c:v>#N/A</c:v>
                </c:pt>
                <c:pt idx="10">
                  <c:v>11747</c:v>
                </c:pt>
                <c:pt idx="11">
                  <c:v>#N/A</c:v>
                </c:pt>
                <c:pt idx="12">
                  <c:v>#N/A</c:v>
                </c:pt>
                <c:pt idx="13">
                  <c:v>10360</c:v>
                </c:pt>
                <c:pt idx="14">
                  <c:v>#N/A</c:v>
                </c:pt>
              </c:numCache>
            </c:numRef>
          </c:val>
          <c:smooth val="0"/>
        </c:ser>
        <c:dLbls>
          <c:showLegendKey val="0"/>
          <c:showVal val="0"/>
          <c:showCatName val="0"/>
          <c:showSerName val="0"/>
          <c:showPercent val="0"/>
          <c:showBubbleSize val="0"/>
        </c:dLbls>
        <c:marker val="1"/>
        <c:smooth val="0"/>
        <c:axId val="46283008"/>
        <c:axId val="46293376"/>
      </c:lineChart>
      <c:catAx>
        <c:axId val="4628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293376"/>
        <c:crosses val="autoZero"/>
        <c:auto val="1"/>
        <c:lblAlgn val="ctr"/>
        <c:lblOffset val="100"/>
        <c:tickLblSkip val="1"/>
        <c:tickMarkSkip val="1"/>
        <c:noMultiLvlLbl val="0"/>
      </c:catAx>
      <c:valAx>
        <c:axId val="4629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8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5820160"/>
        <c:axId val="45834624"/>
      </c:scatterChart>
      <c:valAx>
        <c:axId val="45820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834624"/>
        <c:crosses val="autoZero"/>
        <c:crossBetween val="midCat"/>
      </c:valAx>
      <c:valAx>
        <c:axId val="45834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20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c:v>
                </c:pt>
                <c:pt idx="1">
                  <c:v>15.2</c:v>
                </c:pt>
                <c:pt idx="2">
                  <c:v>15.1</c:v>
                </c:pt>
                <c:pt idx="3">
                  <c:v>14.9</c:v>
                </c:pt>
                <c:pt idx="4">
                  <c:v>14.3</c:v>
                </c:pt>
              </c:numCache>
            </c:numRef>
          </c:xVal>
          <c:yVal>
            <c:numRef>
              <c:f>公会計指標分析・財政指標組合せ分析表!$K$73:$O$73</c:f>
              <c:numCache>
                <c:formatCode>#,##0.0;"▲ "#,##0.0</c:formatCode>
                <c:ptCount val="5"/>
                <c:pt idx="0">
                  <c:v>173.4</c:v>
                </c:pt>
                <c:pt idx="1">
                  <c:v>151.69999999999999</c:v>
                </c:pt>
                <c:pt idx="2">
                  <c:v>141.9</c:v>
                </c:pt>
                <c:pt idx="3">
                  <c:v>134.69999999999999</c:v>
                </c:pt>
                <c:pt idx="4">
                  <c:v>115.5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45845888"/>
        <c:axId val="46736896"/>
      </c:scatterChart>
      <c:valAx>
        <c:axId val="45845888"/>
        <c:scaling>
          <c:orientation val="minMax"/>
          <c:max val="16.5"/>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36896"/>
        <c:crosses val="autoZero"/>
        <c:crossBetween val="midCat"/>
      </c:valAx>
      <c:valAx>
        <c:axId val="46736896"/>
        <c:scaling>
          <c:orientation val="minMax"/>
          <c:max val="20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845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定期償還額については平成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年度をピークに減少していく見込みであるが、平成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年度以降は大型事業に係る元利償還が始まるため、再び増加していくことが想定される。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毎年縁故債の繰上償還を実施し公債費の逓減に努めているが、引き続き繰上償還を実施していくとともに、新たに地方債を発行する際は交付税算定上有利なものを検討するなど後年度の実質公債費比率の逓減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過年度における多額の過疎対策事業債の発行や能登半島地震による復旧・復興に多額の地方債を発行したことにより、県内自治体と比較しても高い水準で推移している。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年度以降は繰上償還による地方債残高の減少や充当可能基金残高の増加により数値は減少傾向にあるが、依然として類似団体平均を大きく上回る数値となっている。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今後も継続的に繰上償還を実施していくとともに、新たに地方債を発行する場合は、交付税算定上有利なものを選択するなど将来負担比率の逓減に努める。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28,832
28,606
426.32
24,045,551
23,478,328
264,280
12,706,438
31,790,615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28,832
28,606
426.32
24,045,551
23,478,328
264,280
12,706,438
31,790,615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28,832
28,606
426.32
24,045,551
23,478,328
264,280
12,706,438
31,790,615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28,832
28,606
426.32
24,045,551
23,478,328
264,280
12,706,438
31,790,615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a:t>
          </a:r>
          <a:r>
            <a:rPr kumimoji="1" lang="ja-JP" altLang="en-US" sz="1300">
              <a:solidFill>
                <a:schemeClr val="dk1"/>
              </a:solidFill>
              <a:effectLst/>
              <a:latin typeface="+mn-lt"/>
              <a:ea typeface="+mn-ea"/>
              <a:cs typeface="+mn-cs"/>
            </a:rPr>
            <a:t>少</a:t>
          </a:r>
          <a:r>
            <a:rPr kumimoji="1" lang="ja-JP" altLang="ja-JP" sz="1300">
              <a:solidFill>
                <a:schemeClr val="dk1"/>
              </a:solidFill>
              <a:effectLst/>
              <a:latin typeface="+mn-lt"/>
              <a:ea typeface="+mn-ea"/>
              <a:cs typeface="+mn-cs"/>
            </a:rPr>
            <a:t>や全国平均を上回る高齢化率（</a:t>
          </a:r>
          <a:r>
            <a:rPr kumimoji="1" lang="en-US" altLang="ja-JP" sz="1300">
              <a:solidFill>
                <a:schemeClr val="dk1"/>
              </a:solidFill>
              <a:effectLst/>
              <a:latin typeface="+mn-lt"/>
              <a:ea typeface="+mn-ea"/>
              <a:cs typeface="+mn-cs"/>
            </a:rPr>
            <a:t>H27.9</a:t>
          </a:r>
          <a:r>
            <a:rPr kumimoji="1" lang="ja-JP" altLang="ja-JP" sz="1300">
              <a:solidFill>
                <a:schemeClr val="dk1"/>
              </a:solidFill>
              <a:effectLst/>
              <a:latin typeface="+mn-lt"/>
              <a:ea typeface="+mn-ea"/>
              <a:cs typeface="+mn-cs"/>
            </a:rPr>
            <a:t>月末</a:t>
          </a:r>
          <a:r>
            <a:rPr kumimoji="1" lang="en-US" altLang="ja-JP" sz="1300">
              <a:solidFill>
                <a:schemeClr val="dk1"/>
              </a:solidFill>
              <a:effectLst/>
              <a:latin typeface="+mn-lt"/>
              <a:ea typeface="+mn-ea"/>
              <a:cs typeface="+mn-cs"/>
            </a:rPr>
            <a:t>41.6</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に加え</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年度は固定資産の評価替えによる税収の減少もあり、依然として</a:t>
          </a:r>
          <a:r>
            <a:rPr kumimoji="1" lang="ja-JP" altLang="ja-JP" sz="1300">
              <a:solidFill>
                <a:schemeClr val="dk1"/>
              </a:solidFill>
              <a:effectLst/>
              <a:latin typeface="+mn-lt"/>
              <a:ea typeface="+mn-ea"/>
              <a:cs typeface="+mn-cs"/>
            </a:rPr>
            <a:t>類似団体の平均を下回っている</a:t>
          </a:r>
          <a:r>
            <a:rPr kumimoji="1" lang="ja-JP" altLang="en-US" sz="1300">
              <a:solidFill>
                <a:schemeClr val="dk1"/>
              </a:solidFill>
              <a:effectLst/>
              <a:latin typeface="+mn-lt"/>
              <a:ea typeface="+mn-ea"/>
              <a:cs typeface="+mn-cs"/>
            </a:rPr>
            <a:t>状況にある</a:t>
          </a:r>
          <a:r>
            <a:rPr kumimoji="1" lang="ja-JP" altLang="ja-JP" sz="1300">
              <a:solidFill>
                <a:schemeClr val="dk1"/>
              </a:solidFill>
              <a:effectLst/>
              <a:latin typeface="+mn-lt"/>
              <a:ea typeface="+mn-ea"/>
              <a:cs typeface="+mn-cs"/>
            </a:rPr>
            <a:t>。今後は「</a:t>
          </a:r>
          <a:r>
            <a:rPr kumimoji="1" lang="ja-JP" altLang="en-US" sz="1300">
              <a:solidFill>
                <a:schemeClr val="dk1"/>
              </a:solidFill>
              <a:effectLst/>
              <a:latin typeface="+mn-lt"/>
              <a:ea typeface="+mn-ea"/>
              <a:cs typeface="+mn-cs"/>
            </a:rPr>
            <a:t>第二次</a:t>
          </a:r>
          <a:r>
            <a:rPr kumimoji="1" lang="ja-JP" altLang="ja-JP" sz="1300">
              <a:solidFill>
                <a:schemeClr val="dk1"/>
              </a:solidFill>
              <a:effectLst/>
              <a:latin typeface="+mn-lt"/>
              <a:ea typeface="+mn-ea"/>
              <a:cs typeface="+mn-cs"/>
            </a:rPr>
            <a:t>輪島市総合計画」に基づ</a:t>
          </a:r>
          <a:r>
            <a:rPr kumimoji="1" lang="ja-JP" altLang="en-US" sz="1300">
              <a:solidFill>
                <a:schemeClr val="dk1"/>
              </a:solidFill>
              <a:effectLst/>
              <a:latin typeface="+mn-lt"/>
              <a:ea typeface="+mn-ea"/>
              <a:cs typeface="+mn-cs"/>
            </a:rPr>
            <a:t>き、主要事業の重点化による投資的経費の抑制や、</a:t>
          </a:r>
          <a:r>
            <a:rPr kumimoji="1" lang="ja-JP" altLang="ja-JP" sz="1300">
              <a:solidFill>
                <a:schemeClr val="dk1"/>
              </a:solidFill>
              <a:effectLst/>
              <a:latin typeface="+mn-lt"/>
              <a:ea typeface="+mn-ea"/>
              <a:cs typeface="+mn-cs"/>
            </a:rPr>
            <a:t>市債権の適正な管理</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市税の</a:t>
          </a:r>
          <a:r>
            <a:rPr kumimoji="1" lang="ja-JP" altLang="en-US" sz="1300">
              <a:solidFill>
                <a:schemeClr val="dk1"/>
              </a:solidFill>
              <a:effectLst/>
              <a:latin typeface="+mn-lt"/>
              <a:ea typeface="+mn-ea"/>
              <a:cs typeface="+mn-cs"/>
            </a:rPr>
            <a:t>収納率向上</a:t>
          </a:r>
          <a:r>
            <a:rPr kumimoji="1" lang="ja-JP" altLang="ja-JP" sz="1300">
              <a:solidFill>
                <a:schemeClr val="dk1"/>
              </a:solidFill>
              <a:effectLst/>
              <a:latin typeface="+mn-lt"/>
              <a:ea typeface="+mn-ea"/>
              <a:cs typeface="+mn-cs"/>
            </a:rPr>
            <a:t>に取り組み</a:t>
          </a:r>
          <a:r>
            <a:rPr kumimoji="1" lang="ja-JP" altLang="en-US" sz="1300">
              <a:solidFill>
                <a:schemeClr val="dk1"/>
              </a:solidFill>
              <a:effectLst/>
              <a:latin typeface="+mn-lt"/>
              <a:ea typeface="+mn-ea"/>
              <a:cs typeface="+mn-cs"/>
            </a:rPr>
            <a:t>、財政の健全化に努める。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33867</xdr:rowOff>
    </xdr:to>
    <xdr:cxnSp macro="">
      <xdr:nvCxnSpPr>
        <xdr:cNvPr id="68" name="直線コネクタ 67"/>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33867</xdr:rowOff>
    </xdr:to>
    <xdr:cxnSp macro="">
      <xdr:nvCxnSpPr>
        <xdr:cNvPr id="71" name="直線コネクタ 70"/>
        <xdr:cNvCxnSpPr/>
      </xdr:nvCxnSpPr>
      <xdr:spPr>
        <a:xfrm>
          <a:off x="3225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13758</xdr:rowOff>
    </xdr:to>
    <xdr:cxnSp macro="">
      <xdr:nvCxnSpPr>
        <xdr:cNvPr id="77" name="直線コネクタ 76"/>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154517</xdr:rowOff>
    </xdr:from>
    <xdr:to>
      <xdr:col>7</xdr:col>
      <xdr:colOff>203200</xdr:colOff>
      <xdr:row>45</xdr:row>
      <xdr:rowOff>84667</xdr:rowOff>
    </xdr:to>
    <xdr:sp macro="" textlink="">
      <xdr:nvSpPr>
        <xdr:cNvPr id="87" name="円/楕円 86"/>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50394</xdr:rowOff>
    </xdr:from>
    <xdr:ext cx="762000" cy="259045"/>
    <xdr:sp macro="" textlink="">
      <xdr:nvSpPr>
        <xdr:cNvPr id="88"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消費税率引き上げによる地方消費税交付金の増加（約</a:t>
          </a:r>
          <a:r>
            <a:rPr kumimoji="1" lang="en-US" altLang="ja-JP" sz="1300">
              <a:latin typeface="ＭＳ Ｐゴシック"/>
            </a:rPr>
            <a:t>2.4</a:t>
          </a:r>
          <a:r>
            <a:rPr kumimoji="1" lang="ja-JP" altLang="en-US" sz="1300">
              <a:latin typeface="ＭＳ Ｐゴシック"/>
            </a:rPr>
            <a:t>億円）などにより経常収支比率分母が約</a:t>
          </a:r>
          <a:r>
            <a:rPr kumimoji="1" lang="en-US" altLang="ja-JP" sz="1300">
              <a:latin typeface="ＭＳ Ｐゴシック"/>
            </a:rPr>
            <a:t>0.6</a:t>
          </a:r>
          <a:r>
            <a:rPr kumimoji="1" lang="ja-JP" altLang="en-US" sz="1300">
              <a:latin typeface="ＭＳ Ｐゴシック"/>
            </a:rPr>
            <a:t>億円増加した。また繰上償還の実施や償還完了による定期償還額の減少により、公債費に係る経常経費充当一般財源が約</a:t>
          </a:r>
          <a:r>
            <a:rPr kumimoji="1" lang="en-US" altLang="ja-JP" sz="1300">
              <a:latin typeface="ＭＳ Ｐゴシック"/>
            </a:rPr>
            <a:t>2.8</a:t>
          </a:r>
          <a:r>
            <a:rPr kumimoji="1" lang="ja-JP" altLang="en-US" sz="1300">
              <a:latin typeface="ＭＳ Ｐゴシック"/>
            </a:rPr>
            <a:t>億円減少したため、前年比</a:t>
          </a:r>
          <a:r>
            <a:rPr kumimoji="1" lang="en-US" altLang="ja-JP" sz="1300">
              <a:latin typeface="ＭＳ Ｐゴシック"/>
            </a:rPr>
            <a:t>1.4</a:t>
          </a:r>
          <a:r>
            <a:rPr kumimoji="1" lang="ja-JP" altLang="en-US" sz="1300">
              <a:latin typeface="ＭＳ Ｐゴシック"/>
            </a:rPr>
            <a:t>％の改善に繋がった。</a:t>
          </a:r>
          <a:endParaRPr kumimoji="1" lang="en-US" altLang="ja-JP" sz="1300">
            <a:latin typeface="ＭＳ Ｐゴシック"/>
          </a:endParaRPr>
        </a:p>
        <a:p>
          <a:r>
            <a:rPr kumimoji="1" lang="ja-JP" altLang="en-US" sz="1300">
              <a:latin typeface="ＭＳ Ｐゴシック"/>
            </a:rPr>
            <a:t>　しかしながら、公共施設の老朽化に伴う修繕費の増加や消防指令センター設置に伴う一部事務組合負担金の増加など、公債費以外での経常経費増加が目立っており、今後も引き続き事業の見直しや公共施設の再編集約など経常経費の削減に努め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75142</xdr:rowOff>
    </xdr:from>
    <xdr:to>
      <xdr:col>7</xdr:col>
      <xdr:colOff>152400</xdr:colOff>
      <xdr:row>61</xdr:row>
      <xdr:rowOff>131445</xdr:rowOff>
    </xdr:to>
    <xdr:cxnSp macro="">
      <xdr:nvCxnSpPr>
        <xdr:cNvPr id="131" name="直線コネクタ 130"/>
        <xdr:cNvCxnSpPr/>
      </xdr:nvCxnSpPr>
      <xdr:spPr>
        <a:xfrm flipV="1">
          <a:off x="4114800" y="10533592"/>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61</xdr:row>
      <xdr:rowOff>131445</xdr:rowOff>
    </xdr:to>
    <xdr:cxnSp macro="">
      <xdr:nvCxnSpPr>
        <xdr:cNvPr id="134" name="直線コネクタ 133"/>
        <xdr:cNvCxnSpPr/>
      </xdr:nvCxnSpPr>
      <xdr:spPr>
        <a:xfrm>
          <a:off x="3225800" y="105295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61</xdr:row>
      <xdr:rowOff>127423</xdr:rowOff>
    </xdr:to>
    <xdr:cxnSp macro="">
      <xdr:nvCxnSpPr>
        <xdr:cNvPr id="137" name="直線コネクタ 136"/>
        <xdr:cNvCxnSpPr/>
      </xdr:nvCxnSpPr>
      <xdr:spPr>
        <a:xfrm flipV="1">
          <a:off x="2336800" y="105295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91229</xdr:rowOff>
    </xdr:from>
    <xdr:to>
      <xdr:col>3</xdr:col>
      <xdr:colOff>279400</xdr:colOff>
      <xdr:row>61</xdr:row>
      <xdr:rowOff>127423</xdr:rowOff>
    </xdr:to>
    <xdr:cxnSp macro="">
      <xdr:nvCxnSpPr>
        <xdr:cNvPr id="140" name="直線コネクタ 139"/>
        <xdr:cNvCxnSpPr/>
      </xdr:nvCxnSpPr>
      <xdr:spPr>
        <a:xfrm>
          <a:off x="1447800" y="1054967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24342</xdr:rowOff>
    </xdr:from>
    <xdr:to>
      <xdr:col>7</xdr:col>
      <xdr:colOff>203200</xdr:colOff>
      <xdr:row>61</xdr:row>
      <xdr:rowOff>125942</xdr:rowOff>
    </xdr:to>
    <xdr:sp macro="" textlink="">
      <xdr:nvSpPr>
        <xdr:cNvPr id="150" name="円/楕円 149"/>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167869</xdr:rowOff>
    </xdr:from>
    <xdr:ext cx="762000" cy="259045"/>
    <xdr:sp macro="" textlink="">
      <xdr:nvSpPr>
        <xdr:cNvPr id="151" name="財政構造の弾力性該当値テキスト"/>
        <xdr:cNvSpPr txBox="1"/>
      </xdr:nvSpPr>
      <xdr:spPr>
        <a:xfrm>
          <a:off x="5041900" y="104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80645</xdr:rowOff>
    </xdr:from>
    <xdr:to>
      <xdr:col>6</xdr:col>
      <xdr:colOff>50800</xdr:colOff>
      <xdr:row>62</xdr:row>
      <xdr:rowOff>10795</xdr:rowOff>
    </xdr:to>
    <xdr:sp macro="" textlink="">
      <xdr:nvSpPr>
        <xdr:cNvPr id="152" name="円/楕円 151"/>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167022</xdr:rowOff>
    </xdr:from>
    <xdr:ext cx="736600" cy="259045"/>
    <xdr:sp macro="" textlink="">
      <xdr:nvSpPr>
        <xdr:cNvPr id="153" name="テキスト ボックス 152"/>
        <xdr:cNvSpPr txBox="1"/>
      </xdr:nvSpPr>
      <xdr:spPr>
        <a:xfrm>
          <a:off x="3733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4" name="円/楕円 153"/>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55" name="テキスト ボックス 154"/>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6" name="円/楕円 155"/>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163000</xdr:rowOff>
    </xdr:from>
    <xdr:ext cx="762000" cy="259045"/>
    <xdr:sp macro="" textlink="">
      <xdr:nvSpPr>
        <xdr:cNvPr id="157" name="テキスト ボックス 156"/>
        <xdr:cNvSpPr txBox="1"/>
      </xdr:nvSpPr>
      <xdr:spPr>
        <a:xfrm>
          <a:off x="1955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40429</xdr:rowOff>
    </xdr:from>
    <xdr:to>
      <xdr:col>2</xdr:col>
      <xdr:colOff>127000</xdr:colOff>
      <xdr:row>61</xdr:row>
      <xdr:rowOff>142029</xdr:rowOff>
    </xdr:to>
    <xdr:sp macro="" textlink="">
      <xdr:nvSpPr>
        <xdr:cNvPr id="158" name="円/楕円 157"/>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126806</xdr:rowOff>
    </xdr:from>
    <xdr:ext cx="762000" cy="259045"/>
    <xdr:sp macro="" textlink="">
      <xdr:nvSpPr>
        <xdr:cNvPr id="159" name="テキスト ボックス 158"/>
        <xdr:cNvSpPr txBox="1"/>
      </xdr:nvSpPr>
      <xdr:spPr>
        <a:xfrm>
          <a:off x="1066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[177,153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人件費については、時間外手当が増加しているものの議員定数削減（</a:t>
          </a:r>
          <a:r>
            <a:rPr kumimoji="1" lang="en-US" altLang="ja-JP" sz="1300">
              <a:latin typeface="ＭＳ Ｐゴシック"/>
            </a:rPr>
            <a:t>20</a:t>
          </a:r>
          <a:r>
            <a:rPr kumimoji="1" lang="ja-JP" altLang="en-US" sz="1300">
              <a:latin typeface="ＭＳ Ｐゴシック"/>
            </a:rPr>
            <a:t>人→</a:t>
          </a:r>
          <a:r>
            <a:rPr kumimoji="1" lang="en-US" altLang="ja-JP" sz="1300">
              <a:latin typeface="ＭＳ Ｐゴシック"/>
            </a:rPr>
            <a:t>17</a:t>
          </a:r>
          <a:r>
            <a:rPr kumimoji="1" lang="ja-JP" altLang="en-US" sz="1300">
              <a:latin typeface="ＭＳ Ｐゴシック"/>
            </a:rPr>
            <a:t>人）による議員報酬の減等により全体として減少している。しかし維持補修費については、</a:t>
          </a:r>
          <a:r>
            <a:rPr kumimoji="1" lang="en-US" altLang="ja-JP" sz="1300">
              <a:latin typeface="ＭＳ Ｐゴシック"/>
            </a:rPr>
            <a:t>1</a:t>
          </a:r>
          <a:r>
            <a:rPr kumimoji="1" lang="ja-JP" altLang="en-US" sz="1300">
              <a:latin typeface="ＭＳ Ｐゴシック"/>
            </a:rPr>
            <a:t>月の記録的大雪で除排雪費が大幅に増加（前年比</a:t>
          </a:r>
          <a:r>
            <a:rPr kumimoji="1" lang="en-US" altLang="ja-JP" sz="1300">
              <a:latin typeface="ＭＳ Ｐゴシック"/>
            </a:rPr>
            <a:t>33.2</a:t>
          </a:r>
          <a:r>
            <a:rPr kumimoji="1" lang="ja-JP" altLang="en-US" sz="1300">
              <a:latin typeface="ＭＳ Ｐゴシック"/>
            </a:rPr>
            <a:t>％増）しており、指標全体としては前年度を上回る決算額となっている。</a:t>
          </a:r>
          <a:endParaRPr kumimoji="1" lang="en-US" altLang="ja-JP" sz="1300">
            <a:latin typeface="ＭＳ Ｐゴシック"/>
          </a:endParaRPr>
        </a:p>
        <a:p>
          <a:r>
            <a:rPr kumimoji="1" lang="ja-JP" altLang="en-US" sz="1300">
              <a:latin typeface="ＭＳ Ｐゴシック"/>
            </a:rPr>
            <a:t>　今後も引き続き事務事業の見直しを図るとともに、類似施設や遊休施設に関しては、再度施設の在り方を検討し維持管理経費の削減に努める。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130035</xdr:rowOff>
    </xdr:from>
    <xdr:to>
      <xdr:col>7</xdr:col>
      <xdr:colOff>152400</xdr:colOff>
      <xdr:row>84</xdr:row>
      <xdr:rowOff>19434</xdr:rowOff>
    </xdr:to>
    <xdr:cxnSp macro="">
      <xdr:nvCxnSpPr>
        <xdr:cNvPr id="194" name="直線コネクタ 193"/>
        <xdr:cNvCxnSpPr/>
      </xdr:nvCxnSpPr>
      <xdr:spPr>
        <a:xfrm>
          <a:off x="4114800" y="14360385"/>
          <a:ext cx="838200" cy="6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56713</xdr:rowOff>
    </xdr:from>
    <xdr:to>
      <xdr:col>6</xdr:col>
      <xdr:colOff>0</xdr:colOff>
      <xdr:row>83</xdr:row>
      <xdr:rowOff>130035</xdr:rowOff>
    </xdr:to>
    <xdr:cxnSp macro="">
      <xdr:nvCxnSpPr>
        <xdr:cNvPr id="197" name="直線コネクタ 196"/>
        <xdr:cNvCxnSpPr/>
      </xdr:nvCxnSpPr>
      <xdr:spPr>
        <a:xfrm>
          <a:off x="3225800" y="14287063"/>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56713</xdr:rowOff>
    </xdr:from>
    <xdr:to>
      <xdr:col>4</xdr:col>
      <xdr:colOff>482600</xdr:colOff>
      <xdr:row>83</xdr:row>
      <xdr:rowOff>69879</xdr:rowOff>
    </xdr:to>
    <xdr:cxnSp macro="">
      <xdr:nvCxnSpPr>
        <xdr:cNvPr id="200" name="直線コネクタ 199"/>
        <xdr:cNvCxnSpPr/>
      </xdr:nvCxnSpPr>
      <xdr:spPr>
        <a:xfrm flipV="1">
          <a:off x="2336800" y="14287063"/>
          <a:ext cx="8890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69879</xdr:rowOff>
    </xdr:from>
    <xdr:to>
      <xdr:col>3</xdr:col>
      <xdr:colOff>279400</xdr:colOff>
      <xdr:row>83</xdr:row>
      <xdr:rowOff>101048</xdr:rowOff>
    </xdr:to>
    <xdr:cxnSp macro="">
      <xdr:nvCxnSpPr>
        <xdr:cNvPr id="203" name="直線コネクタ 202"/>
        <xdr:cNvCxnSpPr/>
      </xdr:nvCxnSpPr>
      <xdr:spPr>
        <a:xfrm flipV="1">
          <a:off x="1447800" y="14300229"/>
          <a:ext cx="889000" cy="3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140084</xdr:rowOff>
    </xdr:from>
    <xdr:to>
      <xdr:col>7</xdr:col>
      <xdr:colOff>203200</xdr:colOff>
      <xdr:row>84</xdr:row>
      <xdr:rowOff>70234</xdr:rowOff>
    </xdr:to>
    <xdr:sp macro="" textlink="">
      <xdr:nvSpPr>
        <xdr:cNvPr id="213" name="円/楕円 212"/>
        <xdr:cNvSpPr/>
      </xdr:nvSpPr>
      <xdr:spPr>
        <a:xfrm>
          <a:off x="4902200" y="143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112161</xdr:rowOff>
    </xdr:from>
    <xdr:ext cx="762000" cy="259045"/>
    <xdr:sp macro="" textlink="">
      <xdr:nvSpPr>
        <xdr:cNvPr id="214" name="人件費・物件費等の状況該当値テキスト"/>
        <xdr:cNvSpPr txBox="1"/>
      </xdr:nvSpPr>
      <xdr:spPr>
        <a:xfrm>
          <a:off x="5041900" y="1434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177,153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79235</xdr:rowOff>
    </xdr:from>
    <xdr:to>
      <xdr:col>6</xdr:col>
      <xdr:colOff>50800</xdr:colOff>
      <xdr:row>84</xdr:row>
      <xdr:rowOff>9385</xdr:rowOff>
    </xdr:to>
    <xdr:sp macro="" textlink="">
      <xdr:nvSpPr>
        <xdr:cNvPr id="215" name="円/楕円 214"/>
        <xdr:cNvSpPr/>
      </xdr:nvSpPr>
      <xdr:spPr>
        <a:xfrm>
          <a:off x="4064000" y="143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165612</xdr:rowOff>
    </xdr:from>
    <xdr:ext cx="736600" cy="259045"/>
    <xdr:sp macro="" textlink="">
      <xdr:nvSpPr>
        <xdr:cNvPr id="216" name="テキスト ボックス 215"/>
        <xdr:cNvSpPr txBox="1"/>
      </xdr:nvSpPr>
      <xdr:spPr>
        <a:xfrm>
          <a:off x="3733800" y="14395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169,588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5913</xdr:rowOff>
    </xdr:from>
    <xdr:to>
      <xdr:col>4</xdr:col>
      <xdr:colOff>533400</xdr:colOff>
      <xdr:row>83</xdr:row>
      <xdr:rowOff>107513</xdr:rowOff>
    </xdr:to>
    <xdr:sp macro="" textlink="">
      <xdr:nvSpPr>
        <xdr:cNvPr id="217" name="円/楕円 216"/>
        <xdr:cNvSpPr/>
      </xdr:nvSpPr>
      <xdr:spPr>
        <a:xfrm>
          <a:off x="3175000" y="142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92290</xdr:rowOff>
    </xdr:from>
    <xdr:ext cx="762000" cy="259045"/>
    <xdr:sp macro="" textlink="">
      <xdr:nvSpPr>
        <xdr:cNvPr id="218" name="テキスト ボックス 217"/>
        <xdr:cNvSpPr txBox="1"/>
      </xdr:nvSpPr>
      <xdr:spPr>
        <a:xfrm>
          <a:off x="2844800" y="1432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160,472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19079</xdr:rowOff>
    </xdr:from>
    <xdr:to>
      <xdr:col>3</xdr:col>
      <xdr:colOff>330200</xdr:colOff>
      <xdr:row>83</xdr:row>
      <xdr:rowOff>120679</xdr:rowOff>
    </xdr:to>
    <xdr:sp macro="" textlink="">
      <xdr:nvSpPr>
        <xdr:cNvPr id="219" name="円/楕円 218"/>
        <xdr:cNvSpPr/>
      </xdr:nvSpPr>
      <xdr:spPr>
        <a:xfrm>
          <a:off x="2286000" y="142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105456</xdr:rowOff>
    </xdr:from>
    <xdr:ext cx="762000" cy="259045"/>
    <xdr:sp macro="" textlink="">
      <xdr:nvSpPr>
        <xdr:cNvPr id="220" name="テキスト ボックス 219"/>
        <xdr:cNvSpPr txBox="1"/>
      </xdr:nvSpPr>
      <xdr:spPr>
        <a:xfrm>
          <a:off x="1955800" y="1433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162,109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50248</xdr:rowOff>
    </xdr:from>
    <xdr:to>
      <xdr:col>2</xdr:col>
      <xdr:colOff>127000</xdr:colOff>
      <xdr:row>83</xdr:row>
      <xdr:rowOff>151848</xdr:rowOff>
    </xdr:to>
    <xdr:sp macro="" textlink="">
      <xdr:nvSpPr>
        <xdr:cNvPr id="221" name="円/楕円 220"/>
        <xdr:cNvSpPr/>
      </xdr:nvSpPr>
      <xdr:spPr>
        <a:xfrm>
          <a:off x="1397000" y="142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136625</xdr:rowOff>
    </xdr:from>
    <xdr:ext cx="762000" cy="259045"/>
    <xdr:sp macro="" textlink="">
      <xdr:nvSpPr>
        <xdr:cNvPr id="222" name="テキスト ボックス 221"/>
        <xdr:cNvSpPr txBox="1"/>
      </xdr:nvSpPr>
      <xdr:spPr>
        <a:xfrm>
          <a:off x="1066800" y="143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類似団体平均と同程度の水準にある。</a:t>
          </a:r>
          <a:endParaRPr kumimoji="1" lang="en-US" altLang="ja-JP" sz="1300">
            <a:latin typeface="ＭＳ Ｐゴシック"/>
          </a:endParaRPr>
        </a:p>
        <a:p>
          <a:r>
            <a:rPr kumimoji="1" lang="ja-JP" altLang="en-US" sz="1300">
              <a:latin typeface="ＭＳ Ｐゴシック"/>
            </a:rPr>
            <a:t>今後も国や地域経済の実情に応じ、給与の適正化を図る。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254</xdr:rowOff>
    </xdr:to>
    <xdr:cxnSp macro="">
      <xdr:nvCxnSpPr>
        <xdr:cNvPr id="254" name="直線コネクタ 253"/>
        <xdr:cNvCxnSpPr/>
      </xdr:nvCxnSpPr>
      <xdr:spPr>
        <a:xfrm>
          <a:off x="16179800" y="14701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128270</xdr:rowOff>
    </xdr:to>
    <xdr:cxnSp macro="">
      <xdr:nvCxnSpPr>
        <xdr:cNvPr id="257" name="直線コネクタ 256"/>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87</xdr:row>
      <xdr:rowOff>137668</xdr:rowOff>
    </xdr:to>
    <xdr:cxnSp macro="">
      <xdr:nvCxnSpPr>
        <xdr:cNvPr id="260" name="直線コネクタ 259"/>
        <xdr:cNvCxnSpPr/>
      </xdr:nvCxnSpPr>
      <xdr:spPr>
        <a:xfrm flipV="1">
          <a:off x="14401800" y="14701520"/>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87</xdr:row>
      <xdr:rowOff>137668</xdr:rowOff>
    </xdr:to>
    <xdr:cxnSp macro="">
      <xdr:nvCxnSpPr>
        <xdr:cNvPr id="263" name="直線コネクタ 262"/>
        <xdr:cNvCxnSpPr/>
      </xdr:nvCxnSpPr>
      <xdr:spPr>
        <a:xfrm>
          <a:off x="13512800" y="15015211"/>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3" name="円/楕円 272"/>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4"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7" name="円/楕円 276"/>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8" name="テキスト ボックス 277"/>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86868</xdr:rowOff>
    </xdr:from>
    <xdr:to>
      <xdr:col>21</xdr:col>
      <xdr:colOff>50800</xdr:colOff>
      <xdr:row>88</xdr:row>
      <xdr:rowOff>17018</xdr:rowOff>
    </xdr:to>
    <xdr:sp macro="" textlink="">
      <xdr:nvSpPr>
        <xdr:cNvPr id="279" name="円/楕円 278"/>
        <xdr:cNvSpPr/>
      </xdr:nvSpPr>
      <xdr:spPr>
        <a:xfrm>
          <a:off x="14351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27195</xdr:rowOff>
    </xdr:from>
    <xdr:ext cx="762000" cy="259045"/>
    <xdr:sp macro="" textlink="">
      <xdr:nvSpPr>
        <xdr:cNvPr id="280" name="テキスト ボックス 279"/>
        <xdr:cNvSpPr txBox="1"/>
      </xdr:nvSpPr>
      <xdr:spPr>
        <a:xfrm>
          <a:off x="14020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1" name="円/楕円 280"/>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2" name="テキスト ボックス 281"/>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前年比で職員数が増加（</a:t>
          </a:r>
          <a:r>
            <a:rPr kumimoji="1" lang="en-US" altLang="ja-JP" sz="1300">
              <a:latin typeface="ＭＳ Ｐゴシック"/>
            </a:rPr>
            <a:t>320</a:t>
          </a:r>
          <a:r>
            <a:rPr kumimoji="1" lang="ja-JP" altLang="en-US" sz="1300">
              <a:latin typeface="ＭＳ Ｐゴシック"/>
            </a:rPr>
            <a:t>人→</a:t>
          </a:r>
          <a:r>
            <a:rPr kumimoji="1" lang="en-US" altLang="ja-JP" sz="1300">
              <a:latin typeface="ＭＳ Ｐゴシック"/>
            </a:rPr>
            <a:t>325</a:t>
          </a:r>
          <a:r>
            <a:rPr kumimoji="1" lang="ja-JP" altLang="en-US" sz="1300">
              <a:latin typeface="ＭＳ Ｐゴシック"/>
            </a:rPr>
            <a:t>人）していることと、住基人口の減少により数値が上昇した。</a:t>
          </a:r>
          <a:r>
            <a:rPr kumimoji="0" lang="ja-JP" altLang="en-US" sz="1300" b="0" i="0" baseline="0">
              <a:solidFill>
                <a:schemeClr val="dk1"/>
              </a:solidFill>
              <a:effectLst/>
              <a:latin typeface="+mn-lt"/>
              <a:ea typeface="+mn-ea"/>
              <a:cs typeface="+mn-cs"/>
            </a:rPr>
            <a:t>依然として類似団体平均を上回っているため、適切な人員配置に努めるとともに、可能な業務については積極的に民間活力を導入するなど組織の見直しを図る。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144417</xdr:rowOff>
    </xdr:from>
    <xdr:to>
      <xdr:col>24</xdr:col>
      <xdr:colOff>558800</xdr:colOff>
      <xdr:row>63</xdr:row>
      <xdr:rowOff>40187</xdr:rowOff>
    </xdr:to>
    <xdr:cxnSp macro="">
      <xdr:nvCxnSpPr>
        <xdr:cNvPr id="319" name="直線コネクタ 318"/>
        <xdr:cNvCxnSpPr/>
      </xdr:nvCxnSpPr>
      <xdr:spPr>
        <a:xfrm>
          <a:off x="16179800" y="10774317"/>
          <a:ext cx="83820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144417</xdr:rowOff>
    </xdr:from>
    <xdr:to>
      <xdr:col>23</xdr:col>
      <xdr:colOff>406400</xdr:colOff>
      <xdr:row>62</xdr:row>
      <xdr:rowOff>154759</xdr:rowOff>
    </xdr:to>
    <xdr:cxnSp macro="">
      <xdr:nvCxnSpPr>
        <xdr:cNvPr id="322" name="直線コネクタ 321"/>
        <xdr:cNvCxnSpPr/>
      </xdr:nvCxnSpPr>
      <xdr:spPr>
        <a:xfrm flipV="1">
          <a:off x="15290800" y="107743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94434</xdr:rowOff>
    </xdr:from>
    <xdr:to>
      <xdr:col>22</xdr:col>
      <xdr:colOff>203200</xdr:colOff>
      <xdr:row>62</xdr:row>
      <xdr:rowOff>154759</xdr:rowOff>
    </xdr:to>
    <xdr:cxnSp macro="">
      <xdr:nvCxnSpPr>
        <xdr:cNvPr id="325" name="直線コネクタ 324"/>
        <xdr:cNvCxnSpPr/>
      </xdr:nvCxnSpPr>
      <xdr:spPr>
        <a:xfrm>
          <a:off x="14401800" y="107243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94434</xdr:rowOff>
    </xdr:from>
    <xdr:to>
      <xdr:col>21</xdr:col>
      <xdr:colOff>0</xdr:colOff>
      <xdr:row>62</xdr:row>
      <xdr:rowOff>116840</xdr:rowOff>
    </xdr:to>
    <xdr:cxnSp macro="">
      <xdr:nvCxnSpPr>
        <xdr:cNvPr id="328" name="直線コネクタ 327"/>
        <xdr:cNvCxnSpPr/>
      </xdr:nvCxnSpPr>
      <xdr:spPr>
        <a:xfrm flipV="1">
          <a:off x="13512800" y="10724334"/>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160837</xdr:rowOff>
    </xdr:from>
    <xdr:to>
      <xdr:col>24</xdr:col>
      <xdr:colOff>609600</xdr:colOff>
      <xdr:row>63</xdr:row>
      <xdr:rowOff>90987</xdr:rowOff>
    </xdr:to>
    <xdr:sp macro="" textlink="">
      <xdr:nvSpPr>
        <xdr:cNvPr id="338" name="円/楕円 337"/>
        <xdr:cNvSpPr/>
      </xdr:nvSpPr>
      <xdr:spPr>
        <a:xfrm>
          <a:off x="169672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132914</xdr:rowOff>
    </xdr:from>
    <xdr:ext cx="762000" cy="259045"/>
    <xdr:sp macro="" textlink="">
      <xdr:nvSpPr>
        <xdr:cNvPr id="339" name="定員管理の状況該当値テキスト"/>
        <xdr:cNvSpPr txBox="1"/>
      </xdr:nvSpPr>
      <xdr:spPr>
        <a:xfrm>
          <a:off x="17106900" y="1076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93617</xdr:rowOff>
    </xdr:from>
    <xdr:to>
      <xdr:col>23</xdr:col>
      <xdr:colOff>457200</xdr:colOff>
      <xdr:row>63</xdr:row>
      <xdr:rowOff>23767</xdr:rowOff>
    </xdr:to>
    <xdr:sp macro="" textlink="">
      <xdr:nvSpPr>
        <xdr:cNvPr id="340" name="円/楕円 339"/>
        <xdr:cNvSpPr/>
      </xdr:nvSpPr>
      <xdr:spPr>
        <a:xfrm>
          <a:off x="16129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8544</xdr:rowOff>
    </xdr:from>
    <xdr:ext cx="736600" cy="259045"/>
    <xdr:sp macro="" textlink="">
      <xdr:nvSpPr>
        <xdr:cNvPr id="341" name="テキスト ボックス 340"/>
        <xdr:cNvSpPr txBox="1"/>
      </xdr:nvSpPr>
      <xdr:spPr>
        <a:xfrm>
          <a:off x="15798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103959</xdr:rowOff>
    </xdr:from>
    <xdr:to>
      <xdr:col>22</xdr:col>
      <xdr:colOff>254000</xdr:colOff>
      <xdr:row>63</xdr:row>
      <xdr:rowOff>34109</xdr:rowOff>
    </xdr:to>
    <xdr:sp macro="" textlink="">
      <xdr:nvSpPr>
        <xdr:cNvPr id="342" name="円/楕円 341"/>
        <xdr:cNvSpPr/>
      </xdr:nvSpPr>
      <xdr:spPr>
        <a:xfrm>
          <a:off x="15240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18886</xdr:rowOff>
    </xdr:from>
    <xdr:ext cx="762000" cy="259045"/>
    <xdr:sp macro="" textlink="">
      <xdr:nvSpPr>
        <xdr:cNvPr id="343" name="テキスト ボックス 342"/>
        <xdr:cNvSpPr txBox="1"/>
      </xdr:nvSpPr>
      <xdr:spPr>
        <a:xfrm>
          <a:off x="14909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43634</xdr:rowOff>
    </xdr:from>
    <xdr:to>
      <xdr:col>21</xdr:col>
      <xdr:colOff>50800</xdr:colOff>
      <xdr:row>62</xdr:row>
      <xdr:rowOff>145234</xdr:rowOff>
    </xdr:to>
    <xdr:sp macro="" textlink="">
      <xdr:nvSpPr>
        <xdr:cNvPr id="344" name="円/楕円 343"/>
        <xdr:cNvSpPr/>
      </xdr:nvSpPr>
      <xdr:spPr>
        <a:xfrm>
          <a:off x="143510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130011</xdr:rowOff>
    </xdr:from>
    <xdr:ext cx="762000" cy="259045"/>
    <xdr:sp macro="" textlink="">
      <xdr:nvSpPr>
        <xdr:cNvPr id="345" name="テキスト ボックス 344"/>
        <xdr:cNvSpPr txBox="1"/>
      </xdr:nvSpPr>
      <xdr:spPr>
        <a:xfrm>
          <a:off x="14020800" y="1075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6" name="円/楕円 345"/>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47" name="テキスト ボックス 346"/>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により数値は改善傾向にあるが、依然として類似団体平均を上回る状況にある。また合併算定替の縮減による普通交付税の減少に加え、高齢化率上昇と生産年齢人口の減少により税収の増加を見込みづらい状況にあるなど厳しい財政状況が想定される。今後も引き続き繰上償還を実施するとともに、建設事業の適切な取捨選択を行い、公債費の抑制に努める。</a:t>
          </a:r>
          <a:endParaRPr lang="ja-JP" altLang="ja-JP" sz="1400">
            <a:effectLst/>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124566</xdr:rowOff>
    </xdr:from>
    <xdr:to>
      <xdr:col>24</xdr:col>
      <xdr:colOff>558800</xdr:colOff>
      <xdr:row>37</xdr:row>
      <xdr:rowOff>136631</xdr:rowOff>
    </xdr:to>
    <xdr:cxnSp macro="">
      <xdr:nvCxnSpPr>
        <xdr:cNvPr id="381" name="直線コネクタ 380"/>
        <xdr:cNvCxnSpPr/>
      </xdr:nvCxnSpPr>
      <xdr:spPr>
        <a:xfrm flipV="1">
          <a:off x="16179800" y="646821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136631</xdr:rowOff>
    </xdr:from>
    <xdr:to>
      <xdr:col>23</xdr:col>
      <xdr:colOff>406400</xdr:colOff>
      <xdr:row>37</xdr:row>
      <xdr:rowOff>140653</xdr:rowOff>
    </xdr:to>
    <xdr:cxnSp macro="">
      <xdr:nvCxnSpPr>
        <xdr:cNvPr id="384" name="直線コネクタ 383"/>
        <xdr:cNvCxnSpPr/>
      </xdr:nvCxnSpPr>
      <xdr:spPr>
        <a:xfrm flipV="1">
          <a:off x="15290800" y="64802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140653</xdr:rowOff>
    </xdr:from>
    <xdr:to>
      <xdr:col>22</xdr:col>
      <xdr:colOff>203200</xdr:colOff>
      <xdr:row>37</xdr:row>
      <xdr:rowOff>142663</xdr:rowOff>
    </xdr:to>
    <xdr:cxnSp macro="">
      <xdr:nvCxnSpPr>
        <xdr:cNvPr id="387" name="直線コネクタ 386"/>
        <xdr:cNvCxnSpPr/>
      </xdr:nvCxnSpPr>
      <xdr:spPr>
        <a:xfrm flipV="1">
          <a:off x="14401800" y="648430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142663</xdr:rowOff>
    </xdr:from>
    <xdr:to>
      <xdr:col>21</xdr:col>
      <xdr:colOff>0</xdr:colOff>
      <xdr:row>37</xdr:row>
      <xdr:rowOff>158750</xdr:rowOff>
    </xdr:to>
    <xdr:cxnSp macro="">
      <xdr:nvCxnSpPr>
        <xdr:cNvPr id="390" name="直線コネクタ 389"/>
        <xdr:cNvCxnSpPr/>
      </xdr:nvCxnSpPr>
      <xdr:spPr>
        <a:xfrm flipV="1">
          <a:off x="13512800" y="648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73766</xdr:rowOff>
    </xdr:from>
    <xdr:to>
      <xdr:col>24</xdr:col>
      <xdr:colOff>609600</xdr:colOff>
      <xdr:row>38</xdr:row>
      <xdr:rowOff>3916</xdr:rowOff>
    </xdr:to>
    <xdr:sp macro="" textlink="">
      <xdr:nvSpPr>
        <xdr:cNvPr id="400" name="円/楕円 399"/>
        <xdr:cNvSpPr/>
      </xdr:nvSpPr>
      <xdr:spPr>
        <a:xfrm>
          <a:off x="169672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45843</xdr:rowOff>
    </xdr:from>
    <xdr:ext cx="762000" cy="259045"/>
    <xdr:sp macro="" textlink="">
      <xdr:nvSpPr>
        <xdr:cNvPr id="401" name="公債費負担の状況該当値テキスト"/>
        <xdr:cNvSpPr txBox="1"/>
      </xdr:nvSpPr>
      <xdr:spPr>
        <a:xfrm>
          <a:off x="17106900" y="638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85831</xdr:rowOff>
    </xdr:from>
    <xdr:to>
      <xdr:col>23</xdr:col>
      <xdr:colOff>457200</xdr:colOff>
      <xdr:row>38</xdr:row>
      <xdr:rowOff>15980</xdr:rowOff>
    </xdr:to>
    <xdr:sp macro="" textlink="">
      <xdr:nvSpPr>
        <xdr:cNvPr id="402" name="円/楕円 401"/>
        <xdr:cNvSpPr/>
      </xdr:nvSpPr>
      <xdr:spPr>
        <a:xfrm>
          <a:off x="16129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758</xdr:rowOff>
    </xdr:from>
    <xdr:ext cx="736600" cy="259045"/>
    <xdr:sp macro="" textlink="">
      <xdr:nvSpPr>
        <xdr:cNvPr id="403" name="テキスト ボックス 402"/>
        <xdr:cNvSpPr txBox="1"/>
      </xdr:nvSpPr>
      <xdr:spPr>
        <a:xfrm>
          <a:off x="15798800" y="651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404" name="円/楕円 403"/>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4780</xdr:rowOff>
    </xdr:from>
    <xdr:ext cx="762000" cy="259045"/>
    <xdr:sp macro="" textlink="">
      <xdr:nvSpPr>
        <xdr:cNvPr id="405" name="テキスト ボックス 404"/>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91863</xdr:rowOff>
    </xdr:from>
    <xdr:to>
      <xdr:col>21</xdr:col>
      <xdr:colOff>50800</xdr:colOff>
      <xdr:row>38</xdr:row>
      <xdr:rowOff>22013</xdr:rowOff>
    </xdr:to>
    <xdr:sp macro="" textlink="">
      <xdr:nvSpPr>
        <xdr:cNvPr id="406" name="円/楕円 405"/>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6790</xdr:rowOff>
    </xdr:from>
    <xdr:ext cx="762000" cy="259045"/>
    <xdr:sp macro="" textlink="">
      <xdr:nvSpPr>
        <xdr:cNvPr id="407" name="テキスト ボックス 406"/>
        <xdr:cNvSpPr txBox="1"/>
      </xdr:nvSpPr>
      <xdr:spPr>
        <a:xfrm>
          <a:off x="140208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08" name="円/楕円 407"/>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22877</xdr:rowOff>
    </xdr:from>
    <xdr:ext cx="762000" cy="259045"/>
    <xdr:sp macro="" textlink="">
      <xdr:nvSpPr>
        <xdr:cNvPr id="409" name="テキスト ボックス 408"/>
        <xdr:cNvSpPr txBox="1"/>
      </xdr:nvSpPr>
      <xdr:spPr>
        <a:xfrm>
          <a:off x="13131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年度は約</a:t>
          </a:r>
          <a:r>
            <a:rPr kumimoji="1" lang="en-US" altLang="ja-JP" sz="1300">
              <a:latin typeface="ＭＳ Ｐゴシック"/>
            </a:rPr>
            <a:t>13.7</a:t>
          </a:r>
          <a:r>
            <a:rPr kumimoji="1" lang="ja-JP" altLang="en-US" sz="1300">
              <a:latin typeface="ＭＳ Ｐゴシック"/>
            </a:rPr>
            <a:t>億円の繰上償還を実施し、前年比</a:t>
          </a:r>
          <a:r>
            <a:rPr kumimoji="1" lang="en-US" altLang="ja-JP" sz="1300">
              <a:latin typeface="ＭＳ Ｐゴシック"/>
            </a:rPr>
            <a:t>19.2</a:t>
          </a:r>
          <a:r>
            <a:rPr kumimoji="1" lang="ja-JP" altLang="en-US" sz="1300">
              <a:latin typeface="ＭＳ Ｐゴシック"/>
            </a:rPr>
            <a:t>ポイントの比率改善となっているが、依然として類似団体平均を大きく上回る状況にある。</a:t>
          </a:r>
          <a:endParaRPr kumimoji="1" lang="en-US" altLang="ja-JP" sz="1300">
            <a:latin typeface="ＭＳ Ｐゴシック"/>
          </a:endParaRPr>
        </a:p>
        <a:p>
          <a:r>
            <a:rPr kumimoji="1" lang="ja-JP" altLang="en-US" sz="1300">
              <a:latin typeface="ＭＳ Ｐゴシック"/>
            </a:rPr>
            <a:t>　今後も引き続き繰上償還を実施するとともに、新たに地方債を発行する場合は、交付税算入上より有利なものを選択するなど一層の比率逓減を図り、財政の健全化に努める。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158052</xdr:rowOff>
    </xdr:from>
    <xdr:to>
      <xdr:col>24</xdr:col>
      <xdr:colOff>558800</xdr:colOff>
      <xdr:row>16</xdr:row>
      <xdr:rowOff>32931</xdr:rowOff>
    </xdr:to>
    <xdr:cxnSp macro="">
      <xdr:nvCxnSpPr>
        <xdr:cNvPr id="441" name="直線コネクタ 440"/>
        <xdr:cNvCxnSpPr/>
      </xdr:nvCxnSpPr>
      <xdr:spPr>
        <a:xfrm flipV="1">
          <a:off x="16179800" y="2729802"/>
          <a:ext cx="8382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32931</xdr:rowOff>
    </xdr:from>
    <xdr:to>
      <xdr:col>23</xdr:col>
      <xdr:colOff>406400</xdr:colOff>
      <xdr:row>16</xdr:row>
      <xdr:rowOff>50305</xdr:rowOff>
    </xdr:to>
    <xdr:cxnSp macro="">
      <xdr:nvCxnSpPr>
        <xdr:cNvPr id="444" name="直線コネクタ 443"/>
        <xdr:cNvCxnSpPr/>
      </xdr:nvCxnSpPr>
      <xdr:spPr>
        <a:xfrm flipV="1">
          <a:off x="15290800" y="277613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50305</xdr:rowOff>
    </xdr:from>
    <xdr:to>
      <xdr:col>22</xdr:col>
      <xdr:colOff>203200</xdr:colOff>
      <xdr:row>16</xdr:row>
      <xdr:rowOff>73952</xdr:rowOff>
    </xdr:to>
    <xdr:cxnSp macro="">
      <xdr:nvCxnSpPr>
        <xdr:cNvPr id="447" name="直線コネクタ 446"/>
        <xdr:cNvCxnSpPr/>
      </xdr:nvCxnSpPr>
      <xdr:spPr>
        <a:xfrm flipV="1">
          <a:off x="14401800" y="2793505"/>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73952</xdr:rowOff>
    </xdr:from>
    <xdr:to>
      <xdr:col>21</xdr:col>
      <xdr:colOff>0</xdr:colOff>
      <xdr:row>16</xdr:row>
      <xdr:rowOff>126314</xdr:rowOff>
    </xdr:to>
    <xdr:cxnSp macro="">
      <xdr:nvCxnSpPr>
        <xdr:cNvPr id="450" name="直線コネクタ 449"/>
        <xdr:cNvCxnSpPr/>
      </xdr:nvCxnSpPr>
      <xdr:spPr>
        <a:xfrm flipV="1">
          <a:off x="13512800" y="2817152"/>
          <a:ext cx="889000" cy="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107252</xdr:rowOff>
    </xdr:from>
    <xdr:to>
      <xdr:col>24</xdr:col>
      <xdr:colOff>609600</xdr:colOff>
      <xdr:row>16</xdr:row>
      <xdr:rowOff>37402</xdr:rowOff>
    </xdr:to>
    <xdr:sp macro="" textlink="">
      <xdr:nvSpPr>
        <xdr:cNvPr id="460" name="円/楕円 459"/>
        <xdr:cNvSpPr/>
      </xdr:nvSpPr>
      <xdr:spPr>
        <a:xfrm>
          <a:off x="16967200" y="26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79329</xdr:rowOff>
    </xdr:from>
    <xdr:ext cx="762000" cy="259045"/>
    <xdr:sp macro="" textlink="">
      <xdr:nvSpPr>
        <xdr:cNvPr id="461" name="将来負担の状況該当値テキスト"/>
        <xdr:cNvSpPr txBox="1"/>
      </xdr:nvSpPr>
      <xdr:spPr>
        <a:xfrm>
          <a:off x="17106900" y="265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153581</xdr:rowOff>
    </xdr:from>
    <xdr:to>
      <xdr:col>23</xdr:col>
      <xdr:colOff>457200</xdr:colOff>
      <xdr:row>16</xdr:row>
      <xdr:rowOff>83731</xdr:rowOff>
    </xdr:to>
    <xdr:sp macro="" textlink="">
      <xdr:nvSpPr>
        <xdr:cNvPr id="462" name="円/楕円 461"/>
        <xdr:cNvSpPr/>
      </xdr:nvSpPr>
      <xdr:spPr>
        <a:xfrm>
          <a:off x="16129000" y="27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68508</xdr:rowOff>
    </xdr:from>
    <xdr:ext cx="736600" cy="259045"/>
    <xdr:sp macro="" textlink="">
      <xdr:nvSpPr>
        <xdr:cNvPr id="463" name="テキスト ボックス 462"/>
        <xdr:cNvSpPr txBox="1"/>
      </xdr:nvSpPr>
      <xdr:spPr>
        <a:xfrm>
          <a:off x="15798800" y="281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170955</xdr:rowOff>
    </xdr:from>
    <xdr:to>
      <xdr:col>22</xdr:col>
      <xdr:colOff>254000</xdr:colOff>
      <xdr:row>16</xdr:row>
      <xdr:rowOff>101105</xdr:rowOff>
    </xdr:to>
    <xdr:sp macro="" textlink="">
      <xdr:nvSpPr>
        <xdr:cNvPr id="464" name="円/楕円 463"/>
        <xdr:cNvSpPr/>
      </xdr:nvSpPr>
      <xdr:spPr>
        <a:xfrm>
          <a:off x="15240000" y="27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85882</xdr:rowOff>
    </xdr:from>
    <xdr:ext cx="762000" cy="259045"/>
    <xdr:sp macro="" textlink="">
      <xdr:nvSpPr>
        <xdr:cNvPr id="465" name="テキスト ボックス 464"/>
        <xdr:cNvSpPr txBox="1"/>
      </xdr:nvSpPr>
      <xdr:spPr>
        <a:xfrm>
          <a:off x="14909800" y="282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23152</xdr:rowOff>
    </xdr:from>
    <xdr:to>
      <xdr:col>21</xdr:col>
      <xdr:colOff>50800</xdr:colOff>
      <xdr:row>16</xdr:row>
      <xdr:rowOff>124752</xdr:rowOff>
    </xdr:to>
    <xdr:sp macro="" textlink="">
      <xdr:nvSpPr>
        <xdr:cNvPr id="466" name="円/楕円 465"/>
        <xdr:cNvSpPr/>
      </xdr:nvSpPr>
      <xdr:spPr>
        <a:xfrm>
          <a:off x="14351000" y="27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109529</xdr:rowOff>
    </xdr:from>
    <xdr:ext cx="762000" cy="259045"/>
    <xdr:sp macro="" textlink="">
      <xdr:nvSpPr>
        <xdr:cNvPr id="467" name="テキスト ボックス 466"/>
        <xdr:cNvSpPr txBox="1"/>
      </xdr:nvSpPr>
      <xdr:spPr>
        <a:xfrm>
          <a:off x="14020800" y="28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75514</xdr:rowOff>
    </xdr:from>
    <xdr:to>
      <xdr:col>19</xdr:col>
      <xdr:colOff>533400</xdr:colOff>
      <xdr:row>17</xdr:row>
      <xdr:rowOff>5664</xdr:rowOff>
    </xdr:to>
    <xdr:sp macro="" textlink="">
      <xdr:nvSpPr>
        <xdr:cNvPr id="468" name="円/楕円 467"/>
        <xdr:cNvSpPr/>
      </xdr:nvSpPr>
      <xdr:spPr>
        <a:xfrm>
          <a:off x="13462000" y="28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161891</xdr:rowOff>
    </xdr:from>
    <xdr:ext cx="762000" cy="259045"/>
    <xdr:sp macro="" textlink="">
      <xdr:nvSpPr>
        <xdr:cNvPr id="469" name="テキスト ボックス 468"/>
        <xdr:cNvSpPr txBox="1"/>
      </xdr:nvSpPr>
      <xdr:spPr>
        <a:xfrm>
          <a:off x="13131800" y="290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28,832
28,606
426.32
24,045,551
23,478,328
264,280
12,706,438
31,790,615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　消防業務、ごみ処理業務等の一部事務組合での実施により、比率は類似団体平均を下回っているが、</a:t>
          </a:r>
          <a:r>
            <a:rPr lang="ja-JP" altLang="en-US" sz="1300" b="0" i="0" baseline="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これら</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含めた人件費関係経費全体について抑制を図るとともに、引き続き給与及び職員数の適正化に取り組み、人件費の抑制に努める。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62230</xdr:rowOff>
    </xdr:from>
    <xdr:to>
      <xdr:col>7</xdr:col>
      <xdr:colOff>15875</xdr:colOff>
      <xdr:row>33</xdr:row>
      <xdr:rowOff>77470</xdr:rowOff>
    </xdr:to>
    <xdr:cxnSp macro="">
      <xdr:nvCxnSpPr>
        <xdr:cNvPr id="66" name="直線コネクタ 65"/>
        <xdr:cNvCxnSpPr/>
      </xdr:nvCxnSpPr>
      <xdr:spPr>
        <a:xfrm>
          <a:off x="3987800" y="5720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16510</xdr:rowOff>
    </xdr:from>
    <xdr:to>
      <xdr:col>5</xdr:col>
      <xdr:colOff>549275</xdr:colOff>
      <xdr:row>33</xdr:row>
      <xdr:rowOff>62230</xdr:rowOff>
    </xdr:to>
    <xdr:cxnSp macro="">
      <xdr:nvCxnSpPr>
        <xdr:cNvPr id="69" name="直線コネクタ 68"/>
        <xdr:cNvCxnSpPr/>
      </xdr:nvCxnSpPr>
      <xdr:spPr>
        <a:xfrm>
          <a:off x="3098800" y="567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16510</xdr:rowOff>
    </xdr:from>
    <xdr:to>
      <xdr:col>4</xdr:col>
      <xdr:colOff>346075</xdr:colOff>
      <xdr:row>33</xdr:row>
      <xdr:rowOff>107950</xdr:rowOff>
    </xdr:to>
    <xdr:cxnSp macro="">
      <xdr:nvCxnSpPr>
        <xdr:cNvPr id="72" name="直線コネクタ 71"/>
        <xdr:cNvCxnSpPr/>
      </xdr:nvCxnSpPr>
      <xdr:spPr>
        <a:xfrm flipV="1">
          <a:off x="2209800" y="5674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107950</xdr:rowOff>
    </xdr:from>
    <xdr:to>
      <xdr:col>3</xdr:col>
      <xdr:colOff>142875</xdr:colOff>
      <xdr:row>34</xdr:row>
      <xdr:rowOff>5080</xdr:rowOff>
    </xdr:to>
    <xdr:cxnSp macro="">
      <xdr:nvCxnSpPr>
        <xdr:cNvPr id="75" name="直線コネクタ 74"/>
        <xdr:cNvCxnSpPr/>
      </xdr:nvCxnSpPr>
      <xdr:spPr>
        <a:xfrm flipV="1">
          <a:off x="1320800" y="576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26670</xdr:rowOff>
    </xdr:from>
    <xdr:to>
      <xdr:col>7</xdr:col>
      <xdr:colOff>66675</xdr:colOff>
      <xdr:row>33</xdr:row>
      <xdr:rowOff>128270</xdr:rowOff>
    </xdr:to>
    <xdr:sp macro="" textlink="">
      <xdr:nvSpPr>
        <xdr:cNvPr id="85" name="円/楕円 84"/>
        <xdr:cNvSpPr/>
      </xdr:nvSpPr>
      <xdr:spPr>
        <a:xfrm>
          <a:off x="4775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106697</xdr:rowOff>
    </xdr:from>
    <xdr:ext cx="762000" cy="259045"/>
    <xdr:sp macro="" textlink="">
      <xdr:nvSpPr>
        <xdr:cNvPr id="86" name="人件費該当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11430</xdr:rowOff>
    </xdr:from>
    <xdr:to>
      <xdr:col>5</xdr:col>
      <xdr:colOff>600075</xdr:colOff>
      <xdr:row>33</xdr:row>
      <xdr:rowOff>113030</xdr:rowOff>
    </xdr:to>
    <xdr:sp macro="" textlink="">
      <xdr:nvSpPr>
        <xdr:cNvPr id="87" name="円/楕円 86"/>
        <xdr:cNvSpPr/>
      </xdr:nvSpPr>
      <xdr:spPr>
        <a:xfrm>
          <a:off x="3937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123207</xdr:rowOff>
    </xdr:from>
    <xdr:ext cx="736600" cy="259045"/>
    <xdr:sp macro="" textlink="">
      <xdr:nvSpPr>
        <xdr:cNvPr id="88" name="テキスト ボックス 87"/>
        <xdr:cNvSpPr txBox="1"/>
      </xdr:nvSpPr>
      <xdr:spPr>
        <a:xfrm>
          <a:off x="3606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137160</xdr:rowOff>
    </xdr:from>
    <xdr:to>
      <xdr:col>4</xdr:col>
      <xdr:colOff>396875</xdr:colOff>
      <xdr:row>33</xdr:row>
      <xdr:rowOff>67310</xdr:rowOff>
    </xdr:to>
    <xdr:sp macro="" textlink="">
      <xdr:nvSpPr>
        <xdr:cNvPr id="89" name="円/楕円 88"/>
        <xdr:cNvSpPr/>
      </xdr:nvSpPr>
      <xdr:spPr>
        <a:xfrm>
          <a:off x="3048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77487</xdr:rowOff>
    </xdr:from>
    <xdr:ext cx="762000" cy="259045"/>
    <xdr:sp macro="" textlink="">
      <xdr:nvSpPr>
        <xdr:cNvPr id="90" name="テキスト ボックス 89"/>
        <xdr:cNvSpPr txBox="1"/>
      </xdr:nvSpPr>
      <xdr:spPr>
        <a:xfrm>
          <a:off x="2717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57150</xdr:rowOff>
    </xdr:from>
    <xdr:to>
      <xdr:col>3</xdr:col>
      <xdr:colOff>193675</xdr:colOff>
      <xdr:row>33</xdr:row>
      <xdr:rowOff>158750</xdr:rowOff>
    </xdr:to>
    <xdr:sp macro="" textlink="">
      <xdr:nvSpPr>
        <xdr:cNvPr id="91" name="円/楕円 90"/>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168927</xdr:rowOff>
    </xdr:from>
    <xdr:ext cx="762000" cy="259045"/>
    <xdr:sp macro="" textlink="">
      <xdr:nvSpPr>
        <xdr:cNvPr id="92" name="テキスト ボックス 91"/>
        <xdr:cNvSpPr txBox="1"/>
      </xdr:nvSpPr>
      <xdr:spPr>
        <a:xfrm>
          <a:off x="1828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125730</xdr:rowOff>
    </xdr:from>
    <xdr:to>
      <xdr:col>1</xdr:col>
      <xdr:colOff>676275</xdr:colOff>
      <xdr:row>34</xdr:row>
      <xdr:rowOff>55880</xdr:rowOff>
    </xdr:to>
    <xdr:sp macro="" textlink="">
      <xdr:nvSpPr>
        <xdr:cNvPr id="93" name="円/楕円 92"/>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66057</xdr:rowOff>
    </xdr:from>
    <xdr:ext cx="762000" cy="259045"/>
    <xdr:sp macro="" textlink="">
      <xdr:nvSpPr>
        <xdr:cNvPr id="94" name="テキスト ボックス 93"/>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経常収支比率に占める物件費の割合は、類似団体平均を下回っているが、今後も公共施設の施設管理費の見直しをはじめ、経常経費の削減に努める。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12700</xdr:rowOff>
    </xdr:to>
    <xdr:cxnSp macro="">
      <xdr:nvCxnSpPr>
        <xdr:cNvPr id="129" name="直線コネクタ 128"/>
        <xdr:cNvCxnSpPr/>
      </xdr:nvCxnSpPr>
      <xdr:spPr>
        <a:xfrm>
          <a:off x="15671800" y="2745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23586</xdr:rowOff>
    </xdr:to>
    <xdr:cxnSp macro="">
      <xdr:nvCxnSpPr>
        <xdr:cNvPr id="132" name="直線コネクタ 131"/>
        <xdr:cNvCxnSpPr/>
      </xdr:nvCxnSpPr>
      <xdr:spPr>
        <a:xfrm flipV="1">
          <a:off x="14782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23586</xdr:rowOff>
    </xdr:to>
    <xdr:cxnSp macro="">
      <xdr:nvCxnSpPr>
        <xdr:cNvPr id="135" name="直線コネクタ 134"/>
        <xdr:cNvCxnSpPr/>
      </xdr:nvCxnSpPr>
      <xdr:spPr>
        <a:xfrm>
          <a:off x="13893800" y="2734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67129</xdr:rowOff>
    </xdr:to>
    <xdr:cxnSp macro="">
      <xdr:nvCxnSpPr>
        <xdr:cNvPr id="138" name="直線コネクタ 137"/>
        <xdr:cNvCxnSpPr/>
      </xdr:nvCxnSpPr>
      <xdr:spPr>
        <a:xfrm flipV="1">
          <a:off x="13004800" y="27341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8" name="円/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0" name="円/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144236</xdr:rowOff>
    </xdr:from>
    <xdr:to>
      <xdr:col>21</xdr:col>
      <xdr:colOff>412750</xdr:colOff>
      <xdr:row>16</xdr:row>
      <xdr:rowOff>74386</xdr:rowOff>
    </xdr:to>
    <xdr:sp macro="" textlink="">
      <xdr:nvSpPr>
        <xdr:cNvPr id="152" name="円/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4" name="円/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56" name="円/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57" name="テキスト ボックス 156"/>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おける扶助費の割合は、類似団体平均を下回っているが年々増加傾向にある。生活保護費については前年比で減少しているものの、子ども子育て支援新制度への移行に伴い、私立保育所や認定こども園（</a:t>
          </a:r>
          <a:r>
            <a:rPr kumimoji="1" lang="en-US" altLang="ja-JP" sz="1200">
              <a:latin typeface="ＭＳ Ｐゴシック"/>
            </a:rPr>
            <a:t>2</a:t>
          </a:r>
          <a:r>
            <a:rPr kumimoji="1" lang="ja-JP" altLang="en-US" sz="1200">
              <a:latin typeface="ＭＳ Ｐゴシック"/>
            </a:rPr>
            <a:t>、</a:t>
          </a:r>
          <a:r>
            <a:rPr kumimoji="1" lang="en-US" altLang="ja-JP" sz="1200">
              <a:latin typeface="ＭＳ Ｐゴシック"/>
            </a:rPr>
            <a:t>3</a:t>
          </a:r>
          <a:r>
            <a:rPr kumimoji="1" lang="ja-JP" altLang="en-US" sz="1200">
              <a:latin typeface="ＭＳ Ｐゴシック"/>
            </a:rPr>
            <a:t>号認定）に係る施設型給付が増加している。</a:t>
          </a:r>
          <a:endParaRPr kumimoji="1" lang="en-US" altLang="ja-JP" sz="12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lang="ja-JP" altLang="ja-JP" sz="1200" b="0" i="0" baseline="0">
              <a:solidFill>
                <a:schemeClr val="dk1"/>
              </a:solidFill>
              <a:effectLst/>
              <a:latin typeface="+mn-lt"/>
              <a:ea typeface="+mn-ea"/>
              <a:cs typeface="+mn-cs"/>
            </a:rPr>
            <a:t>今後</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、資格審査等</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適正化</a:t>
          </a:r>
          <a:r>
            <a:rPr lang="ja-JP" altLang="en-US" sz="1200" b="0" i="0" baseline="0">
              <a:solidFill>
                <a:schemeClr val="dk1"/>
              </a:solidFill>
              <a:effectLst/>
              <a:latin typeface="+mn-lt"/>
              <a:ea typeface="+mn-ea"/>
              <a:cs typeface="+mn-cs"/>
            </a:rPr>
            <a:t>に継続して取り組むとともに</a:t>
          </a:r>
          <a:r>
            <a:rPr lang="ja-JP" altLang="ja-JP" sz="1200" b="0" i="0" baseline="0">
              <a:solidFill>
                <a:schemeClr val="dk1"/>
              </a:solidFill>
              <a:effectLst/>
              <a:latin typeface="+mn-lt"/>
              <a:ea typeface="+mn-ea"/>
              <a:cs typeface="+mn-cs"/>
            </a:rPr>
            <a:t>、市単独の施策については、財政負担とのバランスも考慮しながら、事業の取捨選択、拡大縮小を行う必要がある。</a:t>
          </a:r>
          <a:endParaRPr lang="ja-JP" altLang="ja-JP" sz="1200">
            <a:effectLst/>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55</xdr:row>
      <xdr:rowOff>95250</xdr:rowOff>
    </xdr:to>
    <xdr:cxnSp macro="">
      <xdr:nvCxnSpPr>
        <xdr:cNvPr id="190" name="直線コネクタ 189"/>
        <xdr:cNvCxnSpPr/>
      </xdr:nvCxnSpPr>
      <xdr:spPr>
        <a:xfrm>
          <a:off x="3987800" y="951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44450</xdr:rowOff>
    </xdr:from>
    <xdr:to>
      <xdr:col>5</xdr:col>
      <xdr:colOff>549275</xdr:colOff>
      <xdr:row>55</xdr:row>
      <xdr:rowOff>82550</xdr:rowOff>
    </xdr:to>
    <xdr:cxnSp macro="">
      <xdr:nvCxnSpPr>
        <xdr:cNvPr id="193" name="直線コネクタ 192"/>
        <xdr:cNvCxnSpPr/>
      </xdr:nvCxnSpPr>
      <xdr:spPr>
        <a:xfrm>
          <a:off x="3098800" y="947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55</xdr:row>
      <xdr:rowOff>57150</xdr:rowOff>
    </xdr:to>
    <xdr:cxnSp macro="">
      <xdr:nvCxnSpPr>
        <xdr:cNvPr id="196" name="直線コネクタ 195"/>
        <xdr:cNvCxnSpPr/>
      </xdr:nvCxnSpPr>
      <xdr:spPr>
        <a:xfrm flipV="1">
          <a:off x="2209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55</xdr:row>
      <xdr:rowOff>57150</xdr:rowOff>
    </xdr:to>
    <xdr:cxnSp macro="">
      <xdr:nvCxnSpPr>
        <xdr:cNvPr id="199" name="直線コネクタ 198"/>
        <xdr:cNvCxnSpPr/>
      </xdr:nvCxnSpPr>
      <xdr:spPr>
        <a:xfrm>
          <a:off x="1320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44450</xdr:rowOff>
    </xdr:from>
    <xdr:to>
      <xdr:col>7</xdr:col>
      <xdr:colOff>66675</xdr:colOff>
      <xdr:row>55</xdr:row>
      <xdr:rowOff>146050</xdr:rowOff>
    </xdr:to>
    <xdr:sp macro="" textlink="">
      <xdr:nvSpPr>
        <xdr:cNvPr id="209" name="円/楕円 208"/>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10"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31750</xdr:rowOff>
    </xdr:from>
    <xdr:to>
      <xdr:col>5</xdr:col>
      <xdr:colOff>600075</xdr:colOff>
      <xdr:row>55</xdr:row>
      <xdr:rowOff>133350</xdr:rowOff>
    </xdr:to>
    <xdr:sp macro="" textlink="">
      <xdr:nvSpPr>
        <xdr:cNvPr id="211" name="円/楕円 210"/>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212" name="テキスト ボックス 211"/>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13" name="円/楕円 212"/>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14" name="テキスト ボックス 213"/>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6350</xdr:rowOff>
    </xdr:from>
    <xdr:to>
      <xdr:col>3</xdr:col>
      <xdr:colOff>193675</xdr:colOff>
      <xdr:row>55</xdr:row>
      <xdr:rowOff>107950</xdr:rowOff>
    </xdr:to>
    <xdr:sp macro="" textlink="">
      <xdr:nvSpPr>
        <xdr:cNvPr id="215" name="円/楕円 214"/>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216" name="テキスト ボックス 215"/>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7" name="円/楕円 216"/>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218" name="テキスト ボックス 217"/>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その他の経費については、そのほとんどが他会計への繰出金であり、類似団体平均は下回っているものの、対前年比で</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ポイント上昇している。これは、介護保険</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の給付の増加が主な要因である。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今後も経費の削減や</a:t>
          </a:r>
          <a:r>
            <a:rPr kumimoji="1" lang="ja-JP" altLang="en-US" sz="1300">
              <a:solidFill>
                <a:schemeClr val="dk1"/>
              </a:solidFill>
              <a:effectLst/>
              <a:latin typeface="+mn-lt"/>
              <a:ea typeface="+mn-ea"/>
              <a:cs typeface="+mn-cs"/>
            </a:rPr>
            <a:t>保険料の適正化、公営企業については</a:t>
          </a:r>
          <a:r>
            <a:rPr kumimoji="1" lang="ja-JP" altLang="ja-JP" sz="1300">
              <a:solidFill>
                <a:schemeClr val="dk1"/>
              </a:solidFill>
              <a:effectLst/>
              <a:latin typeface="+mn-lt"/>
              <a:ea typeface="+mn-ea"/>
              <a:cs typeface="+mn-cs"/>
            </a:rPr>
            <a:t>独立採算性のとれる料金を設定することにより、普通会計の負担額を減らしていけるよう努める。</a:t>
          </a:r>
          <a:endParaRPr lang="ja-JP" altLang="ja-JP" sz="1300">
            <a:effectLst/>
          </a:endParaRPr>
        </a:p>
        <a:p>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56</xdr:row>
      <xdr:rowOff>165100</xdr:rowOff>
    </xdr:to>
    <xdr:cxnSp macro="">
      <xdr:nvCxnSpPr>
        <xdr:cNvPr id="251" name="直線コネクタ 250"/>
        <xdr:cNvCxnSpPr/>
      </xdr:nvCxnSpPr>
      <xdr:spPr>
        <a:xfrm>
          <a:off x="15671800" y="9743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142240</xdr:rowOff>
    </xdr:to>
    <xdr:cxnSp macro="">
      <xdr:nvCxnSpPr>
        <xdr:cNvPr id="254" name="直線コネクタ 253"/>
        <xdr:cNvCxnSpPr/>
      </xdr:nvCxnSpPr>
      <xdr:spPr>
        <a:xfrm>
          <a:off x="14782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56</xdr:row>
      <xdr:rowOff>127000</xdr:rowOff>
    </xdr:to>
    <xdr:cxnSp macro="">
      <xdr:nvCxnSpPr>
        <xdr:cNvPr id="257" name="直線コネクタ 256"/>
        <xdr:cNvCxnSpPr/>
      </xdr:nvCxnSpPr>
      <xdr:spPr>
        <a:xfrm flipV="1">
          <a:off x="13893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127000</xdr:rowOff>
    </xdr:to>
    <xdr:cxnSp macro="">
      <xdr:nvCxnSpPr>
        <xdr:cNvPr id="260" name="直線コネクタ 259"/>
        <xdr:cNvCxnSpPr/>
      </xdr:nvCxnSpPr>
      <xdr:spPr>
        <a:xfrm>
          <a:off x="13004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2" name="円/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3" name="テキスト ボックス 272"/>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4" name="円/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5" name="テキスト ボックス 274"/>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類似団体平均を大きく上回っているのは、消防業務、ごみ処理業務等を一部事務組合で実施しており、当該一部事務組合へ負担金として支出していることが主な要因である。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今後も引き続き</a:t>
          </a:r>
          <a:r>
            <a:rPr lang="ja-JP" altLang="ja-JP" sz="1300" b="0" i="0" baseline="0">
              <a:solidFill>
                <a:schemeClr val="dk1"/>
              </a:solidFill>
              <a:effectLst/>
              <a:latin typeface="+mn-lt"/>
              <a:ea typeface="+mn-ea"/>
              <a:cs typeface="+mn-cs"/>
            </a:rPr>
            <a:t>これら一部事務組合の運営を注視し、適正な運営を求めていきたい。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110998</xdr:rowOff>
    </xdr:from>
    <xdr:to>
      <xdr:col>24</xdr:col>
      <xdr:colOff>31750</xdr:colOff>
      <xdr:row>37</xdr:row>
      <xdr:rowOff>120142</xdr:rowOff>
    </xdr:to>
    <xdr:cxnSp macro="">
      <xdr:nvCxnSpPr>
        <xdr:cNvPr id="309" name="直線コネクタ 308"/>
        <xdr:cNvCxnSpPr/>
      </xdr:nvCxnSpPr>
      <xdr:spPr>
        <a:xfrm>
          <a:off x="15671800" y="64546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115570</xdr:rowOff>
    </xdr:to>
    <xdr:cxnSp macro="">
      <xdr:nvCxnSpPr>
        <xdr:cNvPr id="312" name="直線コネクタ 311"/>
        <xdr:cNvCxnSpPr/>
      </xdr:nvCxnSpPr>
      <xdr:spPr>
        <a:xfrm flipV="1">
          <a:off x="14782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133858</xdr:rowOff>
    </xdr:to>
    <xdr:cxnSp macro="">
      <xdr:nvCxnSpPr>
        <xdr:cNvPr id="315" name="直線コネクタ 314"/>
        <xdr:cNvCxnSpPr/>
      </xdr:nvCxnSpPr>
      <xdr:spPr>
        <a:xfrm flipV="1">
          <a:off x="13893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37</xdr:row>
      <xdr:rowOff>133858</xdr:rowOff>
    </xdr:to>
    <xdr:cxnSp macro="">
      <xdr:nvCxnSpPr>
        <xdr:cNvPr id="318" name="直線コネクタ 317"/>
        <xdr:cNvCxnSpPr/>
      </xdr:nvCxnSpPr>
      <xdr:spPr>
        <a:xfrm>
          <a:off x="13004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28" name="円/楕円 327"/>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29"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0" name="円/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2" name="円/楕円 33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3" name="テキスト ボックス 33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83058</xdr:rowOff>
    </xdr:from>
    <xdr:to>
      <xdr:col>20</xdr:col>
      <xdr:colOff>209550</xdr:colOff>
      <xdr:row>38</xdr:row>
      <xdr:rowOff>13208</xdr:rowOff>
    </xdr:to>
    <xdr:sp macro="" textlink="">
      <xdr:nvSpPr>
        <xdr:cNvPr id="334" name="円/楕円 333"/>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35" name="テキスト ボックス 334"/>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36" name="円/楕円 335"/>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7" name="テキスト ボックス 336"/>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latin typeface="ＭＳ Ｐゴシック"/>
            </a:rPr>
            <a:t>　</a:t>
          </a:r>
          <a:r>
            <a:rPr lang="ja-JP" altLang="ja-JP" sz="1200" b="0" i="0" baseline="0">
              <a:solidFill>
                <a:schemeClr val="dk1"/>
              </a:solidFill>
              <a:effectLst/>
              <a:latin typeface="+mn-lt"/>
              <a:ea typeface="+mn-ea"/>
              <a:cs typeface="+mn-cs"/>
            </a:rPr>
            <a:t>過去の建設事業の実施により多額の地方債の発行を余儀なくされたため、公債費が増大し、類似団体平均を大きく上回っている。平成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年度は約</a:t>
          </a:r>
          <a:r>
            <a:rPr lang="en-US" altLang="ja-JP" sz="1200" b="0" i="0" baseline="0">
              <a:solidFill>
                <a:schemeClr val="dk1"/>
              </a:solidFill>
              <a:effectLst/>
              <a:latin typeface="+mn-lt"/>
              <a:ea typeface="+mn-ea"/>
              <a:cs typeface="+mn-cs"/>
            </a:rPr>
            <a:t>13.7</a:t>
          </a:r>
          <a:r>
            <a:rPr lang="ja-JP" altLang="en-US" sz="1200" b="0" i="0" baseline="0">
              <a:solidFill>
                <a:schemeClr val="dk1"/>
              </a:solidFill>
              <a:effectLst/>
              <a:latin typeface="+mn-lt"/>
              <a:ea typeface="+mn-ea"/>
              <a:cs typeface="+mn-cs"/>
            </a:rPr>
            <a:t>億円の</a:t>
          </a:r>
          <a:r>
            <a:rPr lang="ja-JP" altLang="ja-JP" sz="1200" b="0" i="0" baseline="0">
              <a:solidFill>
                <a:schemeClr val="dk1"/>
              </a:solidFill>
              <a:effectLst/>
              <a:latin typeface="+mn-lt"/>
              <a:ea typeface="+mn-ea"/>
              <a:cs typeface="+mn-cs"/>
            </a:rPr>
            <a:t>繰上償還を実施し公債費の逓減に努めているところであるが、</a:t>
          </a:r>
          <a:r>
            <a:rPr lang="ja-JP" altLang="en-US" sz="1200" b="0" i="0" baseline="0">
              <a:solidFill>
                <a:schemeClr val="dk1"/>
              </a:solidFill>
              <a:effectLst/>
              <a:latin typeface="+mn-lt"/>
              <a:ea typeface="+mn-ea"/>
              <a:cs typeface="+mn-cs"/>
            </a:rPr>
            <a:t>本庁舎や文化会館をはじめとする公共施設の老朽化対策など喫緊の課題も控えており、今後も</a:t>
          </a:r>
          <a:r>
            <a:rPr lang="ja-JP" altLang="ja-JP" sz="1200" b="0" i="0" baseline="0">
              <a:solidFill>
                <a:schemeClr val="dk1"/>
              </a:solidFill>
              <a:effectLst/>
              <a:latin typeface="+mn-lt"/>
              <a:ea typeface="+mn-ea"/>
              <a:cs typeface="+mn-cs"/>
            </a:rPr>
            <a:t>公債費の増加が見込まれる。</a:t>
          </a:r>
          <a:endParaRPr lang="ja-JP" altLang="ja-JP" sz="1200">
            <a:effectLst/>
          </a:endParaRPr>
        </a:p>
        <a:p>
          <a:pPr rtl="0"/>
          <a:r>
            <a:rPr lang="ja-JP" altLang="ja-JP" sz="1200" b="0" i="0" baseline="0">
              <a:solidFill>
                <a:schemeClr val="dk1"/>
              </a:solidFill>
              <a:effectLst/>
              <a:latin typeface="+mn-lt"/>
              <a:ea typeface="+mn-ea"/>
              <a:cs typeface="+mn-cs"/>
            </a:rPr>
            <a:t>　引き続き繰上償還を実施することにより地方債残高の逓減に努め、今後の公債費の抑制を図る。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39370</xdr:rowOff>
    </xdr:from>
    <xdr:to>
      <xdr:col>7</xdr:col>
      <xdr:colOff>15875</xdr:colOff>
      <xdr:row>76</xdr:row>
      <xdr:rowOff>83186</xdr:rowOff>
    </xdr:to>
    <xdr:cxnSp macro="">
      <xdr:nvCxnSpPr>
        <xdr:cNvPr id="369" name="直線コネクタ 368"/>
        <xdr:cNvCxnSpPr/>
      </xdr:nvCxnSpPr>
      <xdr:spPr>
        <a:xfrm flipV="1">
          <a:off x="3987800" y="130695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73661</xdr:rowOff>
    </xdr:from>
    <xdr:to>
      <xdr:col>5</xdr:col>
      <xdr:colOff>549275</xdr:colOff>
      <xdr:row>76</xdr:row>
      <xdr:rowOff>83186</xdr:rowOff>
    </xdr:to>
    <xdr:cxnSp macro="">
      <xdr:nvCxnSpPr>
        <xdr:cNvPr id="372" name="直線コネクタ 371"/>
        <xdr:cNvCxnSpPr/>
      </xdr:nvCxnSpPr>
      <xdr:spPr>
        <a:xfrm>
          <a:off x="3098800" y="131038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73661</xdr:rowOff>
    </xdr:to>
    <xdr:cxnSp macro="">
      <xdr:nvCxnSpPr>
        <xdr:cNvPr id="375" name="直線コネクタ 374"/>
        <xdr:cNvCxnSpPr/>
      </xdr:nvCxnSpPr>
      <xdr:spPr>
        <a:xfrm>
          <a:off x="2209800" y="13100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45086</xdr:rowOff>
    </xdr:from>
    <xdr:to>
      <xdr:col>3</xdr:col>
      <xdr:colOff>142875</xdr:colOff>
      <xdr:row>76</xdr:row>
      <xdr:rowOff>69850</xdr:rowOff>
    </xdr:to>
    <xdr:cxnSp macro="">
      <xdr:nvCxnSpPr>
        <xdr:cNvPr id="378" name="直線コネクタ 377"/>
        <xdr:cNvCxnSpPr/>
      </xdr:nvCxnSpPr>
      <xdr:spPr>
        <a:xfrm>
          <a:off x="1320800" y="130752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160020</xdr:rowOff>
    </xdr:from>
    <xdr:to>
      <xdr:col>7</xdr:col>
      <xdr:colOff>66675</xdr:colOff>
      <xdr:row>76</xdr:row>
      <xdr:rowOff>90170</xdr:rowOff>
    </xdr:to>
    <xdr:sp macro="" textlink="">
      <xdr:nvSpPr>
        <xdr:cNvPr id="388" name="円/楕円 387"/>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132097</xdr:rowOff>
    </xdr:from>
    <xdr:ext cx="762000" cy="259045"/>
    <xdr:sp macro="" textlink="">
      <xdr:nvSpPr>
        <xdr:cNvPr id="389" name="公債費該当値テキスト"/>
        <xdr:cNvSpPr txBox="1"/>
      </xdr:nvSpPr>
      <xdr:spPr>
        <a:xfrm>
          <a:off x="49149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32386</xdr:rowOff>
    </xdr:from>
    <xdr:to>
      <xdr:col>5</xdr:col>
      <xdr:colOff>600075</xdr:colOff>
      <xdr:row>76</xdr:row>
      <xdr:rowOff>133986</xdr:rowOff>
    </xdr:to>
    <xdr:sp macro="" textlink="">
      <xdr:nvSpPr>
        <xdr:cNvPr id="390" name="円/楕円 389"/>
        <xdr:cNvSpPr/>
      </xdr:nvSpPr>
      <xdr:spPr>
        <a:xfrm>
          <a:off x="3937000" y="130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118763</xdr:rowOff>
    </xdr:from>
    <xdr:ext cx="736600" cy="259045"/>
    <xdr:sp macro="" textlink="">
      <xdr:nvSpPr>
        <xdr:cNvPr id="391" name="テキスト ボックス 390"/>
        <xdr:cNvSpPr txBox="1"/>
      </xdr:nvSpPr>
      <xdr:spPr>
        <a:xfrm>
          <a:off x="3606800" y="1314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92" name="円/楕円 391"/>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109238</xdr:rowOff>
    </xdr:from>
    <xdr:ext cx="762000" cy="259045"/>
    <xdr:sp macro="" textlink="">
      <xdr:nvSpPr>
        <xdr:cNvPr id="393" name="テキスト ボックス 392"/>
        <xdr:cNvSpPr txBox="1"/>
      </xdr:nvSpPr>
      <xdr:spPr>
        <a:xfrm>
          <a:off x="2717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394" name="円/楕円 393"/>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105427</xdr:rowOff>
    </xdr:from>
    <xdr:ext cx="762000" cy="259045"/>
    <xdr:sp macro="" textlink="">
      <xdr:nvSpPr>
        <xdr:cNvPr id="395" name="テキスト ボックス 394"/>
        <xdr:cNvSpPr txBox="1"/>
      </xdr:nvSpPr>
      <xdr:spPr>
        <a:xfrm>
          <a:off x="1828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165736</xdr:rowOff>
    </xdr:from>
    <xdr:to>
      <xdr:col>1</xdr:col>
      <xdr:colOff>676275</xdr:colOff>
      <xdr:row>76</xdr:row>
      <xdr:rowOff>95886</xdr:rowOff>
    </xdr:to>
    <xdr:sp macro="" textlink="">
      <xdr:nvSpPr>
        <xdr:cNvPr id="396" name="円/楕円 395"/>
        <xdr:cNvSpPr/>
      </xdr:nvSpPr>
      <xdr:spPr>
        <a:xfrm>
          <a:off x="1270000" y="130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80663</xdr:rowOff>
    </xdr:from>
    <xdr:ext cx="762000" cy="259045"/>
    <xdr:sp macro="" textlink="">
      <xdr:nvSpPr>
        <xdr:cNvPr id="397" name="テキスト ボックス 396"/>
        <xdr:cNvSpPr txBox="1"/>
      </xdr:nvSpPr>
      <xdr:spPr>
        <a:xfrm>
          <a:off x="939800" y="1311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公債費以外の経費に係る経常収支比率については類似団体平均を下回っているが、今後も人件費や物件費をはじめとする経費の削減に努めるとともに、補助費等については事業内容、運営などから不適当と認められるものについては、廃止、見直し等を含め検討し、そ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28702</xdr:rowOff>
    </xdr:to>
    <xdr:cxnSp macro="">
      <xdr:nvCxnSpPr>
        <xdr:cNvPr id="428" name="直線コネクタ 427"/>
        <xdr:cNvCxnSpPr/>
      </xdr:nvCxnSpPr>
      <xdr:spPr>
        <a:xfrm>
          <a:off x="15671800" y="13189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113285</xdr:rowOff>
    </xdr:from>
    <xdr:to>
      <xdr:col>22</xdr:col>
      <xdr:colOff>565150</xdr:colOff>
      <xdr:row>76</xdr:row>
      <xdr:rowOff>159004</xdr:rowOff>
    </xdr:to>
    <xdr:cxnSp macro="">
      <xdr:nvCxnSpPr>
        <xdr:cNvPr id="431" name="直線コネクタ 430"/>
        <xdr:cNvCxnSpPr/>
      </xdr:nvCxnSpPr>
      <xdr:spPr>
        <a:xfrm>
          <a:off x="14782800" y="131434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113285</xdr:rowOff>
    </xdr:from>
    <xdr:to>
      <xdr:col>21</xdr:col>
      <xdr:colOff>361950</xdr:colOff>
      <xdr:row>77</xdr:row>
      <xdr:rowOff>14987</xdr:rowOff>
    </xdr:to>
    <xdr:cxnSp macro="">
      <xdr:nvCxnSpPr>
        <xdr:cNvPr id="434" name="直線コネクタ 433"/>
        <xdr:cNvCxnSpPr/>
      </xdr:nvCxnSpPr>
      <xdr:spPr>
        <a:xfrm flipV="1">
          <a:off x="13893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33274</xdr:rowOff>
    </xdr:to>
    <xdr:cxnSp macro="">
      <xdr:nvCxnSpPr>
        <xdr:cNvPr id="437" name="直線コネクタ 436"/>
        <xdr:cNvCxnSpPr/>
      </xdr:nvCxnSpPr>
      <xdr:spPr>
        <a:xfrm flipV="1">
          <a:off x="13004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47" name="円/楕円 446"/>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165879</xdr:rowOff>
    </xdr:from>
    <xdr:ext cx="762000" cy="259045"/>
    <xdr:sp macro="" textlink="">
      <xdr:nvSpPr>
        <xdr:cNvPr id="448"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49" name="円/楕円 448"/>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48531</xdr:rowOff>
    </xdr:from>
    <xdr:ext cx="736600" cy="259045"/>
    <xdr:sp macro="" textlink="">
      <xdr:nvSpPr>
        <xdr:cNvPr id="450" name="テキスト ボックス 449"/>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51" name="円/楕円 450"/>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52" name="テキスト ボックス 451"/>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3" name="円/楕円 452"/>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75963</xdr:rowOff>
    </xdr:from>
    <xdr:ext cx="762000" cy="259045"/>
    <xdr:sp macro="" textlink="">
      <xdr:nvSpPr>
        <xdr:cNvPr id="454" name="テキスト ボックス 453"/>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55" name="円/楕円 454"/>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94251</xdr:rowOff>
    </xdr:from>
    <xdr:ext cx="762000" cy="259045"/>
    <xdr:sp macro="" textlink="">
      <xdr:nvSpPr>
        <xdr:cNvPr id="456" name="テキスト ボックス 455"/>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石川県輪島市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129183</xdr:rowOff>
    </xdr:from>
    <xdr:to>
      <xdr:col>4</xdr:col>
      <xdr:colOff>1117600</xdr:colOff>
      <xdr:row>15</xdr:row>
      <xdr:rowOff>134538</xdr:rowOff>
    </xdr:to>
    <xdr:cxnSp macro="">
      <xdr:nvCxnSpPr>
        <xdr:cNvPr id="52" name="直線コネクタ 51"/>
        <xdr:cNvCxnSpPr/>
      </xdr:nvCxnSpPr>
      <xdr:spPr bwMode="auto">
        <a:xfrm flipV="1">
          <a:off x="5003800" y="2748558"/>
          <a:ext cx="647700" cy="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134538</xdr:rowOff>
    </xdr:from>
    <xdr:to>
      <xdr:col>4</xdr:col>
      <xdr:colOff>469900</xdr:colOff>
      <xdr:row>16</xdr:row>
      <xdr:rowOff>43082</xdr:rowOff>
    </xdr:to>
    <xdr:cxnSp macro="">
      <xdr:nvCxnSpPr>
        <xdr:cNvPr id="55" name="直線コネクタ 54"/>
        <xdr:cNvCxnSpPr/>
      </xdr:nvCxnSpPr>
      <xdr:spPr bwMode="auto">
        <a:xfrm flipV="1">
          <a:off x="4305300" y="2753913"/>
          <a:ext cx="698500" cy="79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17740</xdr:rowOff>
    </xdr:from>
    <xdr:to>
      <xdr:col>3</xdr:col>
      <xdr:colOff>904875</xdr:colOff>
      <xdr:row>16</xdr:row>
      <xdr:rowOff>43082</xdr:rowOff>
    </xdr:to>
    <xdr:cxnSp macro="">
      <xdr:nvCxnSpPr>
        <xdr:cNvPr id="58" name="直線コネクタ 57"/>
        <xdr:cNvCxnSpPr/>
      </xdr:nvCxnSpPr>
      <xdr:spPr bwMode="auto">
        <a:xfrm>
          <a:off x="3606800" y="2808565"/>
          <a:ext cx="698500" cy="2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105376</xdr:rowOff>
    </xdr:from>
    <xdr:to>
      <xdr:col>3</xdr:col>
      <xdr:colOff>206375</xdr:colOff>
      <xdr:row>16</xdr:row>
      <xdr:rowOff>17740</xdr:rowOff>
    </xdr:to>
    <xdr:cxnSp macro="">
      <xdr:nvCxnSpPr>
        <xdr:cNvPr id="61" name="直線コネクタ 60"/>
        <xdr:cNvCxnSpPr/>
      </xdr:nvCxnSpPr>
      <xdr:spPr bwMode="auto">
        <a:xfrm>
          <a:off x="2908300" y="2724751"/>
          <a:ext cx="698500" cy="8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78383</xdr:rowOff>
    </xdr:from>
    <xdr:to>
      <xdr:col>5</xdr:col>
      <xdr:colOff>34925</xdr:colOff>
      <xdr:row>16</xdr:row>
      <xdr:rowOff>8533</xdr:rowOff>
    </xdr:to>
    <xdr:sp macro="" textlink="">
      <xdr:nvSpPr>
        <xdr:cNvPr id="71" name="円/楕円 70"/>
        <xdr:cNvSpPr/>
      </xdr:nvSpPr>
      <xdr:spPr bwMode="auto">
        <a:xfrm>
          <a:off x="5600700" y="269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94910</xdr:rowOff>
    </xdr:from>
    <xdr:ext cx="762000" cy="259045"/>
    <xdr:sp macro="" textlink="">
      <xdr:nvSpPr>
        <xdr:cNvPr id="72" name="人口1人当たり決算額の推移該当値テキスト130"/>
        <xdr:cNvSpPr txBox="1"/>
      </xdr:nvSpPr>
      <xdr:spPr>
        <a:xfrm>
          <a:off x="5740400" y="254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83738</xdr:rowOff>
    </xdr:from>
    <xdr:to>
      <xdr:col>4</xdr:col>
      <xdr:colOff>520700</xdr:colOff>
      <xdr:row>16</xdr:row>
      <xdr:rowOff>13888</xdr:rowOff>
    </xdr:to>
    <xdr:sp macro="" textlink="">
      <xdr:nvSpPr>
        <xdr:cNvPr id="73" name="円/楕円 72"/>
        <xdr:cNvSpPr/>
      </xdr:nvSpPr>
      <xdr:spPr bwMode="auto">
        <a:xfrm>
          <a:off x="4953000" y="27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24065</xdr:rowOff>
    </xdr:from>
    <xdr:ext cx="736600" cy="259045"/>
    <xdr:sp macro="" textlink="">
      <xdr:nvSpPr>
        <xdr:cNvPr id="74" name="テキスト ボックス 73"/>
        <xdr:cNvSpPr txBox="1"/>
      </xdr:nvSpPr>
      <xdr:spPr>
        <a:xfrm>
          <a:off x="4622800" y="2471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163732</xdr:rowOff>
    </xdr:from>
    <xdr:to>
      <xdr:col>3</xdr:col>
      <xdr:colOff>955675</xdr:colOff>
      <xdr:row>16</xdr:row>
      <xdr:rowOff>93882</xdr:rowOff>
    </xdr:to>
    <xdr:sp macro="" textlink="">
      <xdr:nvSpPr>
        <xdr:cNvPr id="75" name="円/楕円 74"/>
        <xdr:cNvSpPr/>
      </xdr:nvSpPr>
      <xdr:spPr bwMode="auto">
        <a:xfrm>
          <a:off x="4254500" y="2783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104059</xdr:rowOff>
    </xdr:from>
    <xdr:ext cx="762000" cy="259045"/>
    <xdr:sp macro="" textlink="">
      <xdr:nvSpPr>
        <xdr:cNvPr id="76" name="テキスト ボックス 75"/>
        <xdr:cNvSpPr txBox="1"/>
      </xdr:nvSpPr>
      <xdr:spPr>
        <a:xfrm>
          <a:off x="3924300" y="25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107,556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138390</xdr:rowOff>
    </xdr:from>
    <xdr:to>
      <xdr:col>3</xdr:col>
      <xdr:colOff>257175</xdr:colOff>
      <xdr:row>16</xdr:row>
      <xdr:rowOff>68540</xdr:rowOff>
    </xdr:to>
    <xdr:sp macro="" textlink="">
      <xdr:nvSpPr>
        <xdr:cNvPr id="77" name="円/楕円 76"/>
        <xdr:cNvSpPr/>
      </xdr:nvSpPr>
      <xdr:spPr bwMode="auto">
        <a:xfrm>
          <a:off x="3556000" y="275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78717</xdr:rowOff>
    </xdr:from>
    <xdr:ext cx="762000" cy="259045"/>
    <xdr:sp macro="" textlink="">
      <xdr:nvSpPr>
        <xdr:cNvPr id="78" name="テキスト ボックス 77"/>
        <xdr:cNvSpPr txBox="1"/>
      </xdr:nvSpPr>
      <xdr:spPr>
        <a:xfrm>
          <a:off x="3225800" y="25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109,108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54576</xdr:rowOff>
    </xdr:from>
    <xdr:to>
      <xdr:col>2</xdr:col>
      <xdr:colOff>692150</xdr:colOff>
      <xdr:row>15</xdr:row>
      <xdr:rowOff>156176</xdr:rowOff>
    </xdr:to>
    <xdr:sp macro="" textlink="">
      <xdr:nvSpPr>
        <xdr:cNvPr id="79" name="円/楕円 78"/>
        <xdr:cNvSpPr/>
      </xdr:nvSpPr>
      <xdr:spPr bwMode="auto">
        <a:xfrm>
          <a:off x="2857500" y="267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166353</xdr:rowOff>
    </xdr:from>
    <xdr:ext cx="762000" cy="259045"/>
    <xdr:sp macro="" textlink="">
      <xdr:nvSpPr>
        <xdr:cNvPr id="80" name="テキスト ボックス 79"/>
        <xdr:cNvSpPr txBox="1"/>
      </xdr:nvSpPr>
      <xdr:spPr>
        <a:xfrm>
          <a:off x="2527300" y="244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265741</xdr:rowOff>
    </xdr:from>
    <xdr:to>
      <xdr:col>4</xdr:col>
      <xdr:colOff>1117600</xdr:colOff>
      <xdr:row>37</xdr:row>
      <xdr:rowOff>269982</xdr:rowOff>
    </xdr:to>
    <xdr:cxnSp macro="">
      <xdr:nvCxnSpPr>
        <xdr:cNvPr id="114" name="直線コネクタ 113"/>
        <xdr:cNvCxnSpPr/>
      </xdr:nvCxnSpPr>
      <xdr:spPr bwMode="auto">
        <a:xfrm flipV="1">
          <a:off x="5003800" y="7390441"/>
          <a:ext cx="647700" cy="4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250518</xdr:rowOff>
    </xdr:from>
    <xdr:ext cx="762000" cy="259045"/>
    <xdr:sp macro="" textlink="">
      <xdr:nvSpPr>
        <xdr:cNvPr id="115" name="人口1人当たり決算額の推移平均値テキスト445"/>
        <xdr:cNvSpPr txBox="1"/>
      </xdr:nvSpPr>
      <xdr:spPr>
        <a:xfrm>
          <a:off x="5740400" y="7375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261725</xdr:rowOff>
    </xdr:from>
    <xdr:to>
      <xdr:col>4</xdr:col>
      <xdr:colOff>469900</xdr:colOff>
      <xdr:row>37</xdr:row>
      <xdr:rowOff>269982</xdr:rowOff>
    </xdr:to>
    <xdr:cxnSp macro="">
      <xdr:nvCxnSpPr>
        <xdr:cNvPr id="117" name="直線コネクタ 116"/>
        <xdr:cNvCxnSpPr/>
      </xdr:nvCxnSpPr>
      <xdr:spPr bwMode="auto">
        <a:xfrm>
          <a:off x="4305300" y="7386425"/>
          <a:ext cx="698500" cy="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254760</xdr:rowOff>
    </xdr:from>
    <xdr:to>
      <xdr:col>3</xdr:col>
      <xdr:colOff>904875</xdr:colOff>
      <xdr:row>37</xdr:row>
      <xdr:rowOff>261725</xdr:rowOff>
    </xdr:to>
    <xdr:cxnSp macro="">
      <xdr:nvCxnSpPr>
        <xdr:cNvPr id="120" name="直線コネクタ 119"/>
        <xdr:cNvCxnSpPr/>
      </xdr:nvCxnSpPr>
      <xdr:spPr bwMode="auto">
        <a:xfrm>
          <a:off x="3606800" y="7379460"/>
          <a:ext cx="698500" cy="6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254760</xdr:rowOff>
    </xdr:from>
    <xdr:to>
      <xdr:col>3</xdr:col>
      <xdr:colOff>206375</xdr:colOff>
      <xdr:row>37</xdr:row>
      <xdr:rowOff>261782</xdr:rowOff>
    </xdr:to>
    <xdr:cxnSp macro="">
      <xdr:nvCxnSpPr>
        <xdr:cNvPr id="123" name="直線コネクタ 122"/>
        <xdr:cNvCxnSpPr/>
      </xdr:nvCxnSpPr>
      <xdr:spPr bwMode="auto">
        <a:xfrm flipV="1">
          <a:off x="2908300" y="7379460"/>
          <a:ext cx="698500" cy="7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214941</xdr:rowOff>
    </xdr:from>
    <xdr:to>
      <xdr:col>5</xdr:col>
      <xdr:colOff>34925</xdr:colOff>
      <xdr:row>37</xdr:row>
      <xdr:rowOff>316541</xdr:rowOff>
    </xdr:to>
    <xdr:sp macro="" textlink="">
      <xdr:nvSpPr>
        <xdr:cNvPr id="133" name="円/楕円 132"/>
        <xdr:cNvSpPr/>
      </xdr:nvSpPr>
      <xdr:spPr bwMode="auto">
        <a:xfrm>
          <a:off x="5600700" y="733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60018</xdr:rowOff>
    </xdr:from>
    <xdr:ext cx="762000" cy="259045"/>
    <xdr:sp macro="" textlink="">
      <xdr:nvSpPr>
        <xdr:cNvPr id="134" name="人口1人当たり決算額の推移該当値テキスト445"/>
        <xdr:cNvSpPr txBox="1"/>
      </xdr:nvSpPr>
      <xdr:spPr>
        <a:xfrm>
          <a:off x="5740400" y="718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43,585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219182</xdr:rowOff>
    </xdr:from>
    <xdr:to>
      <xdr:col>4</xdr:col>
      <xdr:colOff>520700</xdr:colOff>
      <xdr:row>37</xdr:row>
      <xdr:rowOff>320782</xdr:rowOff>
    </xdr:to>
    <xdr:sp macro="" textlink="">
      <xdr:nvSpPr>
        <xdr:cNvPr id="135" name="円/楕円 134"/>
        <xdr:cNvSpPr/>
      </xdr:nvSpPr>
      <xdr:spPr bwMode="auto">
        <a:xfrm>
          <a:off x="4953000" y="734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159509</xdr:rowOff>
    </xdr:from>
    <xdr:ext cx="736600" cy="259045"/>
    <xdr:sp macro="" textlink="">
      <xdr:nvSpPr>
        <xdr:cNvPr id="136" name="テキスト ボックス 135"/>
        <xdr:cNvSpPr txBox="1"/>
      </xdr:nvSpPr>
      <xdr:spPr>
        <a:xfrm>
          <a:off x="4622800" y="711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210925</xdr:rowOff>
    </xdr:from>
    <xdr:to>
      <xdr:col>3</xdr:col>
      <xdr:colOff>955675</xdr:colOff>
      <xdr:row>37</xdr:row>
      <xdr:rowOff>312525</xdr:rowOff>
    </xdr:to>
    <xdr:sp macro="" textlink="">
      <xdr:nvSpPr>
        <xdr:cNvPr id="137" name="円/楕円 136"/>
        <xdr:cNvSpPr/>
      </xdr:nvSpPr>
      <xdr:spPr bwMode="auto">
        <a:xfrm>
          <a:off x="4254500" y="733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151252</xdr:rowOff>
    </xdr:from>
    <xdr:ext cx="762000" cy="259045"/>
    <xdr:sp macro="" textlink="">
      <xdr:nvSpPr>
        <xdr:cNvPr id="138" name="テキスト ボックス 137"/>
        <xdr:cNvSpPr txBox="1"/>
      </xdr:nvSpPr>
      <xdr:spPr>
        <a:xfrm>
          <a:off x="3924300" y="710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203960</xdr:rowOff>
    </xdr:from>
    <xdr:to>
      <xdr:col>3</xdr:col>
      <xdr:colOff>257175</xdr:colOff>
      <xdr:row>37</xdr:row>
      <xdr:rowOff>305560</xdr:rowOff>
    </xdr:to>
    <xdr:sp macro="" textlink="">
      <xdr:nvSpPr>
        <xdr:cNvPr id="139" name="円/楕円 138"/>
        <xdr:cNvSpPr/>
      </xdr:nvSpPr>
      <xdr:spPr bwMode="auto">
        <a:xfrm>
          <a:off x="3556000" y="732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144287</xdr:rowOff>
    </xdr:from>
    <xdr:ext cx="762000" cy="259045"/>
    <xdr:sp macro="" textlink="">
      <xdr:nvSpPr>
        <xdr:cNvPr id="140" name="テキスト ボックス 139"/>
        <xdr:cNvSpPr txBox="1"/>
      </xdr:nvSpPr>
      <xdr:spPr>
        <a:xfrm>
          <a:off x="3225800" y="709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46,467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210982</xdr:rowOff>
    </xdr:from>
    <xdr:to>
      <xdr:col>2</xdr:col>
      <xdr:colOff>692150</xdr:colOff>
      <xdr:row>37</xdr:row>
      <xdr:rowOff>312582</xdr:rowOff>
    </xdr:to>
    <xdr:sp macro="" textlink="">
      <xdr:nvSpPr>
        <xdr:cNvPr id="141" name="円/楕円 140"/>
        <xdr:cNvSpPr/>
      </xdr:nvSpPr>
      <xdr:spPr bwMode="auto">
        <a:xfrm>
          <a:off x="2857500" y="733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151309</xdr:rowOff>
    </xdr:from>
    <xdr:ext cx="762000" cy="259045"/>
    <xdr:sp macro="" textlink="">
      <xdr:nvSpPr>
        <xdr:cNvPr id="142" name="テキスト ボックス 141"/>
        <xdr:cNvSpPr txBox="1"/>
      </xdr:nvSpPr>
      <xdr:spPr>
        <a:xfrm>
          <a:off x="2527300" y="710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28,832
28,606
426.32
24,045,551
23,478,328
264,280
12,706,438
31,790,615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132856</xdr:rowOff>
    </xdr:from>
    <xdr:to>
      <xdr:col>6</xdr:col>
      <xdr:colOff>511175</xdr:colOff>
      <xdr:row>35</xdr:row>
      <xdr:rowOff>161403</xdr:rowOff>
    </xdr:to>
    <xdr:cxnSp macro="">
      <xdr:nvCxnSpPr>
        <xdr:cNvPr id="65" name="直線コネクタ 64"/>
        <xdr:cNvCxnSpPr/>
      </xdr:nvCxnSpPr>
      <xdr:spPr>
        <a:xfrm>
          <a:off x="3797300" y="6133606"/>
          <a:ext cx="8382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132856</xdr:rowOff>
    </xdr:from>
    <xdr:to>
      <xdr:col>5</xdr:col>
      <xdr:colOff>358775</xdr:colOff>
      <xdr:row>36</xdr:row>
      <xdr:rowOff>8627</xdr:rowOff>
    </xdr:to>
    <xdr:cxnSp macro="">
      <xdr:nvCxnSpPr>
        <xdr:cNvPr id="68" name="直線コネクタ 67"/>
        <xdr:cNvCxnSpPr/>
      </xdr:nvCxnSpPr>
      <xdr:spPr>
        <a:xfrm flipV="1">
          <a:off x="2908300" y="6133606"/>
          <a:ext cx="889000" cy="4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88808</xdr:rowOff>
    </xdr:from>
    <xdr:to>
      <xdr:col>4</xdr:col>
      <xdr:colOff>155575</xdr:colOff>
      <xdr:row>36</xdr:row>
      <xdr:rowOff>8627</xdr:rowOff>
    </xdr:to>
    <xdr:cxnSp macro="">
      <xdr:nvCxnSpPr>
        <xdr:cNvPr id="71" name="直線コネクタ 70"/>
        <xdr:cNvCxnSpPr/>
      </xdr:nvCxnSpPr>
      <xdr:spPr>
        <a:xfrm>
          <a:off x="2019300" y="6089558"/>
          <a:ext cx="889000" cy="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88808</xdr:rowOff>
    </xdr:from>
    <xdr:to>
      <xdr:col>2</xdr:col>
      <xdr:colOff>638175</xdr:colOff>
      <xdr:row>35</xdr:row>
      <xdr:rowOff>136857</xdr:rowOff>
    </xdr:to>
    <xdr:cxnSp macro="">
      <xdr:nvCxnSpPr>
        <xdr:cNvPr id="74" name="直線コネクタ 73"/>
        <xdr:cNvCxnSpPr/>
      </xdr:nvCxnSpPr>
      <xdr:spPr>
        <a:xfrm flipV="1">
          <a:off x="1130300" y="6089558"/>
          <a:ext cx="889000" cy="4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110603</xdr:rowOff>
    </xdr:from>
    <xdr:to>
      <xdr:col>6</xdr:col>
      <xdr:colOff>561975</xdr:colOff>
      <xdr:row>36</xdr:row>
      <xdr:rowOff>40753</xdr:rowOff>
    </xdr:to>
    <xdr:sp macro="" textlink="">
      <xdr:nvSpPr>
        <xdr:cNvPr id="84" name="円/楕円 83"/>
        <xdr:cNvSpPr/>
      </xdr:nvSpPr>
      <xdr:spPr>
        <a:xfrm>
          <a:off x="4584700" y="61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89030</xdr:rowOff>
    </xdr:from>
    <xdr:ext cx="534377" cy="259045"/>
    <xdr:sp macro="" textlink="">
      <xdr:nvSpPr>
        <xdr:cNvPr id="85" name="人件費該当値テキスト"/>
        <xdr:cNvSpPr txBox="1"/>
      </xdr:nvSpPr>
      <xdr:spPr>
        <a:xfrm>
          <a:off x="4686300" y="60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86,481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82056</xdr:rowOff>
    </xdr:from>
    <xdr:to>
      <xdr:col>5</xdr:col>
      <xdr:colOff>409575</xdr:colOff>
      <xdr:row>36</xdr:row>
      <xdr:rowOff>12206</xdr:rowOff>
    </xdr:to>
    <xdr:sp macro="" textlink="">
      <xdr:nvSpPr>
        <xdr:cNvPr id="86" name="円/楕円 85"/>
        <xdr:cNvSpPr/>
      </xdr:nvSpPr>
      <xdr:spPr>
        <a:xfrm>
          <a:off x="3746500" y="60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28733</xdr:rowOff>
    </xdr:from>
    <xdr:ext cx="534377" cy="259045"/>
    <xdr:sp macro="" textlink="">
      <xdr:nvSpPr>
        <xdr:cNvPr id="87" name="テキスト ボックス 86"/>
        <xdr:cNvSpPr txBox="1"/>
      </xdr:nvSpPr>
      <xdr:spPr>
        <a:xfrm>
          <a:off x="3530111" y="58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129277</xdr:rowOff>
    </xdr:from>
    <xdr:to>
      <xdr:col>4</xdr:col>
      <xdr:colOff>206375</xdr:colOff>
      <xdr:row>36</xdr:row>
      <xdr:rowOff>59427</xdr:rowOff>
    </xdr:to>
    <xdr:sp macro="" textlink="">
      <xdr:nvSpPr>
        <xdr:cNvPr id="88" name="円/楕円 87"/>
        <xdr:cNvSpPr/>
      </xdr:nvSpPr>
      <xdr:spPr>
        <a:xfrm>
          <a:off x="2857500" y="613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75954</xdr:rowOff>
    </xdr:from>
    <xdr:ext cx="534377" cy="259045"/>
    <xdr:sp macro="" textlink="">
      <xdr:nvSpPr>
        <xdr:cNvPr id="89" name="テキスト ボックス 88"/>
        <xdr:cNvSpPr txBox="1"/>
      </xdr:nvSpPr>
      <xdr:spPr>
        <a:xfrm>
          <a:off x="2641111" y="59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38008</xdr:rowOff>
    </xdr:from>
    <xdr:to>
      <xdr:col>3</xdr:col>
      <xdr:colOff>3175</xdr:colOff>
      <xdr:row>35</xdr:row>
      <xdr:rowOff>139608</xdr:rowOff>
    </xdr:to>
    <xdr:sp macro="" textlink="">
      <xdr:nvSpPr>
        <xdr:cNvPr id="90" name="円/楕円 89"/>
        <xdr:cNvSpPr/>
      </xdr:nvSpPr>
      <xdr:spPr>
        <a:xfrm>
          <a:off x="1968500" y="60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156135</xdr:rowOff>
    </xdr:from>
    <xdr:ext cx="534377" cy="259045"/>
    <xdr:sp macro="" textlink="">
      <xdr:nvSpPr>
        <xdr:cNvPr id="91" name="テキスト ボックス 90"/>
        <xdr:cNvSpPr txBox="1"/>
      </xdr:nvSpPr>
      <xdr:spPr>
        <a:xfrm>
          <a:off x="1752111" y="581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86057</xdr:rowOff>
    </xdr:from>
    <xdr:to>
      <xdr:col>1</xdr:col>
      <xdr:colOff>485775</xdr:colOff>
      <xdr:row>36</xdr:row>
      <xdr:rowOff>16207</xdr:rowOff>
    </xdr:to>
    <xdr:sp macro="" textlink="">
      <xdr:nvSpPr>
        <xdr:cNvPr id="92" name="円/楕円 91"/>
        <xdr:cNvSpPr/>
      </xdr:nvSpPr>
      <xdr:spPr>
        <a:xfrm>
          <a:off x="1079500" y="60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32734</xdr:rowOff>
    </xdr:from>
    <xdr:ext cx="534377" cy="259045"/>
    <xdr:sp macro="" textlink="">
      <xdr:nvSpPr>
        <xdr:cNvPr id="93" name="テキスト ボックス 92"/>
        <xdr:cNvSpPr txBox="1"/>
      </xdr:nvSpPr>
      <xdr:spPr>
        <a:xfrm>
          <a:off x="863111" y="58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12522</xdr:rowOff>
    </xdr:from>
    <xdr:to>
      <xdr:col>6</xdr:col>
      <xdr:colOff>511175</xdr:colOff>
      <xdr:row>55</xdr:row>
      <xdr:rowOff>84086</xdr:rowOff>
    </xdr:to>
    <xdr:cxnSp macro="">
      <xdr:nvCxnSpPr>
        <xdr:cNvPr id="123" name="直線コネクタ 122"/>
        <xdr:cNvCxnSpPr/>
      </xdr:nvCxnSpPr>
      <xdr:spPr>
        <a:xfrm flipV="1">
          <a:off x="3797300" y="9442272"/>
          <a:ext cx="838200" cy="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84086</xdr:rowOff>
    </xdr:from>
    <xdr:to>
      <xdr:col>5</xdr:col>
      <xdr:colOff>358775</xdr:colOff>
      <xdr:row>55</xdr:row>
      <xdr:rowOff>124537</xdr:rowOff>
    </xdr:to>
    <xdr:cxnSp macro="">
      <xdr:nvCxnSpPr>
        <xdr:cNvPr id="126" name="直線コネクタ 125"/>
        <xdr:cNvCxnSpPr/>
      </xdr:nvCxnSpPr>
      <xdr:spPr>
        <a:xfrm flipV="1">
          <a:off x="2908300" y="9513836"/>
          <a:ext cx="889000" cy="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124537</xdr:rowOff>
    </xdr:from>
    <xdr:to>
      <xdr:col>4</xdr:col>
      <xdr:colOff>155575</xdr:colOff>
      <xdr:row>55</xdr:row>
      <xdr:rowOff>135484</xdr:rowOff>
    </xdr:to>
    <xdr:cxnSp macro="">
      <xdr:nvCxnSpPr>
        <xdr:cNvPr id="129" name="直線コネクタ 128"/>
        <xdr:cNvCxnSpPr/>
      </xdr:nvCxnSpPr>
      <xdr:spPr>
        <a:xfrm flipV="1">
          <a:off x="2019300" y="9554287"/>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77915</xdr:rowOff>
    </xdr:from>
    <xdr:to>
      <xdr:col>2</xdr:col>
      <xdr:colOff>638175</xdr:colOff>
      <xdr:row>55</xdr:row>
      <xdr:rowOff>135484</xdr:rowOff>
    </xdr:to>
    <xdr:cxnSp macro="">
      <xdr:nvCxnSpPr>
        <xdr:cNvPr id="132" name="直線コネクタ 131"/>
        <xdr:cNvCxnSpPr/>
      </xdr:nvCxnSpPr>
      <xdr:spPr>
        <a:xfrm>
          <a:off x="1130300" y="9507665"/>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133172</xdr:rowOff>
    </xdr:from>
    <xdr:to>
      <xdr:col>6</xdr:col>
      <xdr:colOff>561975</xdr:colOff>
      <xdr:row>55</xdr:row>
      <xdr:rowOff>63322</xdr:rowOff>
    </xdr:to>
    <xdr:sp macro="" textlink="">
      <xdr:nvSpPr>
        <xdr:cNvPr id="142" name="円/楕円 141"/>
        <xdr:cNvSpPr/>
      </xdr:nvSpPr>
      <xdr:spPr>
        <a:xfrm>
          <a:off x="4584700" y="93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156049</xdr:rowOff>
    </xdr:from>
    <xdr:ext cx="534377" cy="259045"/>
    <xdr:sp macro="" textlink="">
      <xdr:nvSpPr>
        <xdr:cNvPr id="143" name="物件費該当値テキスト"/>
        <xdr:cNvSpPr txBox="1"/>
      </xdr:nvSpPr>
      <xdr:spPr>
        <a:xfrm>
          <a:off x="4686300" y="924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86,514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33286</xdr:rowOff>
    </xdr:from>
    <xdr:to>
      <xdr:col>5</xdr:col>
      <xdr:colOff>409575</xdr:colOff>
      <xdr:row>55</xdr:row>
      <xdr:rowOff>134886</xdr:rowOff>
    </xdr:to>
    <xdr:sp macro="" textlink="">
      <xdr:nvSpPr>
        <xdr:cNvPr id="144" name="円/楕円 143"/>
        <xdr:cNvSpPr/>
      </xdr:nvSpPr>
      <xdr:spPr>
        <a:xfrm>
          <a:off x="3746500" y="94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151413</xdr:rowOff>
    </xdr:from>
    <xdr:ext cx="534377" cy="259045"/>
    <xdr:sp macro="" textlink="">
      <xdr:nvSpPr>
        <xdr:cNvPr id="145" name="テキスト ボックス 144"/>
        <xdr:cNvSpPr txBox="1"/>
      </xdr:nvSpPr>
      <xdr:spPr>
        <a:xfrm>
          <a:off x="3530111" y="92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73737</xdr:rowOff>
    </xdr:from>
    <xdr:to>
      <xdr:col>4</xdr:col>
      <xdr:colOff>206375</xdr:colOff>
      <xdr:row>56</xdr:row>
      <xdr:rowOff>3887</xdr:rowOff>
    </xdr:to>
    <xdr:sp macro="" textlink="">
      <xdr:nvSpPr>
        <xdr:cNvPr id="146" name="円/楕円 145"/>
        <xdr:cNvSpPr/>
      </xdr:nvSpPr>
      <xdr:spPr>
        <a:xfrm>
          <a:off x="2857500" y="95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20414</xdr:rowOff>
    </xdr:from>
    <xdr:ext cx="534377" cy="259045"/>
    <xdr:sp macro="" textlink="">
      <xdr:nvSpPr>
        <xdr:cNvPr id="147" name="テキスト ボックス 146"/>
        <xdr:cNvSpPr txBox="1"/>
      </xdr:nvSpPr>
      <xdr:spPr>
        <a:xfrm>
          <a:off x="2641111" y="92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84684</xdr:rowOff>
    </xdr:from>
    <xdr:to>
      <xdr:col>3</xdr:col>
      <xdr:colOff>3175</xdr:colOff>
      <xdr:row>56</xdr:row>
      <xdr:rowOff>14834</xdr:rowOff>
    </xdr:to>
    <xdr:sp macro="" textlink="">
      <xdr:nvSpPr>
        <xdr:cNvPr id="148" name="円/楕円 147"/>
        <xdr:cNvSpPr/>
      </xdr:nvSpPr>
      <xdr:spPr>
        <a:xfrm>
          <a:off x="1968500" y="95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31361</xdr:rowOff>
    </xdr:from>
    <xdr:ext cx="534377" cy="259045"/>
    <xdr:sp macro="" textlink="">
      <xdr:nvSpPr>
        <xdr:cNvPr id="149" name="テキスト ボックス 148"/>
        <xdr:cNvSpPr txBox="1"/>
      </xdr:nvSpPr>
      <xdr:spPr>
        <a:xfrm>
          <a:off x="1752111" y="92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27115</xdr:rowOff>
    </xdr:from>
    <xdr:to>
      <xdr:col>1</xdr:col>
      <xdr:colOff>485775</xdr:colOff>
      <xdr:row>55</xdr:row>
      <xdr:rowOff>128715</xdr:rowOff>
    </xdr:to>
    <xdr:sp macro="" textlink="">
      <xdr:nvSpPr>
        <xdr:cNvPr id="150" name="円/楕円 149"/>
        <xdr:cNvSpPr/>
      </xdr:nvSpPr>
      <xdr:spPr>
        <a:xfrm>
          <a:off x="1079500" y="9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145242</xdr:rowOff>
    </xdr:from>
    <xdr:ext cx="534377" cy="259045"/>
    <xdr:sp macro="" textlink="">
      <xdr:nvSpPr>
        <xdr:cNvPr id="151" name="テキスト ボックス 150"/>
        <xdr:cNvSpPr txBox="1"/>
      </xdr:nvSpPr>
      <xdr:spPr>
        <a:xfrm>
          <a:off x="863111" y="92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64376</xdr:rowOff>
    </xdr:from>
    <xdr:to>
      <xdr:col>6</xdr:col>
      <xdr:colOff>511175</xdr:colOff>
      <xdr:row>77</xdr:row>
      <xdr:rowOff>149606</xdr:rowOff>
    </xdr:to>
    <xdr:cxnSp macro="">
      <xdr:nvCxnSpPr>
        <xdr:cNvPr id="180" name="直線コネクタ 179"/>
        <xdr:cNvCxnSpPr/>
      </xdr:nvCxnSpPr>
      <xdr:spPr>
        <a:xfrm flipV="1">
          <a:off x="3797300" y="13266026"/>
          <a:ext cx="838200" cy="8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149606</xdr:rowOff>
    </xdr:from>
    <xdr:to>
      <xdr:col>5</xdr:col>
      <xdr:colOff>358775</xdr:colOff>
      <xdr:row>78</xdr:row>
      <xdr:rowOff>23380</xdr:rowOff>
    </xdr:to>
    <xdr:cxnSp macro="">
      <xdr:nvCxnSpPr>
        <xdr:cNvPr id="183" name="直線コネクタ 182"/>
        <xdr:cNvCxnSpPr/>
      </xdr:nvCxnSpPr>
      <xdr:spPr>
        <a:xfrm flipV="1">
          <a:off x="2908300" y="13351256"/>
          <a:ext cx="8890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161150</xdr:rowOff>
    </xdr:from>
    <xdr:to>
      <xdr:col>4</xdr:col>
      <xdr:colOff>155575</xdr:colOff>
      <xdr:row>78</xdr:row>
      <xdr:rowOff>23380</xdr:rowOff>
    </xdr:to>
    <xdr:cxnSp macro="">
      <xdr:nvCxnSpPr>
        <xdr:cNvPr id="186" name="直線コネクタ 185"/>
        <xdr:cNvCxnSpPr/>
      </xdr:nvCxnSpPr>
      <xdr:spPr>
        <a:xfrm>
          <a:off x="2019300" y="13362800"/>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161150</xdr:rowOff>
    </xdr:from>
    <xdr:to>
      <xdr:col>2</xdr:col>
      <xdr:colOff>638175</xdr:colOff>
      <xdr:row>78</xdr:row>
      <xdr:rowOff>85255</xdr:rowOff>
    </xdr:to>
    <xdr:cxnSp macro="">
      <xdr:nvCxnSpPr>
        <xdr:cNvPr id="189" name="直線コネクタ 188"/>
        <xdr:cNvCxnSpPr/>
      </xdr:nvCxnSpPr>
      <xdr:spPr>
        <a:xfrm flipV="1">
          <a:off x="1130300" y="1336280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13576</xdr:rowOff>
    </xdr:from>
    <xdr:to>
      <xdr:col>6</xdr:col>
      <xdr:colOff>561975</xdr:colOff>
      <xdr:row>77</xdr:row>
      <xdr:rowOff>115176</xdr:rowOff>
    </xdr:to>
    <xdr:sp macro="" textlink="">
      <xdr:nvSpPr>
        <xdr:cNvPr id="199" name="円/楕円 198"/>
        <xdr:cNvSpPr/>
      </xdr:nvSpPr>
      <xdr:spPr>
        <a:xfrm>
          <a:off x="4584700" y="132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36453</xdr:rowOff>
    </xdr:from>
    <xdr:ext cx="469744" cy="259045"/>
    <xdr:sp macro="" textlink="">
      <xdr:nvSpPr>
        <xdr:cNvPr id="200" name="維持補修費該当値テキスト"/>
        <xdr:cNvSpPr txBox="1"/>
      </xdr:nvSpPr>
      <xdr:spPr>
        <a:xfrm>
          <a:off x="4686300" y="1306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98806</xdr:rowOff>
    </xdr:from>
    <xdr:to>
      <xdr:col>5</xdr:col>
      <xdr:colOff>409575</xdr:colOff>
      <xdr:row>78</xdr:row>
      <xdr:rowOff>28956</xdr:rowOff>
    </xdr:to>
    <xdr:sp macro="" textlink="">
      <xdr:nvSpPr>
        <xdr:cNvPr id="201" name="円/楕円 200"/>
        <xdr:cNvSpPr/>
      </xdr:nvSpPr>
      <xdr:spPr>
        <a:xfrm>
          <a:off x="3746500" y="133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20083</xdr:rowOff>
    </xdr:from>
    <xdr:ext cx="469744" cy="259045"/>
    <xdr:sp macro="" textlink="">
      <xdr:nvSpPr>
        <xdr:cNvPr id="202" name="テキスト ボックス 201"/>
        <xdr:cNvSpPr txBox="1"/>
      </xdr:nvSpPr>
      <xdr:spPr>
        <a:xfrm>
          <a:off x="3562427" y="1339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144030</xdr:rowOff>
    </xdr:from>
    <xdr:to>
      <xdr:col>4</xdr:col>
      <xdr:colOff>206375</xdr:colOff>
      <xdr:row>78</xdr:row>
      <xdr:rowOff>74180</xdr:rowOff>
    </xdr:to>
    <xdr:sp macro="" textlink="">
      <xdr:nvSpPr>
        <xdr:cNvPr id="203" name="円/楕円 202"/>
        <xdr:cNvSpPr/>
      </xdr:nvSpPr>
      <xdr:spPr>
        <a:xfrm>
          <a:off x="2857500" y="133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65307</xdr:rowOff>
    </xdr:from>
    <xdr:ext cx="469744" cy="259045"/>
    <xdr:sp macro="" textlink="">
      <xdr:nvSpPr>
        <xdr:cNvPr id="204" name="テキスト ボックス 203"/>
        <xdr:cNvSpPr txBox="1"/>
      </xdr:nvSpPr>
      <xdr:spPr>
        <a:xfrm>
          <a:off x="2673427" y="1343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110350</xdr:rowOff>
    </xdr:from>
    <xdr:to>
      <xdr:col>3</xdr:col>
      <xdr:colOff>3175</xdr:colOff>
      <xdr:row>78</xdr:row>
      <xdr:rowOff>40500</xdr:rowOff>
    </xdr:to>
    <xdr:sp macro="" textlink="">
      <xdr:nvSpPr>
        <xdr:cNvPr id="205" name="円/楕円 204"/>
        <xdr:cNvSpPr/>
      </xdr:nvSpPr>
      <xdr:spPr>
        <a:xfrm>
          <a:off x="1968500" y="133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31627</xdr:rowOff>
    </xdr:from>
    <xdr:ext cx="469744" cy="259045"/>
    <xdr:sp macro="" textlink="">
      <xdr:nvSpPr>
        <xdr:cNvPr id="206" name="テキスト ボックス 205"/>
        <xdr:cNvSpPr txBox="1"/>
      </xdr:nvSpPr>
      <xdr:spPr>
        <a:xfrm>
          <a:off x="1784427" y="134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34455</xdr:rowOff>
    </xdr:from>
    <xdr:to>
      <xdr:col>1</xdr:col>
      <xdr:colOff>485775</xdr:colOff>
      <xdr:row>78</xdr:row>
      <xdr:rowOff>136055</xdr:rowOff>
    </xdr:to>
    <xdr:sp macro="" textlink="">
      <xdr:nvSpPr>
        <xdr:cNvPr id="207" name="円/楕円 206"/>
        <xdr:cNvSpPr/>
      </xdr:nvSpPr>
      <xdr:spPr>
        <a:xfrm>
          <a:off x="1079500" y="134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127182</xdr:rowOff>
    </xdr:from>
    <xdr:ext cx="469744" cy="259045"/>
    <xdr:sp macro="" textlink="">
      <xdr:nvSpPr>
        <xdr:cNvPr id="208" name="テキスト ボックス 207"/>
        <xdr:cNvSpPr txBox="1"/>
      </xdr:nvSpPr>
      <xdr:spPr>
        <a:xfrm>
          <a:off x="895427" y="135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62661</xdr:rowOff>
    </xdr:from>
    <xdr:to>
      <xdr:col>6</xdr:col>
      <xdr:colOff>511175</xdr:colOff>
      <xdr:row>97</xdr:row>
      <xdr:rowOff>114630</xdr:rowOff>
    </xdr:to>
    <xdr:cxnSp macro="">
      <xdr:nvCxnSpPr>
        <xdr:cNvPr id="238" name="直線コネクタ 237"/>
        <xdr:cNvCxnSpPr/>
      </xdr:nvCxnSpPr>
      <xdr:spPr>
        <a:xfrm flipV="1">
          <a:off x="3797300" y="16693311"/>
          <a:ext cx="8382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114630</xdr:rowOff>
    </xdr:from>
    <xdr:to>
      <xdr:col>5</xdr:col>
      <xdr:colOff>358775</xdr:colOff>
      <xdr:row>98</xdr:row>
      <xdr:rowOff>35471</xdr:rowOff>
    </xdr:to>
    <xdr:cxnSp macro="">
      <xdr:nvCxnSpPr>
        <xdr:cNvPr id="241" name="直線コネクタ 240"/>
        <xdr:cNvCxnSpPr/>
      </xdr:nvCxnSpPr>
      <xdr:spPr>
        <a:xfrm flipV="1">
          <a:off x="2908300" y="16745280"/>
          <a:ext cx="889000" cy="9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35471</xdr:rowOff>
    </xdr:from>
    <xdr:to>
      <xdr:col>4</xdr:col>
      <xdr:colOff>155575</xdr:colOff>
      <xdr:row>98</xdr:row>
      <xdr:rowOff>57989</xdr:rowOff>
    </xdr:to>
    <xdr:cxnSp macro="">
      <xdr:nvCxnSpPr>
        <xdr:cNvPr id="244" name="直線コネクタ 243"/>
        <xdr:cNvCxnSpPr/>
      </xdr:nvCxnSpPr>
      <xdr:spPr>
        <a:xfrm flipV="1">
          <a:off x="2019300" y="16837571"/>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57989</xdr:rowOff>
    </xdr:from>
    <xdr:to>
      <xdr:col>2</xdr:col>
      <xdr:colOff>638175</xdr:colOff>
      <xdr:row>98</xdr:row>
      <xdr:rowOff>90272</xdr:rowOff>
    </xdr:to>
    <xdr:cxnSp macro="">
      <xdr:nvCxnSpPr>
        <xdr:cNvPr id="247" name="直線コネクタ 246"/>
        <xdr:cNvCxnSpPr/>
      </xdr:nvCxnSpPr>
      <xdr:spPr>
        <a:xfrm flipV="1">
          <a:off x="1130300" y="16860089"/>
          <a:ext cx="8890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11861</xdr:rowOff>
    </xdr:from>
    <xdr:to>
      <xdr:col>6</xdr:col>
      <xdr:colOff>561975</xdr:colOff>
      <xdr:row>97</xdr:row>
      <xdr:rowOff>113461</xdr:rowOff>
    </xdr:to>
    <xdr:sp macro="" textlink="">
      <xdr:nvSpPr>
        <xdr:cNvPr id="257" name="円/楕円 256"/>
        <xdr:cNvSpPr/>
      </xdr:nvSpPr>
      <xdr:spPr>
        <a:xfrm>
          <a:off x="45847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161738</xdr:rowOff>
    </xdr:from>
    <xdr:ext cx="534377" cy="259045"/>
    <xdr:sp macro="" textlink="">
      <xdr:nvSpPr>
        <xdr:cNvPr id="258" name="扶助費該当値テキスト"/>
        <xdr:cNvSpPr txBox="1"/>
      </xdr:nvSpPr>
      <xdr:spPr>
        <a:xfrm>
          <a:off x="4686300" y="166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63830</xdr:rowOff>
    </xdr:from>
    <xdr:to>
      <xdr:col>5</xdr:col>
      <xdr:colOff>409575</xdr:colOff>
      <xdr:row>97</xdr:row>
      <xdr:rowOff>165430</xdr:rowOff>
    </xdr:to>
    <xdr:sp macro="" textlink="">
      <xdr:nvSpPr>
        <xdr:cNvPr id="259" name="円/楕円 258"/>
        <xdr:cNvSpPr/>
      </xdr:nvSpPr>
      <xdr:spPr>
        <a:xfrm>
          <a:off x="3746500" y="166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156557</xdr:rowOff>
    </xdr:from>
    <xdr:ext cx="534377" cy="259045"/>
    <xdr:sp macro="" textlink="">
      <xdr:nvSpPr>
        <xdr:cNvPr id="260" name="テキスト ボックス 259"/>
        <xdr:cNvSpPr txBox="1"/>
      </xdr:nvSpPr>
      <xdr:spPr>
        <a:xfrm>
          <a:off x="3530111" y="167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156121</xdr:rowOff>
    </xdr:from>
    <xdr:to>
      <xdr:col>4</xdr:col>
      <xdr:colOff>206375</xdr:colOff>
      <xdr:row>98</xdr:row>
      <xdr:rowOff>86271</xdr:rowOff>
    </xdr:to>
    <xdr:sp macro="" textlink="">
      <xdr:nvSpPr>
        <xdr:cNvPr id="261" name="円/楕円 260"/>
        <xdr:cNvSpPr/>
      </xdr:nvSpPr>
      <xdr:spPr>
        <a:xfrm>
          <a:off x="2857500" y="167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77398</xdr:rowOff>
    </xdr:from>
    <xdr:ext cx="534377" cy="259045"/>
    <xdr:sp macro="" textlink="">
      <xdr:nvSpPr>
        <xdr:cNvPr id="262" name="テキスト ボックス 261"/>
        <xdr:cNvSpPr txBox="1"/>
      </xdr:nvSpPr>
      <xdr:spPr>
        <a:xfrm>
          <a:off x="2641111" y="168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7189</xdr:rowOff>
    </xdr:from>
    <xdr:to>
      <xdr:col>3</xdr:col>
      <xdr:colOff>3175</xdr:colOff>
      <xdr:row>98</xdr:row>
      <xdr:rowOff>108789</xdr:rowOff>
    </xdr:to>
    <xdr:sp macro="" textlink="">
      <xdr:nvSpPr>
        <xdr:cNvPr id="263" name="円/楕円 262"/>
        <xdr:cNvSpPr/>
      </xdr:nvSpPr>
      <xdr:spPr>
        <a:xfrm>
          <a:off x="1968500" y="168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99916</xdr:rowOff>
    </xdr:from>
    <xdr:ext cx="534377" cy="259045"/>
    <xdr:sp macro="" textlink="">
      <xdr:nvSpPr>
        <xdr:cNvPr id="264" name="テキスト ボックス 263"/>
        <xdr:cNvSpPr txBox="1"/>
      </xdr:nvSpPr>
      <xdr:spPr>
        <a:xfrm>
          <a:off x="1752111" y="16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39472</xdr:rowOff>
    </xdr:from>
    <xdr:to>
      <xdr:col>1</xdr:col>
      <xdr:colOff>485775</xdr:colOff>
      <xdr:row>98</xdr:row>
      <xdr:rowOff>141072</xdr:rowOff>
    </xdr:to>
    <xdr:sp macro="" textlink="">
      <xdr:nvSpPr>
        <xdr:cNvPr id="265" name="円/楕円 264"/>
        <xdr:cNvSpPr/>
      </xdr:nvSpPr>
      <xdr:spPr>
        <a:xfrm>
          <a:off x="1079500" y="168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132199</xdr:rowOff>
    </xdr:from>
    <xdr:ext cx="534377" cy="259045"/>
    <xdr:sp macro="" textlink="">
      <xdr:nvSpPr>
        <xdr:cNvPr id="266" name="テキスト ボックス 265"/>
        <xdr:cNvSpPr txBox="1"/>
      </xdr:nvSpPr>
      <xdr:spPr>
        <a:xfrm>
          <a:off x="863111" y="1693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25743</xdr:rowOff>
    </xdr:from>
    <xdr:to>
      <xdr:col>15</xdr:col>
      <xdr:colOff>180975</xdr:colOff>
      <xdr:row>34</xdr:row>
      <xdr:rowOff>63090</xdr:rowOff>
    </xdr:to>
    <xdr:cxnSp macro="">
      <xdr:nvCxnSpPr>
        <xdr:cNvPr id="299" name="直線コネクタ 298"/>
        <xdr:cNvCxnSpPr/>
      </xdr:nvCxnSpPr>
      <xdr:spPr>
        <a:xfrm flipV="1">
          <a:off x="9639300" y="5855043"/>
          <a:ext cx="838200" cy="3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80797</xdr:rowOff>
    </xdr:from>
    <xdr:to>
      <xdr:col>14</xdr:col>
      <xdr:colOff>28575</xdr:colOff>
      <xdr:row>34</xdr:row>
      <xdr:rowOff>63090</xdr:rowOff>
    </xdr:to>
    <xdr:cxnSp macro="">
      <xdr:nvCxnSpPr>
        <xdr:cNvPr id="302" name="直線コネクタ 301"/>
        <xdr:cNvCxnSpPr/>
      </xdr:nvCxnSpPr>
      <xdr:spPr>
        <a:xfrm>
          <a:off x="8750300" y="5738647"/>
          <a:ext cx="889000" cy="15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80797</xdr:rowOff>
    </xdr:from>
    <xdr:to>
      <xdr:col>12</xdr:col>
      <xdr:colOff>511175</xdr:colOff>
      <xdr:row>33</xdr:row>
      <xdr:rowOff>88160</xdr:rowOff>
    </xdr:to>
    <xdr:cxnSp macro="">
      <xdr:nvCxnSpPr>
        <xdr:cNvPr id="305" name="直線コネクタ 304"/>
        <xdr:cNvCxnSpPr/>
      </xdr:nvCxnSpPr>
      <xdr:spPr>
        <a:xfrm flipV="1">
          <a:off x="7861300" y="5738647"/>
          <a:ext cx="889000" cy="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131575</xdr:rowOff>
    </xdr:from>
    <xdr:to>
      <xdr:col>11</xdr:col>
      <xdr:colOff>307975</xdr:colOff>
      <xdr:row>33</xdr:row>
      <xdr:rowOff>88160</xdr:rowOff>
    </xdr:to>
    <xdr:cxnSp macro="">
      <xdr:nvCxnSpPr>
        <xdr:cNvPr id="308" name="直線コネクタ 307"/>
        <xdr:cNvCxnSpPr/>
      </xdr:nvCxnSpPr>
      <xdr:spPr>
        <a:xfrm>
          <a:off x="6972300" y="5617975"/>
          <a:ext cx="889000" cy="1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146393</xdr:rowOff>
    </xdr:from>
    <xdr:to>
      <xdr:col>15</xdr:col>
      <xdr:colOff>231775</xdr:colOff>
      <xdr:row>34</xdr:row>
      <xdr:rowOff>76543</xdr:rowOff>
    </xdr:to>
    <xdr:sp macro="" textlink="">
      <xdr:nvSpPr>
        <xdr:cNvPr id="318" name="円/楕円 317"/>
        <xdr:cNvSpPr/>
      </xdr:nvSpPr>
      <xdr:spPr>
        <a:xfrm>
          <a:off x="10426700" y="580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169270</xdr:rowOff>
    </xdr:from>
    <xdr:ext cx="599010" cy="259045"/>
    <xdr:sp macro="" textlink="">
      <xdr:nvSpPr>
        <xdr:cNvPr id="319" name="補助費等該当値テキスト"/>
        <xdr:cNvSpPr txBox="1"/>
      </xdr:nvSpPr>
      <xdr:spPr>
        <a:xfrm>
          <a:off x="10528300" y="565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101,964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12290</xdr:rowOff>
    </xdr:from>
    <xdr:to>
      <xdr:col>14</xdr:col>
      <xdr:colOff>79375</xdr:colOff>
      <xdr:row>34</xdr:row>
      <xdr:rowOff>113890</xdr:rowOff>
    </xdr:to>
    <xdr:sp macro="" textlink="">
      <xdr:nvSpPr>
        <xdr:cNvPr id="320" name="円/楕円 319"/>
        <xdr:cNvSpPr/>
      </xdr:nvSpPr>
      <xdr:spPr>
        <a:xfrm>
          <a:off x="9588500" y="584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130417</xdr:rowOff>
    </xdr:from>
    <xdr:ext cx="534377" cy="259045"/>
    <xdr:sp macro="" textlink="">
      <xdr:nvSpPr>
        <xdr:cNvPr id="321" name="テキスト ボックス 320"/>
        <xdr:cNvSpPr txBox="1"/>
      </xdr:nvSpPr>
      <xdr:spPr>
        <a:xfrm>
          <a:off x="9372111" y="56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29997</xdr:rowOff>
    </xdr:from>
    <xdr:to>
      <xdr:col>12</xdr:col>
      <xdr:colOff>561975</xdr:colOff>
      <xdr:row>33</xdr:row>
      <xdr:rowOff>131597</xdr:rowOff>
    </xdr:to>
    <xdr:sp macro="" textlink="">
      <xdr:nvSpPr>
        <xdr:cNvPr id="322" name="円/楕円 321"/>
        <xdr:cNvSpPr/>
      </xdr:nvSpPr>
      <xdr:spPr>
        <a:xfrm>
          <a:off x="8699500" y="56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148124</xdr:rowOff>
    </xdr:from>
    <xdr:ext cx="599010" cy="259045"/>
    <xdr:sp macro="" textlink="">
      <xdr:nvSpPr>
        <xdr:cNvPr id="323" name="テキスト ボックス 322"/>
        <xdr:cNvSpPr txBox="1"/>
      </xdr:nvSpPr>
      <xdr:spPr>
        <a:xfrm>
          <a:off x="8450794" y="546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37360</xdr:rowOff>
    </xdr:from>
    <xdr:to>
      <xdr:col>11</xdr:col>
      <xdr:colOff>358775</xdr:colOff>
      <xdr:row>33</xdr:row>
      <xdr:rowOff>138960</xdr:rowOff>
    </xdr:to>
    <xdr:sp macro="" textlink="">
      <xdr:nvSpPr>
        <xdr:cNvPr id="324" name="円/楕円 323"/>
        <xdr:cNvSpPr/>
      </xdr:nvSpPr>
      <xdr:spPr>
        <a:xfrm>
          <a:off x="7810500" y="56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155487</xdr:rowOff>
    </xdr:from>
    <xdr:ext cx="599010" cy="259045"/>
    <xdr:sp macro="" textlink="">
      <xdr:nvSpPr>
        <xdr:cNvPr id="325" name="テキスト ボックス 324"/>
        <xdr:cNvSpPr txBox="1"/>
      </xdr:nvSpPr>
      <xdr:spPr>
        <a:xfrm>
          <a:off x="7561794" y="547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80775</xdr:rowOff>
    </xdr:from>
    <xdr:to>
      <xdr:col>10</xdr:col>
      <xdr:colOff>155575</xdr:colOff>
      <xdr:row>33</xdr:row>
      <xdr:rowOff>10925</xdr:rowOff>
    </xdr:to>
    <xdr:sp macro="" textlink="">
      <xdr:nvSpPr>
        <xdr:cNvPr id="326" name="円/楕円 325"/>
        <xdr:cNvSpPr/>
      </xdr:nvSpPr>
      <xdr:spPr>
        <a:xfrm>
          <a:off x="6921500" y="55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27452</xdr:rowOff>
    </xdr:from>
    <xdr:ext cx="599010" cy="259045"/>
    <xdr:sp macro="" textlink="">
      <xdr:nvSpPr>
        <xdr:cNvPr id="327" name="テキスト ボックス 326"/>
        <xdr:cNvSpPr txBox="1"/>
      </xdr:nvSpPr>
      <xdr:spPr>
        <a:xfrm>
          <a:off x="6672794" y="53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105983</xdr:rowOff>
    </xdr:from>
    <xdr:to>
      <xdr:col>15</xdr:col>
      <xdr:colOff>180975</xdr:colOff>
      <xdr:row>57</xdr:row>
      <xdr:rowOff>156691</xdr:rowOff>
    </xdr:to>
    <xdr:cxnSp macro="">
      <xdr:nvCxnSpPr>
        <xdr:cNvPr id="354" name="直線コネクタ 353"/>
        <xdr:cNvCxnSpPr/>
      </xdr:nvCxnSpPr>
      <xdr:spPr>
        <a:xfrm>
          <a:off x="9639300" y="9878633"/>
          <a:ext cx="838200" cy="5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105983</xdr:rowOff>
    </xdr:from>
    <xdr:to>
      <xdr:col>14</xdr:col>
      <xdr:colOff>28575</xdr:colOff>
      <xdr:row>58</xdr:row>
      <xdr:rowOff>7317</xdr:rowOff>
    </xdr:to>
    <xdr:cxnSp macro="">
      <xdr:nvCxnSpPr>
        <xdr:cNvPr id="357" name="直線コネクタ 356"/>
        <xdr:cNvCxnSpPr/>
      </xdr:nvCxnSpPr>
      <xdr:spPr>
        <a:xfrm flipV="1">
          <a:off x="8750300" y="9878633"/>
          <a:ext cx="889000" cy="7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7317</xdr:rowOff>
    </xdr:from>
    <xdr:to>
      <xdr:col>12</xdr:col>
      <xdr:colOff>511175</xdr:colOff>
      <xdr:row>58</xdr:row>
      <xdr:rowOff>26469</xdr:rowOff>
    </xdr:to>
    <xdr:cxnSp macro="">
      <xdr:nvCxnSpPr>
        <xdr:cNvPr id="360" name="直線コネクタ 359"/>
        <xdr:cNvCxnSpPr/>
      </xdr:nvCxnSpPr>
      <xdr:spPr>
        <a:xfrm flipV="1">
          <a:off x="7861300" y="9951417"/>
          <a:ext cx="8890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26469</xdr:rowOff>
    </xdr:from>
    <xdr:to>
      <xdr:col>11</xdr:col>
      <xdr:colOff>307975</xdr:colOff>
      <xdr:row>58</xdr:row>
      <xdr:rowOff>34938</xdr:rowOff>
    </xdr:to>
    <xdr:cxnSp macro="">
      <xdr:nvCxnSpPr>
        <xdr:cNvPr id="363" name="直線コネクタ 362"/>
        <xdr:cNvCxnSpPr/>
      </xdr:nvCxnSpPr>
      <xdr:spPr>
        <a:xfrm flipV="1">
          <a:off x="6972300" y="9970569"/>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105891</xdr:rowOff>
    </xdr:from>
    <xdr:to>
      <xdr:col>15</xdr:col>
      <xdr:colOff>231775</xdr:colOff>
      <xdr:row>58</xdr:row>
      <xdr:rowOff>36041</xdr:rowOff>
    </xdr:to>
    <xdr:sp macro="" textlink="">
      <xdr:nvSpPr>
        <xdr:cNvPr id="373" name="円/楕円 372"/>
        <xdr:cNvSpPr/>
      </xdr:nvSpPr>
      <xdr:spPr>
        <a:xfrm>
          <a:off x="10426700" y="98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128768</xdr:rowOff>
    </xdr:from>
    <xdr:ext cx="599010" cy="259045"/>
    <xdr:sp macro="" textlink="">
      <xdr:nvSpPr>
        <xdr:cNvPr id="374" name="普通建設事業費該当値テキスト"/>
        <xdr:cNvSpPr txBox="1"/>
      </xdr:nvSpPr>
      <xdr:spPr>
        <a:xfrm>
          <a:off x="10528300" y="972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168,918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55183</xdr:rowOff>
    </xdr:from>
    <xdr:to>
      <xdr:col>14</xdr:col>
      <xdr:colOff>79375</xdr:colOff>
      <xdr:row>57</xdr:row>
      <xdr:rowOff>156783</xdr:rowOff>
    </xdr:to>
    <xdr:sp macro="" textlink="">
      <xdr:nvSpPr>
        <xdr:cNvPr id="375" name="円/楕円 374"/>
        <xdr:cNvSpPr/>
      </xdr:nvSpPr>
      <xdr:spPr>
        <a:xfrm>
          <a:off x="9588500" y="98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1860</xdr:rowOff>
    </xdr:from>
    <xdr:ext cx="599010" cy="259045"/>
    <xdr:sp macro="" textlink="">
      <xdr:nvSpPr>
        <xdr:cNvPr id="376" name="テキスト ボックス 375"/>
        <xdr:cNvSpPr txBox="1"/>
      </xdr:nvSpPr>
      <xdr:spPr>
        <a:xfrm>
          <a:off x="9339794" y="960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127967</xdr:rowOff>
    </xdr:from>
    <xdr:to>
      <xdr:col>12</xdr:col>
      <xdr:colOff>561975</xdr:colOff>
      <xdr:row>58</xdr:row>
      <xdr:rowOff>58117</xdr:rowOff>
    </xdr:to>
    <xdr:sp macro="" textlink="">
      <xdr:nvSpPr>
        <xdr:cNvPr id="377" name="円/楕円 376"/>
        <xdr:cNvSpPr/>
      </xdr:nvSpPr>
      <xdr:spPr>
        <a:xfrm>
          <a:off x="8699500" y="990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74644</xdr:rowOff>
    </xdr:from>
    <xdr:ext cx="599010" cy="259045"/>
    <xdr:sp macro="" textlink="">
      <xdr:nvSpPr>
        <xdr:cNvPr id="378" name="テキスト ボックス 377"/>
        <xdr:cNvSpPr txBox="1"/>
      </xdr:nvSpPr>
      <xdr:spPr>
        <a:xfrm>
          <a:off x="8450794" y="967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147119</xdr:rowOff>
    </xdr:from>
    <xdr:to>
      <xdr:col>11</xdr:col>
      <xdr:colOff>358775</xdr:colOff>
      <xdr:row>58</xdr:row>
      <xdr:rowOff>77269</xdr:rowOff>
    </xdr:to>
    <xdr:sp macro="" textlink="">
      <xdr:nvSpPr>
        <xdr:cNvPr id="379" name="円/楕円 378"/>
        <xdr:cNvSpPr/>
      </xdr:nvSpPr>
      <xdr:spPr>
        <a:xfrm>
          <a:off x="7810500" y="99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93796</xdr:rowOff>
    </xdr:from>
    <xdr:ext cx="599010" cy="259045"/>
    <xdr:sp macro="" textlink="">
      <xdr:nvSpPr>
        <xdr:cNvPr id="380" name="テキスト ボックス 379"/>
        <xdr:cNvSpPr txBox="1"/>
      </xdr:nvSpPr>
      <xdr:spPr>
        <a:xfrm>
          <a:off x="7561794" y="96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155588</xdr:rowOff>
    </xdr:from>
    <xdr:to>
      <xdr:col>10</xdr:col>
      <xdr:colOff>155575</xdr:colOff>
      <xdr:row>58</xdr:row>
      <xdr:rowOff>85738</xdr:rowOff>
    </xdr:to>
    <xdr:sp macro="" textlink="">
      <xdr:nvSpPr>
        <xdr:cNvPr id="381" name="円/楕円 380"/>
        <xdr:cNvSpPr/>
      </xdr:nvSpPr>
      <xdr:spPr>
        <a:xfrm>
          <a:off x="6921500" y="99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102265</xdr:rowOff>
    </xdr:from>
    <xdr:ext cx="599010" cy="259045"/>
    <xdr:sp macro="" textlink="">
      <xdr:nvSpPr>
        <xdr:cNvPr id="382" name="テキスト ボックス 381"/>
        <xdr:cNvSpPr txBox="1"/>
      </xdr:nvSpPr>
      <xdr:spPr>
        <a:xfrm>
          <a:off x="6672794" y="970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71628</xdr:rowOff>
    </xdr:from>
    <xdr:to>
      <xdr:col>15</xdr:col>
      <xdr:colOff>180975</xdr:colOff>
      <xdr:row>78</xdr:row>
      <xdr:rowOff>131139</xdr:rowOff>
    </xdr:to>
    <xdr:cxnSp macro="">
      <xdr:nvCxnSpPr>
        <xdr:cNvPr id="411" name="直線コネクタ 410"/>
        <xdr:cNvCxnSpPr/>
      </xdr:nvCxnSpPr>
      <xdr:spPr>
        <a:xfrm>
          <a:off x="9639300" y="13444728"/>
          <a:ext cx="838200" cy="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80339</xdr:rowOff>
    </xdr:from>
    <xdr:to>
      <xdr:col>15</xdr:col>
      <xdr:colOff>231775</xdr:colOff>
      <xdr:row>79</xdr:row>
      <xdr:rowOff>10489</xdr:rowOff>
    </xdr:to>
    <xdr:sp macro="" textlink="">
      <xdr:nvSpPr>
        <xdr:cNvPr id="421" name="円/楕円 420"/>
        <xdr:cNvSpPr/>
      </xdr:nvSpPr>
      <xdr:spPr>
        <a:xfrm>
          <a:off x="10426700" y="1345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39716</xdr:rowOff>
    </xdr:from>
    <xdr:ext cx="534377" cy="259045"/>
    <xdr:sp macro="" textlink="">
      <xdr:nvSpPr>
        <xdr:cNvPr id="422" name="普通建設事業費 （ うち新規整備　）該当値テキスト"/>
        <xdr:cNvSpPr txBox="1"/>
      </xdr:nvSpPr>
      <xdr:spPr>
        <a:xfrm>
          <a:off x="10528300" y="1324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20828</xdr:rowOff>
    </xdr:from>
    <xdr:to>
      <xdr:col>14</xdr:col>
      <xdr:colOff>79375</xdr:colOff>
      <xdr:row>78</xdr:row>
      <xdr:rowOff>122428</xdr:rowOff>
    </xdr:to>
    <xdr:sp macro="" textlink="">
      <xdr:nvSpPr>
        <xdr:cNvPr id="423" name="円/楕円 422"/>
        <xdr:cNvSpPr/>
      </xdr:nvSpPr>
      <xdr:spPr>
        <a:xfrm>
          <a:off x="9588500" y="133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138955</xdr:rowOff>
    </xdr:from>
    <xdr:ext cx="599010" cy="259045"/>
    <xdr:sp macro="" textlink="">
      <xdr:nvSpPr>
        <xdr:cNvPr id="424" name="テキスト ボックス 423"/>
        <xdr:cNvSpPr txBox="1"/>
      </xdr:nvSpPr>
      <xdr:spPr>
        <a:xfrm>
          <a:off x="9339794" y="1316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48206</xdr:rowOff>
    </xdr:from>
    <xdr:to>
      <xdr:col>15</xdr:col>
      <xdr:colOff>180975</xdr:colOff>
      <xdr:row>97</xdr:row>
      <xdr:rowOff>137125</xdr:rowOff>
    </xdr:to>
    <xdr:cxnSp macro="">
      <xdr:nvCxnSpPr>
        <xdr:cNvPr id="453" name="直線コネクタ 452"/>
        <xdr:cNvCxnSpPr/>
      </xdr:nvCxnSpPr>
      <xdr:spPr>
        <a:xfrm flipV="1">
          <a:off x="9639300" y="16678856"/>
          <a:ext cx="838200" cy="8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168856</xdr:rowOff>
    </xdr:from>
    <xdr:to>
      <xdr:col>15</xdr:col>
      <xdr:colOff>231775</xdr:colOff>
      <xdr:row>97</xdr:row>
      <xdr:rowOff>99006</xdr:rowOff>
    </xdr:to>
    <xdr:sp macro="" textlink="">
      <xdr:nvSpPr>
        <xdr:cNvPr id="463" name="円/楕円 462"/>
        <xdr:cNvSpPr/>
      </xdr:nvSpPr>
      <xdr:spPr>
        <a:xfrm>
          <a:off x="10426700" y="166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20283</xdr:rowOff>
    </xdr:from>
    <xdr:ext cx="534377" cy="259045"/>
    <xdr:sp macro="" textlink="">
      <xdr:nvSpPr>
        <xdr:cNvPr id="464" name="普通建設事業費 （ うち更新整備　）該当値テキスト"/>
        <xdr:cNvSpPr txBox="1"/>
      </xdr:nvSpPr>
      <xdr:spPr>
        <a:xfrm>
          <a:off x="10528300" y="1647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86325</xdr:rowOff>
    </xdr:from>
    <xdr:to>
      <xdr:col>14</xdr:col>
      <xdr:colOff>79375</xdr:colOff>
      <xdr:row>98</xdr:row>
      <xdr:rowOff>16475</xdr:rowOff>
    </xdr:to>
    <xdr:sp macro="" textlink="">
      <xdr:nvSpPr>
        <xdr:cNvPr id="465" name="円/楕円 464"/>
        <xdr:cNvSpPr/>
      </xdr:nvSpPr>
      <xdr:spPr>
        <a:xfrm>
          <a:off x="9588500" y="167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7602</xdr:rowOff>
    </xdr:from>
    <xdr:ext cx="534377" cy="259045"/>
    <xdr:sp macro="" textlink="">
      <xdr:nvSpPr>
        <xdr:cNvPr id="466" name="テキスト ボックス 465"/>
        <xdr:cNvSpPr txBox="1"/>
      </xdr:nvSpPr>
      <xdr:spPr>
        <a:xfrm>
          <a:off x="9372111" y="1680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107129</xdr:rowOff>
    </xdr:from>
    <xdr:to>
      <xdr:col>23</xdr:col>
      <xdr:colOff>517525</xdr:colOff>
      <xdr:row>38</xdr:row>
      <xdr:rowOff>138388</xdr:rowOff>
    </xdr:to>
    <xdr:cxnSp macro="">
      <xdr:nvCxnSpPr>
        <xdr:cNvPr id="493" name="直線コネクタ 492"/>
        <xdr:cNvCxnSpPr/>
      </xdr:nvCxnSpPr>
      <xdr:spPr>
        <a:xfrm>
          <a:off x="15481300" y="6622229"/>
          <a:ext cx="838200" cy="3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83085</xdr:rowOff>
    </xdr:from>
    <xdr:to>
      <xdr:col>22</xdr:col>
      <xdr:colOff>365125</xdr:colOff>
      <xdr:row>38</xdr:row>
      <xdr:rowOff>107129</xdr:rowOff>
    </xdr:to>
    <xdr:cxnSp macro="">
      <xdr:nvCxnSpPr>
        <xdr:cNvPr id="496" name="直線コネクタ 495"/>
        <xdr:cNvCxnSpPr/>
      </xdr:nvCxnSpPr>
      <xdr:spPr>
        <a:xfrm>
          <a:off x="14592300" y="6598185"/>
          <a:ext cx="889000" cy="2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83085</xdr:rowOff>
    </xdr:from>
    <xdr:to>
      <xdr:col>21</xdr:col>
      <xdr:colOff>161925</xdr:colOff>
      <xdr:row>38</xdr:row>
      <xdr:rowOff>94062</xdr:rowOff>
    </xdr:to>
    <xdr:cxnSp macro="">
      <xdr:nvCxnSpPr>
        <xdr:cNvPr id="499" name="直線コネクタ 498"/>
        <xdr:cNvCxnSpPr/>
      </xdr:nvCxnSpPr>
      <xdr:spPr>
        <a:xfrm flipV="1">
          <a:off x="13703300" y="6598185"/>
          <a:ext cx="889000" cy="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145467</xdr:rowOff>
    </xdr:from>
    <xdr:ext cx="469744" cy="259045"/>
    <xdr:sp macro="" textlink="">
      <xdr:nvSpPr>
        <xdr:cNvPr id="501" name="テキスト ボックス 500"/>
        <xdr:cNvSpPr txBox="1"/>
      </xdr:nvSpPr>
      <xdr:spPr>
        <a:xfrm>
          <a:off x="14357427"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94062</xdr:rowOff>
    </xdr:from>
    <xdr:to>
      <xdr:col>19</xdr:col>
      <xdr:colOff>644525</xdr:colOff>
      <xdr:row>38</xdr:row>
      <xdr:rowOff>97382</xdr:rowOff>
    </xdr:to>
    <xdr:cxnSp macro="">
      <xdr:nvCxnSpPr>
        <xdr:cNvPr id="502" name="直線コネクタ 501"/>
        <xdr:cNvCxnSpPr/>
      </xdr:nvCxnSpPr>
      <xdr:spPr>
        <a:xfrm flipV="1">
          <a:off x="12814300" y="6609162"/>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87588</xdr:rowOff>
    </xdr:from>
    <xdr:to>
      <xdr:col>23</xdr:col>
      <xdr:colOff>568325</xdr:colOff>
      <xdr:row>39</xdr:row>
      <xdr:rowOff>17738</xdr:rowOff>
    </xdr:to>
    <xdr:sp macro="" textlink="">
      <xdr:nvSpPr>
        <xdr:cNvPr id="512" name="円/楕円 511"/>
        <xdr:cNvSpPr/>
      </xdr:nvSpPr>
      <xdr:spPr>
        <a:xfrm>
          <a:off x="16268700" y="66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56329</xdr:rowOff>
    </xdr:from>
    <xdr:to>
      <xdr:col>22</xdr:col>
      <xdr:colOff>415925</xdr:colOff>
      <xdr:row>38</xdr:row>
      <xdr:rowOff>157929</xdr:rowOff>
    </xdr:to>
    <xdr:sp macro="" textlink="">
      <xdr:nvSpPr>
        <xdr:cNvPr id="514" name="円/楕円 513"/>
        <xdr:cNvSpPr/>
      </xdr:nvSpPr>
      <xdr:spPr>
        <a:xfrm>
          <a:off x="15430500" y="6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149056</xdr:rowOff>
    </xdr:from>
    <xdr:ext cx="469744" cy="259045"/>
    <xdr:sp macro="" textlink="">
      <xdr:nvSpPr>
        <xdr:cNvPr id="515" name="テキスト ボックス 514"/>
        <xdr:cNvSpPr txBox="1"/>
      </xdr:nvSpPr>
      <xdr:spPr>
        <a:xfrm>
          <a:off x="15246427" y="666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32285</xdr:rowOff>
    </xdr:from>
    <xdr:to>
      <xdr:col>21</xdr:col>
      <xdr:colOff>212725</xdr:colOff>
      <xdr:row>38</xdr:row>
      <xdr:rowOff>133885</xdr:rowOff>
    </xdr:to>
    <xdr:sp macro="" textlink="">
      <xdr:nvSpPr>
        <xdr:cNvPr id="516" name="円/楕円 515"/>
        <xdr:cNvSpPr/>
      </xdr:nvSpPr>
      <xdr:spPr>
        <a:xfrm>
          <a:off x="14541500" y="65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150412</xdr:rowOff>
    </xdr:from>
    <xdr:ext cx="534377" cy="259045"/>
    <xdr:sp macro="" textlink="">
      <xdr:nvSpPr>
        <xdr:cNvPr id="517" name="テキスト ボックス 516"/>
        <xdr:cNvSpPr txBox="1"/>
      </xdr:nvSpPr>
      <xdr:spPr>
        <a:xfrm>
          <a:off x="14325111" y="63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43262</xdr:rowOff>
    </xdr:from>
    <xdr:to>
      <xdr:col>20</xdr:col>
      <xdr:colOff>9525</xdr:colOff>
      <xdr:row>38</xdr:row>
      <xdr:rowOff>144862</xdr:rowOff>
    </xdr:to>
    <xdr:sp macro="" textlink="">
      <xdr:nvSpPr>
        <xdr:cNvPr id="518" name="円/楕円 517"/>
        <xdr:cNvSpPr/>
      </xdr:nvSpPr>
      <xdr:spPr>
        <a:xfrm>
          <a:off x="13652500" y="65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135989</xdr:rowOff>
    </xdr:from>
    <xdr:ext cx="469744" cy="259045"/>
    <xdr:sp macro="" textlink="">
      <xdr:nvSpPr>
        <xdr:cNvPr id="519" name="テキスト ボックス 518"/>
        <xdr:cNvSpPr txBox="1"/>
      </xdr:nvSpPr>
      <xdr:spPr>
        <a:xfrm>
          <a:off x="13468427" y="665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46582</xdr:rowOff>
    </xdr:from>
    <xdr:to>
      <xdr:col>18</xdr:col>
      <xdr:colOff>492125</xdr:colOff>
      <xdr:row>38</xdr:row>
      <xdr:rowOff>148182</xdr:rowOff>
    </xdr:to>
    <xdr:sp macro="" textlink="">
      <xdr:nvSpPr>
        <xdr:cNvPr id="520" name="円/楕円 519"/>
        <xdr:cNvSpPr/>
      </xdr:nvSpPr>
      <xdr:spPr>
        <a:xfrm>
          <a:off x="12763500" y="65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164709</xdr:rowOff>
    </xdr:from>
    <xdr:ext cx="469744" cy="259045"/>
    <xdr:sp macro="" textlink="">
      <xdr:nvSpPr>
        <xdr:cNvPr id="521" name="テキスト ボックス 520"/>
        <xdr:cNvSpPr txBox="1"/>
      </xdr:nvSpPr>
      <xdr:spPr>
        <a:xfrm>
          <a:off x="12579427" y="63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11928</xdr:rowOff>
    </xdr:from>
    <xdr:to>
      <xdr:col>23</xdr:col>
      <xdr:colOff>517525</xdr:colOff>
      <xdr:row>75</xdr:row>
      <xdr:rowOff>62354</xdr:rowOff>
    </xdr:to>
    <xdr:cxnSp macro="">
      <xdr:nvCxnSpPr>
        <xdr:cNvPr id="605" name="直線コネクタ 604"/>
        <xdr:cNvCxnSpPr/>
      </xdr:nvCxnSpPr>
      <xdr:spPr>
        <a:xfrm flipV="1">
          <a:off x="15481300" y="12870678"/>
          <a:ext cx="838200" cy="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62354</xdr:rowOff>
    </xdr:from>
    <xdr:to>
      <xdr:col>22</xdr:col>
      <xdr:colOff>365125</xdr:colOff>
      <xdr:row>75</xdr:row>
      <xdr:rowOff>155150</xdr:rowOff>
    </xdr:to>
    <xdr:cxnSp macro="">
      <xdr:nvCxnSpPr>
        <xdr:cNvPr id="608" name="直線コネクタ 607"/>
        <xdr:cNvCxnSpPr/>
      </xdr:nvCxnSpPr>
      <xdr:spPr>
        <a:xfrm flipV="1">
          <a:off x="14592300" y="12921104"/>
          <a:ext cx="889000" cy="9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73227</xdr:rowOff>
    </xdr:from>
    <xdr:to>
      <xdr:col>21</xdr:col>
      <xdr:colOff>161925</xdr:colOff>
      <xdr:row>75</xdr:row>
      <xdr:rowOff>155150</xdr:rowOff>
    </xdr:to>
    <xdr:cxnSp macro="">
      <xdr:nvCxnSpPr>
        <xdr:cNvPr id="611" name="直線コネクタ 610"/>
        <xdr:cNvCxnSpPr/>
      </xdr:nvCxnSpPr>
      <xdr:spPr>
        <a:xfrm>
          <a:off x="13703300" y="12931977"/>
          <a:ext cx="889000" cy="8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73227</xdr:rowOff>
    </xdr:from>
    <xdr:to>
      <xdr:col>19</xdr:col>
      <xdr:colOff>644525</xdr:colOff>
      <xdr:row>76</xdr:row>
      <xdr:rowOff>21788</xdr:rowOff>
    </xdr:to>
    <xdr:cxnSp macro="">
      <xdr:nvCxnSpPr>
        <xdr:cNvPr id="614" name="直線コネクタ 613"/>
        <xdr:cNvCxnSpPr/>
      </xdr:nvCxnSpPr>
      <xdr:spPr>
        <a:xfrm flipV="1">
          <a:off x="12814300" y="12931977"/>
          <a:ext cx="889000" cy="1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132578</xdr:rowOff>
    </xdr:from>
    <xdr:to>
      <xdr:col>23</xdr:col>
      <xdr:colOff>568325</xdr:colOff>
      <xdr:row>75</xdr:row>
      <xdr:rowOff>62728</xdr:rowOff>
    </xdr:to>
    <xdr:sp macro="" textlink="">
      <xdr:nvSpPr>
        <xdr:cNvPr id="624" name="円/楕円 623"/>
        <xdr:cNvSpPr/>
      </xdr:nvSpPr>
      <xdr:spPr>
        <a:xfrm>
          <a:off x="16268700" y="128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155455</xdr:rowOff>
    </xdr:from>
    <xdr:ext cx="599010" cy="259045"/>
    <xdr:sp macro="" textlink="">
      <xdr:nvSpPr>
        <xdr:cNvPr id="625" name="公債費該当値テキスト"/>
        <xdr:cNvSpPr txBox="1"/>
      </xdr:nvSpPr>
      <xdr:spPr>
        <a:xfrm>
          <a:off x="16370300" y="1267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188,536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11554</xdr:rowOff>
    </xdr:from>
    <xdr:to>
      <xdr:col>22</xdr:col>
      <xdr:colOff>415925</xdr:colOff>
      <xdr:row>75</xdr:row>
      <xdr:rowOff>113154</xdr:rowOff>
    </xdr:to>
    <xdr:sp macro="" textlink="">
      <xdr:nvSpPr>
        <xdr:cNvPr id="626" name="円/楕円 625"/>
        <xdr:cNvSpPr/>
      </xdr:nvSpPr>
      <xdr:spPr>
        <a:xfrm>
          <a:off x="15430500" y="128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129681</xdr:rowOff>
    </xdr:from>
    <xdr:ext cx="599010" cy="259045"/>
    <xdr:sp macro="" textlink="">
      <xdr:nvSpPr>
        <xdr:cNvPr id="627" name="テキスト ボックス 626"/>
        <xdr:cNvSpPr txBox="1"/>
      </xdr:nvSpPr>
      <xdr:spPr>
        <a:xfrm>
          <a:off x="15181794" y="1264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175,301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104349</xdr:rowOff>
    </xdr:from>
    <xdr:to>
      <xdr:col>21</xdr:col>
      <xdr:colOff>212725</xdr:colOff>
      <xdr:row>76</xdr:row>
      <xdr:rowOff>34500</xdr:rowOff>
    </xdr:to>
    <xdr:sp macro="" textlink="">
      <xdr:nvSpPr>
        <xdr:cNvPr id="628" name="円/楕円 627"/>
        <xdr:cNvSpPr/>
      </xdr:nvSpPr>
      <xdr:spPr>
        <a:xfrm>
          <a:off x="14541500" y="12963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51026</xdr:rowOff>
    </xdr:from>
    <xdr:ext cx="599010" cy="259045"/>
    <xdr:sp macro="" textlink="">
      <xdr:nvSpPr>
        <xdr:cNvPr id="629" name="テキスト ボックス 628"/>
        <xdr:cNvSpPr txBox="1"/>
      </xdr:nvSpPr>
      <xdr:spPr>
        <a:xfrm>
          <a:off x="14292794" y="1273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22427</xdr:rowOff>
    </xdr:from>
    <xdr:to>
      <xdr:col>20</xdr:col>
      <xdr:colOff>9525</xdr:colOff>
      <xdr:row>75</xdr:row>
      <xdr:rowOff>124027</xdr:rowOff>
    </xdr:to>
    <xdr:sp macro="" textlink="">
      <xdr:nvSpPr>
        <xdr:cNvPr id="630" name="円/楕円 629"/>
        <xdr:cNvSpPr/>
      </xdr:nvSpPr>
      <xdr:spPr>
        <a:xfrm>
          <a:off x="13652500" y="128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140554</xdr:rowOff>
    </xdr:from>
    <xdr:ext cx="599010" cy="259045"/>
    <xdr:sp macro="" textlink="">
      <xdr:nvSpPr>
        <xdr:cNvPr id="631" name="テキスト ボックス 630"/>
        <xdr:cNvSpPr txBox="1"/>
      </xdr:nvSpPr>
      <xdr:spPr>
        <a:xfrm>
          <a:off x="13403794" y="1265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172,447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142438</xdr:rowOff>
    </xdr:from>
    <xdr:to>
      <xdr:col>18</xdr:col>
      <xdr:colOff>492125</xdr:colOff>
      <xdr:row>76</xdr:row>
      <xdr:rowOff>72588</xdr:rowOff>
    </xdr:to>
    <xdr:sp macro="" textlink="">
      <xdr:nvSpPr>
        <xdr:cNvPr id="632" name="円/楕円 631"/>
        <xdr:cNvSpPr/>
      </xdr:nvSpPr>
      <xdr:spPr>
        <a:xfrm>
          <a:off x="12763500" y="130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89115</xdr:rowOff>
    </xdr:from>
    <xdr:ext cx="599010" cy="259045"/>
    <xdr:sp macro="" textlink="">
      <xdr:nvSpPr>
        <xdr:cNvPr id="633" name="テキスト ボックス 632"/>
        <xdr:cNvSpPr txBox="1"/>
      </xdr:nvSpPr>
      <xdr:spPr>
        <a:xfrm>
          <a:off x="12514794" y="1277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123179</xdr:rowOff>
    </xdr:from>
    <xdr:to>
      <xdr:col>23</xdr:col>
      <xdr:colOff>517525</xdr:colOff>
      <xdr:row>98</xdr:row>
      <xdr:rowOff>138790</xdr:rowOff>
    </xdr:to>
    <xdr:cxnSp macro="">
      <xdr:nvCxnSpPr>
        <xdr:cNvPr id="660" name="直線コネクタ 659"/>
        <xdr:cNvCxnSpPr/>
      </xdr:nvCxnSpPr>
      <xdr:spPr>
        <a:xfrm flipV="1">
          <a:off x="15481300" y="16925279"/>
          <a:ext cx="838200" cy="1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48104</xdr:rowOff>
    </xdr:from>
    <xdr:to>
      <xdr:col>22</xdr:col>
      <xdr:colOff>365125</xdr:colOff>
      <xdr:row>98</xdr:row>
      <xdr:rowOff>138790</xdr:rowOff>
    </xdr:to>
    <xdr:cxnSp macro="">
      <xdr:nvCxnSpPr>
        <xdr:cNvPr id="663" name="直線コネクタ 662"/>
        <xdr:cNvCxnSpPr/>
      </xdr:nvCxnSpPr>
      <xdr:spPr>
        <a:xfrm>
          <a:off x="14592300" y="16850204"/>
          <a:ext cx="889000" cy="9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48104</xdr:rowOff>
    </xdr:from>
    <xdr:to>
      <xdr:col>21</xdr:col>
      <xdr:colOff>161925</xdr:colOff>
      <xdr:row>98</xdr:row>
      <xdr:rowOff>136790</xdr:rowOff>
    </xdr:to>
    <xdr:cxnSp macro="">
      <xdr:nvCxnSpPr>
        <xdr:cNvPr id="666" name="直線コネクタ 665"/>
        <xdr:cNvCxnSpPr/>
      </xdr:nvCxnSpPr>
      <xdr:spPr>
        <a:xfrm flipV="1">
          <a:off x="13703300" y="16850204"/>
          <a:ext cx="889000" cy="8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136790</xdr:rowOff>
    </xdr:from>
    <xdr:to>
      <xdr:col>19</xdr:col>
      <xdr:colOff>644525</xdr:colOff>
      <xdr:row>98</xdr:row>
      <xdr:rowOff>139050</xdr:rowOff>
    </xdr:to>
    <xdr:cxnSp macro="">
      <xdr:nvCxnSpPr>
        <xdr:cNvPr id="669" name="直線コネクタ 668"/>
        <xdr:cNvCxnSpPr/>
      </xdr:nvCxnSpPr>
      <xdr:spPr>
        <a:xfrm flipV="1">
          <a:off x="12814300" y="16938890"/>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72379</xdr:rowOff>
    </xdr:from>
    <xdr:to>
      <xdr:col>23</xdr:col>
      <xdr:colOff>568325</xdr:colOff>
      <xdr:row>99</xdr:row>
      <xdr:rowOff>2529</xdr:rowOff>
    </xdr:to>
    <xdr:sp macro="" textlink="">
      <xdr:nvSpPr>
        <xdr:cNvPr id="679" name="円/楕円 678"/>
        <xdr:cNvSpPr/>
      </xdr:nvSpPr>
      <xdr:spPr>
        <a:xfrm>
          <a:off x="16268700" y="168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87990</xdr:rowOff>
    </xdr:from>
    <xdr:to>
      <xdr:col>22</xdr:col>
      <xdr:colOff>415925</xdr:colOff>
      <xdr:row>99</xdr:row>
      <xdr:rowOff>18140</xdr:rowOff>
    </xdr:to>
    <xdr:sp macro="" textlink="">
      <xdr:nvSpPr>
        <xdr:cNvPr id="681" name="円/楕円 680"/>
        <xdr:cNvSpPr/>
      </xdr:nvSpPr>
      <xdr:spPr>
        <a:xfrm>
          <a:off x="15430500" y="168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9267</xdr:rowOff>
    </xdr:from>
    <xdr:ext cx="378565" cy="259045"/>
    <xdr:sp macro="" textlink="">
      <xdr:nvSpPr>
        <xdr:cNvPr id="682" name="テキスト ボックス 681"/>
        <xdr:cNvSpPr txBox="1"/>
      </xdr:nvSpPr>
      <xdr:spPr>
        <a:xfrm>
          <a:off x="15292017" y="16982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168754</xdr:rowOff>
    </xdr:from>
    <xdr:to>
      <xdr:col>21</xdr:col>
      <xdr:colOff>212725</xdr:colOff>
      <xdr:row>98</xdr:row>
      <xdr:rowOff>98904</xdr:rowOff>
    </xdr:to>
    <xdr:sp macro="" textlink="">
      <xdr:nvSpPr>
        <xdr:cNvPr id="683" name="円/楕円 682"/>
        <xdr:cNvSpPr/>
      </xdr:nvSpPr>
      <xdr:spPr>
        <a:xfrm>
          <a:off x="14541500" y="167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115431</xdr:rowOff>
    </xdr:from>
    <xdr:ext cx="534377" cy="259045"/>
    <xdr:sp macro="" textlink="">
      <xdr:nvSpPr>
        <xdr:cNvPr id="684" name="テキスト ボックス 683"/>
        <xdr:cNvSpPr txBox="1"/>
      </xdr:nvSpPr>
      <xdr:spPr>
        <a:xfrm>
          <a:off x="14325111" y="1657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85990</xdr:rowOff>
    </xdr:from>
    <xdr:to>
      <xdr:col>20</xdr:col>
      <xdr:colOff>9525</xdr:colOff>
      <xdr:row>99</xdr:row>
      <xdr:rowOff>16140</xdr:rowOff>
    </xdr:to>
    <xdr:sp macro="" textlink="">
      <xdr:nvSpPr>
        <xdr:cNvPr id="685" name="円/楕円 684"/>
        <xdr:cNvSpPr/>
      </xdr:nvSpPr>
      <xdr:spPr>
        <a:xfrm>
          <a:off x="13652500" y="168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7267</xdr:rowOff>
    </xdr:from>
    <xdr:ext cx="469744" cy="259045"/>
    <xdr:sp macro="" textlink="">
      <xdr:nvSpPr>
        <xdr:cNvPr id="686" name="テキスト ボックス 685"/>
        <xdr:cNvSpPr txBox="1"/>
      </xdr:nvSpPr>
      <xdr:spPr>
        <a:xfrm>
          <a:off x="13468427" y="1698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88250</xdr:rowOff>
    </xdr:from>
    <xdr:to>
      <xdr:col>18</xdr:col>
      <xdr:colOff>492125</xdr:colOff>
      <xdr:row>99</xdr:row>
      <xdr:rowOff>18400</xdr:rowOff>
    </xdr:to>
    <xdr:sp macro="" textlink="">
      <xdr:nvSpPr>
        <xdr:cNvPr id="687" name="円/楕円 686"/>
        <xdr:cNvSpPr/>
      </xdr:nvSpPr>
      <xdr:spPr>
        <a:xfrm>
          <a:off x="12763500" y="168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9527</xdr:rowOff>
    </xdr:from>
    <xdr:ext cx="378565" cy="259045"/>
    <xdr:sp macro="" textlink="">
      <xdr:nvSpPr>
        <xdr:cNvPr id="688" name="テキスト ボックス 687"/>
        <xdr:cNvSpPr txBox="1"/>
      </xdr:nvSpPr>
      <xdr:spPr>
        <a:xfrm>
          <a:off x="12625017" y="1698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69611</xdr:rowOff>
    </xdr:from>
    <xdr:to>
      <xdr:col>32</xdr:col>
      <xdr:colOff>187325</xdr:colOff>
      <xdr:row>38</xdr:row>
      <xdr:rowOff>139700</xdr:rowOff>
    </xdr:to>
    <xdr:cxnSp macro="">
      <xdr:nvCxnSpPr>
        <xdr:cNvPr id="715" name="直線コネクタ 714"/>
        <xdr:cNvCxnSpPr/>
      </xdr:nvCxnSpPr>
      <xdr:spPr>
        <a:xfrm flipV="1">
          <a:off x="21323300" y="6584711"/>
          <a:ext cx="8382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80356</xdr:rowOff>
    </xdr:from>
    <xdr:to>
      <xdr:col>31</xdr:col>
      <xdr:colOff>34925</xdr:colOff>
      <xdr:row>38</xdr:row>
      <xdr:rowOff>139700</xdr:rowOff>
    </xdr:to>
    <xdr:cxnSp macro="">
      <xdr:nvCxnSpPr>
        <xdr:cNvPr id="718" name="直線コネクタ 717"/>
        <xdr:cNvCxnSpPr/>
      </xdr:nvCxnSpPr>
      <xdr:spPr>
        <a:xfrm>
          <a:off x="20434300" y="6595456"/>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80356</xdr:rowOff>
    </xdr:from>
    <xdr:to>
      <xdr:col>29</xdr:col>
      <xdr:colOff>517525</xdr:colOff>
      <xdr:row>38</xdr:row>
      <xdr:rowOff>120726</xdr:rowOff>
    </xdr:to>
    <xdr:cxnSp macro="">
      <xdr:nvCxnSpPr>
        <xdr:cNvPr id="721" name="直線コネクタ 720"/>
        <xdr:cNvCxnSpPr/>
      </xdr:nvCxnSpPr>
      <xdr:spPr>
        <a:xfrm flipV="1">
          <a:off x="19545300" y="6595456"/>
          <a:ext cx="889000" cy="4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120726</xdr:rowOff>
    </xdr:from>
    <xdr:to>
      <xdr:col>28</xdr:col>
      <xdr:colOff>314325</xdr:colOff>
      <xdr:row>38</xdr:row>
      <xdr:rowOff>139700</xdr:rowOff>
    </xdr:to>
    <xdr:cxnSp macro="">
      <xdr:nvCxnSpPr>
        <xdr:cNvPr id="724" name="直線コネクタ 723"/>
        <xdr:cNvCxnSpPr/>
      </xdr:nvCxnSpPr>
      <xdr:spPr>
        <a:xfrm flipV="1">
          <a:off x="18656300" y="6635826"/>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18811</xdr:rowOff>
    </xdr:from>
    <xdr:to>
      <xdr:col>32</xdr:col>
      <xdr:colOff>238125</xdr:colOff>
      <xdr:row>38</xdr:row>
      <xdr:rowOff>120411</xdr:rowOff>
    </xdr:to>
    <xdr:sp macro="" textlink="">
      <xdr:nvSpPr>
        <xdr:cNvPr id="734" name="円/楕円 733"/>
        <xdr:cNvSpPr/>
      </xdr:nvSpPr>
      <xdr:spPr>
        <a:xfrm>
          <a:off x="22110700" y="65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5"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29556</xdr:rowOff>
    </xdr:from>
    <xdr:to>
      <xdr:col>29</xdr:col>
      <xdr:colOff>568325</xdr:colOff>
      <xdr:row>38</xdr:row>
      <xdr:rowOff>131156</xdr:rowOff>
    </xdr:to>
    <xdr:sp macro="" textlink="">
      <xdr:nvSpPr>
        <xdr:cNvPr id="738" name="円/楕円 737"/>
        <xdr:cNvSpPr/>
      </xdr:nvSpPr>
      <xdr:spPr>
        <a:xfrm>
          <a:off x="20383500" y="65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122283</xdr:rowOff>
    </xdr:from>
    <xdr:ext cx="469744" cy="259045"/>
    <xdr:sp macro="" textlink="">
      <xdr:nvSpPr>
        <xdr:cNvPr id="739" name="テキスト ボックス 738"/>
        <xdr:cNvSpPr txBox="1"/>
      </xdr:nvSpPr>
      <xdr:spPr>
        <a:xfrm>
          <a:off x="20199427" y="663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69926</xdr:rowOff>
    </xdr:from>
    <xdr:to>
      <xdr:col>28</xdr:col>
      <xdr:colOff>365125</xdr:colOff>
      <xdr:row>39</xdr:row>
      <xdr:rowOff>76</xdr:rowOff>
    </xdr:to>
    <xdr:sp macro="" textlink="">
      <xdr:nvSpPr>
        <xdr:cNvPr id="740" name="円/楕円 739"/>
        <xdr:cNvSpPr/>
      </xdr:nvSpPr>
      <xdr:spPr>
        <a:xfrm>
          <a:off x="194945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162653</xdr:rowOff>
    </xdr:from>
    <xdr:ext cx="378565" cy="259045"/>
    <xdr:sp macro="" textlink="">
      <xdr:nvSpPr>
        <xdr:cNvPr id="741" name="テキスト ボックス 740"/>
        <xdr:cNvSpPr txBox="1"/>
      </xdr:nvSpPr>
      <xdr:spPr>
        <a:xfrm>
          <a:off x="19356017" y="667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3435</xdr:rowOff>
    </xdr:from>
    <xdr:to>
      <xdr:col>32</xdr:col>
      <xdr:colOff>187325</xdr:colOff>
      <xdr:row>59</xdr:row>
      <xdr:rowOff>36296</xdr:rowOff>
    </xdr:to>
    <xdr:cxnSp macro="">
      <xdr:nvCxnSpPr>
        <xdr:cNvPr id="772" name="直線コネクタ 771"/>
        <xdr:cNvCxnSpPr/>
      </xdr:nvCxnSpPr>
      <xdr:spPr>
        <a:xfrm flipV="1">
          <a:off x="21323300" y="10118985"/>
          <a:ext cx="8382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119964</xdr:rowOff>
    </xdr:from>
    <xdr:to>
      <xdr:col>31</xdr:col>
      <xdr:colOff>34925</xdr:colOff>
      <xdr:row>59</xdr:row>
      <xdr:rowOff>36296</xdr:rowOff>
    </xdr:to>
    <xdr:cxnSp macro="">
      <xdr:nvCxnSpPr>
        <xdr:cNvPr id="775" name="直線コネクタ 774"/>
        <xdr:cNvCxnSpPr/>
      </xdr:nvCxnSpPr>
      <xdr:spPr>
        <a:xfrm>
          <a:off x="20434300" y="10064064"/>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119964</xdr:rowOff>
    </xdr:from>
    <xdr:to>
      <xdr:col>29</xdr:col>
      <xdr:colOff>517525</xdr:colOff>
      <xdr:row>59</xdr:row>
      <xdr:rowOff>36487</xdr:rowOff>
    </xdr:to>
    <xdr:cxnSp macro="">
      <xdr:nvCxnSpPr>
        <xdr:cNvPr id="778" name="直線コネクタ 777"/>
        <xdr:cNvCxnSpPr/>
      </xdr:nvCxnSpPr>
      <xdr:spPr>
        <a:xfrm flipV="1">
          <a:off x="19545300" y="10064064"/>
          <a:ext cx="889000" cy="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36487</xdr:rowOff>
    </xdr:from>
    <xdr:to>
      <xdr:col>28</xdr:col>
      <xdr:colOff>314325</xdr:colOff>
      <xdr:row>59</xdr:row>
      <xdr:rowOff>36868</xdr:rowOff>
    </xdr:to>
    <xdr:cxnSp macro="">
      <xdr:nvCxnSpPr>
        <xdr:cNvPr id="781" name="直線コネクタ 780"/>
        <xdr:cNvCxnSpPr/>
      </xdr:nvCxnSpPr>
      <xdr:spPr>
        <a:xfrm flipV="1">
          <a:off x="18656300" y="1015203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124085</xdr:rowOff>
    </xdr:from>
    <xdr:to>
      <xdr:col>32</xdr:col>
      <xdr:colOff>238125</xdr:colOff>
      <xdr:row>59</xdr:row>
      <xdr:rowOff>54235</xdr:rowOff>
    </xdr:to>
    <xdr:sp macro="" textlink="">
      <xdr:nvSpPr>
        <xdr:cNvPr id="791" name="円/楕円 790"/>
        <xdr:cNvSpPr/>
      </xdr:nvSpPr>
      <xdr:spPr>
        <a:xfrm>
          <a:off x="22110700" y="10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39012</xdr:rowOff>
    </xdr:from>
    <xdr:ext cx="469744" cy="259045"/>
    <xdr:sp macro="" textlink="">
      <xdr:nvSpPr>
        <xdr:cNvPr id="792" name="貸付金該当値テキスト"/>
        <xdr:cNvSpPr txBox="1"/>
      </xdr:nvSpPr>
      <xdr:spPr>
        <a:xfrm>
          <a:off x="22212300" y="998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156946</xdr:rowOff>
    </xdr:from>
    <xdr:to>
      <xdr:col>31</xdr:col>
      <xdr:colOff>85725</xdr:colOff>
      <xdr:row>59</xdr:row>
      <xdr:rowOff>87096</xdr:rowOff>
    </xdr:to>
    <xdr:sp macro="" textlink="">
      <xdr:nvSpPr>
        <xdr:cNvPr id="793" name="円/楕円 792"/>
        <xdr:cNvSpPr/>
      </xdr:nvSpPr>
      <xdr:spPr>
        <a:xfrm>
          <a:off x="21272500" y="101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78223</xdr:rowOff>
    </xdr:from>
    <xdr:ext cx="378565" cy="259045"/>
    <xdr:sp macro="" textlink="">
      <xdr:nvSpPr>
        <xdr:cNvPr id="794" name="テキスト ボックス 793"/>
        <xdr:cNvSpPr txBox="1"/>
      </xdr:nvSpPr>
      <xdr:spPr>
        <a:xfrm>
          <a:off x="21134017" y="1019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69164</xdr:rowOff>
    </xdr:from>
    <xdr:to>
      <xdr:col>29</xdr:col>
      <xdr:colOff>568325</xdr:colOff>
      <xdr:row>58</xdr:row>
      <xdr:rowOff>170764</xdr:rowOff>
    </xdr:to>
    <xdr:sp macro="" textlink="">
      <xdr:nvSpPr>
        <xdr:cNvPr id="795" name="円/楕円 794"/>
        <xdr:cNvSpPr/>
      </xdr:nvSpPr>
      <xdr:spPr>
        <a:xfrm>
          <a:off x="20383500" y="100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161891</xdr:rowOff>
    </xdr:from>
    <xdr:ext cx="469744" cy="259045"/>
    <xdr:sp macro="" textlink="">
      <xdr:nvSpPr>
        <xdr:cNvPr id="796" name="テキスト ボックス 795"/>
        <xdr:cNvSpPr txBox="1"/>
      </xdr:nvSpPr>
      <xdr:spPr>
        <a:xfrm>
          <a:off x="20199427" y="101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157137</xdr:rowOff>
    </xdr:from>
    <xdr:to>
      <xdr:col>28</xdr:col>
      <xdr:colOff>365125</xdr:colOff>
      <xdr:row>59</xdr:row>
      <xdr:rowOff>87287</xdr:rowOff>
    </xdr:to>
    <xdr:sp macro="" textlink="">
      <xdr:nvSpPr>
        <xdr:cNvPr id="797" name="円/楕円 796"/>
        <xdr:cNvSpPr/>
      </xdr:nvSpPr>
      <xdr:spPr>
        <a:xfrm>
          <a:off x="19494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78414</xdr:rowOff>
    </xdr:from>
    <xdr:ext cx="378565" cy="259045"/>
    <xdr:sp macro="" textlink="">
      <xdr:nvSpPr>
        <xdr:cNvPr id="798" name="テキスト ボックス 797"/>
        <xdr:cNvSpPr txBox="1"/>
      </xdr:nvSpPr>
      <xdr:spPr>
        <a:xfrm>
          <a:off x="19356017" y="1019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157518</xdr:rowOff>
    </xdr:from>
    <xdr:to>
      <xdr:col>27</xdr:col>
      <xdr:colOff>161925</xdr:colOff>
      <xdr:row>59</xdr:row>
      <xdr:rowOff>87668</xdr:rowOff>
    </xdr:to>
    <xdr:sp macro="" textlink="">
      <xdr:nvSpPr>
        <xdr:cNvPr id="799" name="円/楕円 798"/>
        <xdr:cNvSpPr/>
      </xdr:nvSpPr>
      <xdr:spPr>
        <a:xfrm>
          <a:off x="18605500" y="101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78795</xdr:rowOff>
    </xdr:from>
    <xdr:ext cx="378565" cy="259045"/>
    <xdr:sp macro="" textlink="">
      <xdr:nvSpPr>
        <xdr:cNvPr id="800" name="テキスト ボックス 799"/>
        <xdr:cNvSpPr txBox="1"/>
      </xdr:nvSpPr>
      <xdr:spPr>
        <a:xfrm>
          <a:off x="18467017" y="101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165246</xdr:rowOff>
    </xdr:from>
    <xdr:to>
      <xdr:col>32</xdr:col>
      <xdr:colOff>187325</xdr:colOff>
      <xdr:row>73</xdr:row>
      <xdr:rowOff>54908</xdr:rowOff>
    </xdr:to>
    <xdr:cxnSp macro="">
      <xdr:nvCxnSpPr>
        <xdr:cNvPr id="830" name="直線コネクタ 829"/>
        <xdr:cNvCxnSpPr/>
      </xdr:nvCxnSpPr>
      <xdr:spPr>
        <a:xfrm flipV="1">
          <a:off x="21323300" y="12509646"/>
          <a:ext cx="8382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54908</xdr:rowOff>
    </xdr:from>
    <xdr:to>
      <xdr:col>31</xdr:col>
      <xdr:colOff>34925</xdr:colOff>
      <xdr:row>73</xdr:row>
      <xdr:rowOff>115526</xdr:rowOff>
    </xdr:to>
    <xdr:cxnSp macro="">
      <xdr:nvCxnSpPr>
        <xdr:cNvPr id="833" name="直線コネクタ 832"/>
        <xdr:cNvCxnSpPr/>
      </xdr:nvCxnSpPr>
      <xdr:spPr>
        <a:xfrm flipV="1">
          <a:off x="20434300" y="12570758"/>
          <a:ext cx="889000" cy="6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115526</xdr:rowOff>
    </xdr:from>
    <xdr:to>
      <xdr:col>29</xdr:col>
      <xdr:colOff>517525</xdr:colOff>
      <xdr:row>73</xdr:row>
      <xdr:rowOff>150368</xdr:rowOff>
    </xdr:to>
    <xdr:cxnSp macro="">
      <xdr:nvCxnSpPr>
        <xdr:cNvPr id="836" name="直線コネクタ 835"/>
        <xdr:cNvCxnSpPr/>
      </xdr:nvCxnSpPr>
      <xdr:spPr>
        <a:xfrm flipV="1">
          <a:off x="19545300" y="12631376"/>
          <a:ext cx="8890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150368</xdr:rowOff>
    </xdr:from>
    <xdr:to>
      <xdr:col>28</xdr:col>
      <xdr:colOff>314325</xdr:colOff>
      <xdr:row>74</xdr:row>
      <xdr:rowOff>56014</xdr:rowOff>
    </xdr:to>
    <xdr:cxnSp macro="">
      <xdr:nvCxnSpPr>
        <xdr:cNvPr id="839" name="直線コネクタ 838"/>
        <xdr:cNvCxnSpPr/>
      </xdr:nvCxnSpPr>
      <xdr:spPr>
        <a:xfrm flipV="1">
          <a:off x="18656300" y="12666218"/>
          <a:ext cx="889000" cy="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114446</xdr:rowOff>
    </xdr:from>
    <xdr:to>
      <xdr:col>32</xdr:col>
      <xdr:colOff>238125</xdr:colOff>
      <xdr:row>73</xdr:row>
      <xdr:rowOff>44596</xdr:rowOff>
    </xdr:to>
    <xdr:sp macro="" textlink="">
      <xdr:nvSpPr>
        <xdr:cNvPr id="849" name="円/楕円 848"/>
        <xdr:cNvSpPr/>
      </xdr:nvSpPr>
      <xdr:spPr>
        <a:xfrm>
          <a:off x="22110700" y="1245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137323</xdr:rowOff>
    </xdr:from>
    <xdr:ext cx="534377" cy="259045"/>
    <xdr:sp macro="" textlink="">
      <xdr:nvSpPr>
        <xdr:cNvPr id="850" name="繰出金該当値テキスト"/>
        <xdr:cNvSpPr txBox="1"/>
      </xdr:nvSpPr>
      <xdr:spPr>
        <a:xfrm>
          <a:off x="22212300" y="1231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76,659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4108</xdr:rowOff>
    </xdr:from>
    <xdr:to>
      <xdr:col>31</xdr:col>
      <xdr:colOff>85725</xdr:colOff>
      <xdr:row>73</xdr:row>
      <xdr:rowOff>105708</xdr:rowOff>
    </xdr:to>
    <xdr:sp macro="" textlink="">
      <xdr:nvSpPr>
        <xdr:cNvPr id="851" name="円/楕円 850"/>
        <xdr:cNvSpPr/>
      </xdr:nvSpPr>
      <xdr:spPr>
        <a:xfrm>
          <a:off x="21272500" y="125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122235</xdr:rowOff>
    </xdr:from>
    <xdr:ext cx="534377" cy="259045"/>
    <xdr:sp macro="" textlink="">
      <xdr:nvSpPr>
        <xdr:cNvPr id="852" name="テキスト ボックス 851"/>
        <xdr:cNvSpPr txBox="1"/>
      </xdr:nvSpPr>
      <xdr:spPr>
        <a:xfrm>
          <a:off x="21056111" y="122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64726</xdr:rowOff>
    </xdr:from>
    <xdr:to>
      <xdr:col>29</xdr:col>
      <xdr:colOff>568325</xdr:colOff>
      <xdr:row>73</xdr:row>
      <xdr:rowOff>166326</xdr:rowOff>
    </xdr:to>
    <xdr:sp macro="" textlink="">
      <xdr:nvSpPr>
        <xdr:cNvPr id="853" name="円/楕円 852"/>
        <xdr:cNvSpPr/>
      </xdr:nvSpPr>
      <xdr:spPr>
        <a:xfrm>
          <a:off x="20383500" y="1258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11403</xdr:rowOff>
    </xdr:from>
    <xdr:ext cx="534377" cy="259045"/>
    <xdr:sp macro="" textlink="">
      <xdr:nvSpPr>
        <xdr:cNvPr id="854" name="テキスト ボックス 853"/>
        <xdr:cNvSpPr txBox="1"/>
      </xdr:nvSpPr>
      <xdr:spPr>
        <a:xfrm>
          <a:off x="20167111" y="123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99568</xdr:rowOff>
    </xdr:from>
    <xdr:to>
      <xdr:col>28</xdr:col>
      <xdr:colOff>365125</xdr:colOff>
      <xdr:row>74</xdr:row>
      <xdr:rowOff>29718</xdr:rowOff>
    </xdr:to>
    <xdr:sp macro="" textlink="">
      <xdr:nvSpPr>
        <xdr:cNvPr id="855" name="円/楕円 854"/>
        <xdr:cNvSpPr/>
      </xdr:nvSpPr>
      <xdr:spPr>
        <a:xfrm>
          <a:off x="19494500" y="126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46245</xdr:rowOff>
    </xdr:from>
    <xdr:ext cx="534377" cy="259045"/>
    <xdr:sp macro="" textlink="">
      <xdr:nvSpPr>
        <xdr:cNvPr id="856" name="テキスト ボックス 855"/>
        <xdr:cNvSpPr txBox="1"/>
      </xdr:nvSpPr>
      <xdr:spPr>
        <a:xfrm>
          <a:off x="19278111" y="123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5214</xdr:rowOff>
    </xdr:from>
    <xdr:to>
      <xdr:col>27</xdr:col>
      <xdr:colOff>161925</xdr:colOff>
      <xdr:row>74</xdr:row>
      <xdr:rowOff>106814</xdr:rowOff>
    </xdr:to>
    <xdr:sp macro="" textlink="">
      <xdr:nvSpPr>
        <xdr:cNvPr id="857" name="円/楕円 856"/>
        <xdr:cNvSpPr/>
      </xdr:nvSpPr>
      <xdr:spPr>
        <a:xfrm>
          <a:off x="18605500" y="126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123341</xdr:rowOff>
    </xdr:from>
    <xdr:ext cx="534377" cy="259045"/>
    <xdr:sp macro="" textlink="">
      <xdr:nvSpPr>
        <xdr:cNvPr id="858" name="テキスト ボックス 857"/>
        <xdr:cNvSpPr txBox="1"/>
      </xdr:nvSpPr>
      <xdr:spPr>
        <a:xfrm>
          <a:off x="18389111" y="1246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補助費等については、</a:t>
          </a:r>
          <a:r>
            <a:rPr lang="ja-JP" altLang="ja-JP" sz="1300" b="0" i="0" baseline="0">
              <a:solidFill>
                <a:schemeClr val="dk1"/>
              </a:solidFill>
              <a:effectLst/>
              <a:latin typeface="+mn-lt"/>
              <a:ea typeface="+mn-ea"/>
              <a:cs typeface="+mn-cs"/>
            </a:rPr>
            <a:t>消防業務</a:t>
          </a:r>
          <a:r>
            <a:rPr lang="ja-JP" altLang="en-US" sz="1300" b="0" i="0" baseline="0">
              <a:solidFill>
                <a:schemeClr val="dk1"/>
              </a:solidFill>
              <a:effectLst/>
              <a:latin typeface="+mn-lt"/>
              <a:ea typeface="+mn-ea"/>
              <a:cs typeface="+mn-cs"/>
            </a:rPr>
            <a:t>や</a:t>
          </a:r>
          <a:r>
            <a:rPr lang="ja-JP" altLang="ja-JP" sz="1300" b="0" i="0" baseline="0">
              <a:solidFill>
                <a:schemeClr val="dk1"/>
              </a:solidFill>
              <a:effectLst/>
              <a:latin typeface="+mn-lt"/>
              <a:ea typeface="+mn-ea"/>
              <a:cs typeface="+mn-cs"/>
            </a:rPr>
            <a:t>ごみ処理業務等を一部事務組合で実施して</a:t>
          </a:r>
          <a:r>
            <a:rPr lang="ja-JP" altLang="en-US" sz="1300" b="0" i="0" baseline="0">
              <a:solidFill>
                <a:schemeClr val="dk1"/>
              </a:solidFill>
              <a:effectLst/>
              <a:latin typeface="+mn-lt"/>
              <a:ea typeface="+mn-ea"/>
              <a:cs typeface="+mn-cs"/>
            </a:rPr>
            <a:t>いる関係上</a:t>
          </a:r>
          <a:r>
            <a:rPr lang="ja-JP" altLang="ja-JP" sz="1300" b="0" i="0" baseline="0">
              <a:solidFill>
                <a:schemeClr val="dk1"/>
              </a:solidFill>
              <a:effectLst/>
              <a:latin typeface="+mn-lt"/>
              <a:ea typeface="+mn-ea"/>
              <a:cs typeface="+mn-cs"/>
            </a:rPr>
            <a:t>、当該一部事務組合へ</a:t>
          </a:r>
          <a:r>
            <a:rPr lang="ja-JP" altLang="en-US" sz="1300" b="0" i="0" baseline="0">
              <a:solidFill>
                <a:schemeClr val="dk1"/>
              </a:solidFill>
              <a:effectLst/>
              <a:latin typeface="+mn-lt"/>
              <a:ea typeface="+mn-ea"/>
              <a:cs typeface="+mn-cs"/>
            </a:rPr>
            <a:t>負担金を支出していることが類似団体平均を上回っている理由として挙げられる。</a:t>
          </a:r>
          <a:r>
            <a:rPr lang="ja-JP" altLang="ja-JP" sz="1300" b="0" i="0" baseline="0">
              <a:solidFill>
                <a:schemeClr val="dk1"/>
              </a:solidFill>
              <a:effectLst/>
              <a:latin typeface="+mn-lt"/>
              <a:ea typeface="+mn-ea"/>
              <a:cs typeface="+mn-cs"/>
            </a:rPr>
            <a:t>引き続きこれら一部事務組合の運営を注視し、適正な運営を求めてい</a:t>
          </a:r>
          <a:r>
            <a:rPr lang="ja-JP" altLang="en-US" sz="1300" b="0" i="0" baseline="0">
              <a:solidFill>
                <a:schemeClr val="dk1"/>
              </a:solidFill>
              <a:effectLst/>
              <a:latin typeface="+mn-lt"/>
              <a:ea typeface="+mn-ea"/>
              <a:cs typeface="+mn-cs"/>
            </a:rPr>
            <a:t>く。</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effectLst/>
            </a:rPr>
            <a:t>　公債費については、過去の建設事業の実施による多額の地方債の発行による影響もあるが、継続した繰上償還（平成</a:t>
          </a:r>
          <a:r>
            <a:rPr lang="en-US" altLang="ja-JP" sz="1300">
              <a:effectLst/>
            </a:rPr>
            <a:t>20</a:t>
          </a:r>
          <a:r>
            <a:rPr lang="ja-JP" altLang="en-US" sz="1300">
              <a:effectLst/>
            </a:rPr>
            <a:t>年以降の総額として約</a:t>
          </a:r>
          <a:r>
            <a:rPr lang="en-US" altLang="ja-JP" sz="1300">
              <a:effectLst/>
            </a:rPr>
            <a:t>70.1</a:t>
          </a:r>
          <a:r>
            <a:rPr lang="ja-JP" altLang="en-US" sz="1300">
              <a:effectLst/>
            </a:rPr>
            <a:t>億円）を実施していることもあり類似団体平均を大きく上回っている。平成</a:t>
          </a:r>
          <a:r>
            <a:rPr lang="en-US" altLang="ja-JP" sz="1300">
              <a:effectLst/>
            </a:rPr>
            <a:t>27</a:t>
          </a:r>
          <a:r>
            <a:rPr lang="ja-JP" altLang="en-US" sz="1300">
              <a:effectLst/>
            </a:rPr>
            <a:t>年度は約</a:t>
          </a:r>
          <a:r>
            <a:rPr lang="en-US" altLang="ja-JP" sz="1300">
              <a:effectLst/>
            </a:rPr>
            <a:t>13.7</a:t>
          </a:r>
          <a:r>
            <a:rPr lang="ja-JP" altLang="en-US" sz="1300">
              <a:effectLst/>
            </a:rPr>
            <a:t>億円の繰上償還を実施しており、今後も一層の財政健全化を図っていく。</a:t>
          </a:r>
          <a:endParaRPr lang="en-US"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effectLst/>
            </a:rPr>
            <a:t>　物件費については、直近３か年増加傾向にあり、主な理由として公共施設の老朽化に伴う管理費等の増加が考えられる。普通交付税をはじめとする標準財政規模が減少していく中、公共施設の再編・集約に早急に取り組み経常経費の削減に努める必要がある。</a:t>
          </a:r>
          <a:endParaRPr lang="en-US"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effectLst/>
            </a:rPr>
            <a:t>　維持補修費について、平成</a:t>
          </a:r>
          <a:r>
            <a:rPr lang="en-US" altLang="ja-JP" sz="1300">
              <a:effectLst/>
            </a:rPr>
            <a:t>27</a:t>
          </a:r>
          <a:r>
            <a:rPr lang="ja-JP" altLang="en-US" sz="1300">
              <a:effectLst/>
            </a:rPr>
            <a:t>年度は１月の記録的大雪（</a:t>
          </a:r>
          <a:r>
            <a:rPr lang="en-US" altLang="ja-JP" sz="1300">
              <a:effectLst/>
            </a:rPr>
            <a:t>30</a:t>
          </a:r>
          <a:r>
            <a:rPr lang="ja-JP" altLang="en-US" sz="1300">
              <a:effectLst/>
            </a:rPr>
            <a:t>年ぶりに積雪</a:t>
          </a:r>
          <a:r>
            <a:rPr lang="en-US" altLang="ja-JP" sz="1300">
              <a:effectLst/>
            </a:rPr>
            <a:t>60cm</a:t>
          </a:r>
          <a:r>
            <a:rPr lang="ja-JP" altLang="en-US" sz="1300">
              <a:effectLst/>
            </a:rPr>
            <a:t>超え）による除排雪費の増加により、数値が大幅に増加している。</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endParaRPr lang="ja-JP" altLang="ja-JP" sz="13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28,832
28,606
426.32
24,045,551
23,478,328
264,280
12,706,438
31,790,615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115.5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154940</xdr:rowOff>
    </xdr:from>
    <xdr:to>
      <xdr:col>6</xdr:col>
      <xdr:colOff>511175</xdr:colOff>
      <xdr:row>32</xdr:row>
      <xdr:rowOff>171133</xdr:rowOff>
    </xdr:to>
    <xdr:cxnSp macro="">
      <xdr:nvCxnSpPr>
        <xdr:cNvPr id="61" name="直線コネクタ 60"/>
        <xdr:cNvCxnSpPr/>
      </xdr:nvCxnSpPr>
      <xdr:spPr>
        <a:xfrm>
          <a:off x="3797300" y="5641340"/>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154940</xdr:rowOff>
    </xdr:from>
    <xdr:to>
      <xdr:col>5</xdr:col>
      <xdr:colOff>358775</xdr:colOff>
      <xdr:row>33</xdr:row>
      <xdr:rowOff>61214</xdr:rowOff>
    </xdr:to>
    <xdr:cxnSp macro="">
      <xdr:nvCxnSpPr>
        <xdr:cNvPr id="64" name="直線コネクタ 63"/>
        <xdr:cNvCxnSpPr/>
      </xdr:nvCxnSpPr>
      <xdr:spPr>
        <a:xfrm flipV="1">
          <a:off x="2908300" y="5641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168275</xdr:rowOff>
    </xdr:from>
    <xdr:to>
      <xdr:col>4</xdr:col>
      <xdr:colOff>155575</xdr:colOff>
      <xdr:row>33</xdr:row>
      <xdr:rowOff>61214</xdr:rowOff>
    </xdr:to>
    <xdr:cxnSp macro="">
      <xdr:nvCxnSpPr>
        <xdr:cNvPr id="67" name="直線コネクタ 66"/>
        <xdr:cNvCxnSpPr/>
      </xdr:nvCxnSpPr>
      <xdr:spPr>
        <a:xfrm>
          <a:off x="2019300" y="5654675"/>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66929</xdr:rowOff>
    </xdr:from>
    <xdr:to>
      <xdr:col>2</xdr:col>
      <xdr:colOff>638175</xdr:colOff>
      <xdr:row>32</xdr:row>
      <xdr:rowOff>168275</xdr:rowOff>
    </xdr:to>
    <xdr:cxnSp macro="">
      <xdr:nvCxnSpPr>
        <xdr:cNvPr id="70" name="直線コネクタ 69"/>
        <xdr:cNvCxnSpPr/>
      </xdr:nvCxnSpPr>
      <xdr:spPr>
        <a:xfrm>
          <a:off x="1130300" y="5381879"/>
          <a:ext cx="889000" cy="27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120333</xdr:rowOff>
    </xdr:from>
    <xdr:to>
      <xdr:col>6</xdr:col>
      <xdr:colOff>561975</xdr:colOff>
      <xdr:row>33</xdr:row>
      <xdr:rowOff>50483</xdr:rowOff>
    </xdr:to>
    <xdr:sp macro="" textlink="">
      <xdr:nvSpPr>
        <xdr:cNvPr id="80" name="円/楕円 79"/>
        <xdr:cNvSpPr/>
      </xdr:nvSpPr>
      <xdr:spPr>
        <a:xfrm>
          <a:off x="4584700" y="56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143210</xdr:rowOff>
    </xdr:from>
    <xdr:ext cx="469744" cy="259045"/>
    <xdr:sp macro="" textlink="">
      <xdr:nvSpPr>
        <xdr:cNvPr id="81" name="議会費該当値テキスト"/>
        <xdr:cNvSpPr txBox="1"/>
      </xdr:nvSpPr>
      <xdr:spPr>
        <a:xfrm>
          <a:off x="4686300" y="545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104140</xdr:rowOff>
    </xdr:from>
    <xdr:to>
      <xdr:col>5</xdr:col>
      <xdr:colOff>409575</xdr:colOff>
      <xdr:row>33</xdr:row>
      <xdr:rowOff>34290</xdr:rowOff>
    </xdr:to>
    <xdr:sp macro="" textlink="">
      <xdr:nvSpPr>
        <xdr:cNvPr id="82" name="円/楕円 81"/>
        <xdr:cNvSpPr/>
      </xdr:nvSpPr>
      <xdr:spPr>
        <a:xfrm>
          <a:off x="3746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50817</xdr:rowOff>
    </xdr:from>
    <xdr:ext cx="469744" cy="259045"/>
    <xdr:sp macro="" textlink="">
      <xdr:nvSpPr>
        <xdr:cNvPr id="83" name="テキスト ボックス 82"/>
        <xdr:cNvSpPr txBox="1"/>
      </xdr:nvSpPr>
      <xdr:spPr>
        <a:xfrm>
          <a:off x="3562427" y="536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10414</xdr:rowOff>
    </xdr:from>
    <xdr:to>
      <xdr:col>4</xdr:col>
      <xdr:colOff>206375</xdr:colOff>
      <xdr:row>33</xdr:row>
      <xdr:rowOff>112014</xdr:rowOff>
    </xdr:to>
    <xdr:sp macro="" textlink="">
      <xdr:nvSpPr>
        <xdr:cNvPr id="84" name="円/楕円 83"/>
        <xdr:cNvSpPr/>
      </xdr:nvSpPr>
      <xdr:spPr>
        <a:xfrm>
          <a:off x="2857500" y="5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128541</xdr:rowOff>
    </xdr:from>
    <xdr:ext cx="469744" cy="259045"/>
    <xdr:sp macro="" textlink="">
      <xdr:nvSpPr>
        <xdr:cNvPr id="85" name="テキスト ボックス 84"/>
        <xdr:cNvSpPr txBox="1"/>
      </xdr:nvSpPr>
      <xdr:spPr>
        <a:xfrm>
          <a:off x="2673427" y="54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117475</xdr:rowOff>
    </xdr:from>
    <xdr:to>
      <xdr:col>3</xdr:col>
      <xdr:colOff>3175</xdr:colOff>
      <xdr:row>33</xdr:row>
      <xdr:rowOff>47625</xdr:rowOff>
    </xdr:to>
    <xdr:sp macro="" textlink="">
      <xdr:nvSpPr>
        <xdr:cNvPr id="86" name="円/楕円 85"/>
        <xdr:cNvSpPr/>
      </xdr:nvSpPr>
      <xdr:spPr>
        <a:xfrm>
          <a:off x="1968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64152</xdr:rowOff>
    </xdr:from>
    <xdr:ext cx="469744" cy="259045"/>
    <xdr:sp macro="" textlink="">
      <xdr:nvSpPr>
        <xdr:cNvPr id="87" name="テキスト ボックス 86"/>
        <xdr:cNvSpPr txBox="1"/>
      </xdr:nvSpPr>
      <xdr:spPr>
        <a:xfrm>
          <a:off x="1784427" y="53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16129</xdr:rowOff>
    </xdr:from>
    <xdr:to>
      <xdr:col>1</xdr:col>
      <xdr:colOff>485775</xdr:colOff>
      <xdr:row>31</xdr:row>
      <xdr:rowOff>117729</xdr:rowOff>
    </xdr:to>
    <xdr:sp macro="" textlink="">
      <xdr:nvSpPr>
        <xdr:cNvPr id="88" name="円/楕円 87"/>
        <xdr:cNvSpPr/>
      </xdr:nvSpPr>
      <xdr:spPr>
        <a:xfrm>
          <a:off x="1079500" y="53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134256</xdr:rowOff>
    </xdr:from>
    <xdr:ext cx="469744" cy="259045"/>
    <xdr:sp macro="" textlink="">
      <xdr:nvSpPr>
        <xdr:cNvPr id="89" name="テキスト ボックス 88"/>
        <xdr:cNvSpPr txBox="1"/>
      </xdr:nvSpPr>
      <xdr:spPr>
        <a:xfrm>
          <a:off x="895427" y="510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45972</xdr:rowOff>
    </xdr:from>
    <xdr:to>
      <xdr:col>6</xdr:col>
      <xdr:colOff>511175</xdr:colOff>
      <xdr:row>58</xdr:row>
      <xdr:rowOff>83665</xdr:rowOff>
    </xdr:to>
    <xdr:cxnSp macro="">
      <xdr:nvCxnSpPr>
        <xdr:cNvPr id="118" name="直線コネクタ 117"/>
        <xdr:cNvCxnSpPr/>
      </xdr:nvCxnSpPr>
      <xdr:spPr>
        <a:xfrm flipV="1">
          <a:off x="3797300" y="9990072"/>
          <a:ext cx="838200" cy="3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9735</xdr:rowOff>
    </xdr:from>
    <xdr:to>
      <xdr:col>5</xdr:col>
      <xdr:colOff>358775</xdr:colOff>
      <xdr:row>58</xdr:row>
      <xdr:rowOff>83665</xdr:rowOff>
    </xdr:to>
    <xdr:cxnSp macro="">
      <xdr:nvCxnSpPr>
        <xdr:cNvPr id="121" name="直線コネクタ 120"/>
        <xdr:cNvCxnSpPr/>
      </xdr:nvCxnSpPr>
      <xdr:spPr>
        <a:xfrm>
          <a:off x="2908300" y="9953835"/>
          <a:ext cx="889000" cy="7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9735</xdr:rowOff>
    </xdr:from>
    <xdr:to>
      <xdr:col>4</xdr:col>
      <xdr:colOff>155575</xdr:colOff>
      <xdr:row>58</xdr:row>
      <xdr:rowOff>78536</xdr:rowOff>
    </xdr:to>
    <xdr:cxnSp macro="">
      <xdr:nvCxnSpPr>
        <xdr:cNvPr id="124" name="直線コネクタ 123"/>
        <xdr:cNvCxnSpPr/>
      </xdr:nvCxnSpPr>
      <xdr:spPr>
        <a:xfrm flipV="1">
          <a:off x="2019300" y="9953835"/>
          <a:ext cx="889000" cy="6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78536</xdr:rowOff>
    </xdr:from>
    <xdr:to>
      <xdr:col>2</xdr:col>
      <xdr:colOff>638175</xdr:colOff>
      <xdr:row>58</xdr:row>
      <xdr:rowOff>85467</xdr:rowOff>
    </xdr:to>
    <xdr:cxnSp macro="">
      <xdr:nvCxnSpPr>
        <xdr:cNvPr id="127" name="直線コネクタ 126"/>
        <xdr:cNvCxnSpPr/>
      </xdr:nvCxnSpPr>
      <xdr:spPr>
        <a:xfrm flipV="1">
          <a:off x="1130300" y="10022636"/>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166622</xdr:rowOff>
    </xdr:from>
    <xdr:to>
      <xdr:col>6</xdr:col>
      <xdr:colOff>561975</xdr:colOff>
      <xdr:row>58</xdr:row>
      <xdr:rowOff>96772</xdr:rowOff>
    </xdr:to>
    <xdr:sp macro="" textlink="">
      <xdr:nvSpPr>
        <xdr:cNvPr id="137" name="円/楕円 136"/>
        <xdr:cNvSpPr/>
      </xdr:nvSpPr>
      <xdr:spPr>
        <a:xfrm>
          <a:off x="4584700" y="993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125999</xdr:rowOff>
    </xdr:from>
    <xdr:ext cx="534377" cy="259045"/>
    <xdr:sp macro="" textlink="">
      <xdr:nvSpPr>
        <xdr:cNvPr id="138" name="総務費該当値テキスト"/>
        <xdr:cNvSpPr txBox="1"/>
      </xdr:nvSpPr>
      <xdr:spPr>
        <a:xfrm>
          <a:off x="4686300" y="972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32865</xdr:rowOff>
    </xdr:from>
    <xdr:to>
      <xdr:col>5</xdr:col>
      <xdr:colOff>409575</xdr:colOff>
      <xdr:row>58</xdr:row>
      <xdr:rowOff>134465</xdr:rowOff>
    </xdr:to>
    <xdr:sp macro="" textlink="">
      <xdr:nvSpPr>
        <xdr:cNvPr id="139" name="円/楕円 138"/>
        <xdr:cNvSpPr/>
      </xdr:nvSpPr>
      <xdr:spPr>
        <a:xfrm>
          <a:off x="3746500" y="99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125592</xdr:rowOff>
    </xdr:from>
    <xdr:ext cx="534377" cy="259045"/>
    <xdr:sp macro="" textlink="">
      <xdr:nvSpPr>
        <xdr:cNvPr id="140" name="テキスト ボックス 139"/>
        <xdr:cNvSpPr txBox="1"/>
      </xdr:nvSpPr>
      <xdr:spPr>
        <a:xfrm>
          <a:off x="3530111" y="1006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130385</xdr:rowOff>
    </xdr:from>
    <xdr:to>
      <xdr:col>4</xdr:col>
      <xdr:colOff>206375</xdr:colOff>
      <xdr:row>58</xdr:row>
      <xdr:rowOff>60535</xdr:rowOff>
    </xdr:to>
    <xdr:sp macro="" textlink="">
      <xdr:nvSpPr>
        <xdr:cNvPr id="141" name="円/楕円 140"/>
        <xdr:cNvSpPr/>
      </xdr:nvSpPr>
      <xdr:spPr>
        <a:xfrm>
          <a:off x="2857500" y="99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77062</xdr:rowOff>
    </xdr:from>
    <xdr:ext cx="599010" cy="259045"/>
    <xdr:sp macro="" textlink="">
      <xdr:nvSpPr>
        <xdr:cNvPr id="142" name="テキスト ボックス 141"/>
        <xdr:cNvSpPr txBox="1"/>
      </xdr:nvSpPr>
      <xdr:spPr>
        <a:xfrm>
          <a:off x="2608794" y="967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27736</xdr:rowOff>
    </xdr:from>
    <xdr:to>
      <xdr:col>3</xdr:col>
      <xdr:colOff>3175</xdr:colOff>
      <xdr:row>58</xdr:row>
      <xdr:rowOff>129336</xdr:rowOff>
    </xdr:to>
    <xdr:sp macro="" textlink="">
      <xdr:nvSpPr>
        <xdr:cNvPr id="143" name="円/楕円 142"/>
        <xdr:cNvSpPr/>
      </xdr:nvSpPr>
      <xdr:spPr>
        <a:xfrm>
          <a:off x="1968500" y="99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120463</xdr:rowOff>
    </xdr:from>
    <xdr:ext cx="534377" cy="259045"/>
    <xdr:sp macro="" textlink="">
      <xdr:nvSpPr>
        <xdr:cNvPr id="144" name="テキスト ボックス 143"/>
        <xdr:cNvSpPr txBox="1"/>
      </xdr:nvSpPr>
      <xdr:spPr>
        <a:xfrm>
          <a:off x="1752111" y="1006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34667</xdr:rowOff>
    </xdr:from>
    <xdr:to>
      <xdr:col>1</xdr:col>
      <xdr:colOff>485775</xdr:colOff>
      <xdr:row>58</xdr:row>
      <xdr:rowOff>136267</xdr:rowOff>
    </xdr:to>
    <xdr:sp macro="" textlink="">
      <xdr:nvSpPr>
        <xdr:cNvPr id="145" name="円/楕円 144"/>
        <xdr:cNvSpPr/>
      </xdr:nvSpPr>
      <xdr:spPr>
        <a:xfrm>
          <a:off x="1079500" y="997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127394</xdr:rowOff>
    </xdr:from>
    <xdr:ext cx="534377" cy="259045"/>
    <xdr:sp macro="" textlink="">
      <xdr:nvSpPr>
        <xdr:cNvPr id="146" name="テキスト ボックス 145"/>
        <xdr:cNvSpPr txBox="1"/>
      </xdr:nvSpPr>
      <xdr:spPr>
        <a:xfrm>
          <a:off x="863111" y="1007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75516</xdr:rowOff>
    </xdr:from>
    <xdr:to>
      <xdr:col>6</xdr:col>
      <xdr:colOff>511175</xdr:colOff>
      <xdr:row>76</xdr:row>
      <xdr:rowOff>115224</xdr:rowOff>
    </xdr:to>
    <xdr:cxnSp macro="">
      <xdr:nvCxnSpPr>
        <xdr:cNvPr id="176" name="直線コネクタ 175"/>
        <xdr:cNvCxnSpPr/>
      </xdr:nvCxnSpPr>
      <xdr:spPr>
        <a:xfrm flipV="1">
          <a:off x="3797300" y="13105716"/>
          <a:ext cx="8382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115224</xdr:rowOff>
    </xdr:from>
    <xdr:to>
      <xdr:col>5</xdr:col>
      <xdr:colOff>358775</xdr:colOff>
      <xdr:row>77</xdr:row>
      <xdr:rowOff>58082</xdr:rowOff>
    </xdr:to>
    <xdr:cxnSp macro="">
      <xdr:nvCxnSpPr>
        <xdr:cNvPr id="179" name="直線コネクタ 178"/>
        <xdr:cNvCxnSpPr/>
      </xdr:nvCxnSpPr>
      <xdr:spPr>
        <a:xfrm flipV="1">
          <a:off x="2908300" y="13145424"/>
          <a:ext cx="889000" cy="1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154398</xdr:rowOff>
    </xdr:from>
    <xdr:to>
      <xdr:col>4</xdr:col>
      <xdr:colOff>155575</xdr:colOff>
      <xdr:row>77</xdr:row>
      <xdr:rowOff>58082</xdr:rowOff>
    </xdr:to>
    <xdr:cxnSp macro="">
      <xdr:nvCxnSpPr>
        <xdr:cNvPr id="182" name="直線コネクタ 181"/>
        <xdr:cNvCxnSpPr/>
      </xdr:nvCxnSpPr>
      <xdr:spPr>
        <a:xfrm>
          <a:off x="2019300" y="13184598"/>
          <a:ext cx="8890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154398</xdr:rowOff>
    </xdr:from>
    <xdr:to>
      <xdr:col>2</xdr:col>
      <xdr:colOff>638175</xdr:colOff>
      <xdr:row>77</xdr:row>
      <xdr:rowOff>895</xdr:rowOff>
    </xdr:to>
    <xdr:cxnSp macro="">
      <xdr:nvCxnSpPr>
        <xdr:cNvPr id="185" name="直線コネクタ 184"/>
        <xdr:cNvCxnSpPr/>
      </xdr:nvCxnSpPr>
      <xdr:spPr>
        <a:xfrm flipV="1">
          <a:off x="1130300" y="13184598"/>
          <a:ext cx="889000" cy="1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24716</xdr:rowOff>
    </xdr:from>
    <xdr:to>
      <xdr:col>6</xdr:col>
      <xdr:colOff>561975</xdr:colOff>
      <xdr:row>76</xdr:row>
      <xdr:rowOff>126316</xdr:rowOff>
    </xdr:to>
    <xdr:sp macro="" textlink="">
      <xdr:nvSpPr>
        <xdr:cNvPr id="195" name="円/楕円 194"/>
        <xdr:cNvSpPr/>
      </xdr:nvSpPr>
      <xdr:spPr>
        <a:xfrm>
          <a:off x="4584700" y="130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3143</xdr:rowOff>
    </xdr:from>
    <xdr:ext cx="599010" cy="259045"/>
    <xdr:sp macro="" textlink="">
      <xdr:nvSpPr>
        <xdr:cNvPr id="196" name="民生費該当値テキスト"/>
        <xdr:cNvSpPr txBox="1"/>
      </xdr:nvSpPr>
      <xdr:spPr>
        <a:xfrm>
          <a:off x="4686300" y="1303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163,423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64424</xdr:rowOff>
    </xdr:from>
    <xdr:to>
      <xdr:col>5</xdr:col>
      <xdr:colOff>409575</xdr:colOff>
      <xdr:row>76</xdr:row>
      <xdr:rowOff>166024</xdr:rowOff>
    </xdr:to>
    <xdr:sp macro="" textlink="">
      <xdr:nvSpPr>
        <xdr:cNvPr id="197" name="円/楕円 196"/>
        <xdr:cNvSpPr/>
      </xdr:nvSpPr>
      <xdr:spPr>
        <a:xfrm>
          <a:off x="3746500" y="130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157151</xdr:rowOff>
    </xdr:from>
    <xdr:ext cx="599010" cy="259045"/>
    <xdr:sp macro="" textlink="">
      <xdr:nvSpPr>
        <xdr:cNvPr id="198" name="テキスト ボックス 197"/>
        <xdr:cNvSpPr txBox="1"/>
      </xdr:nvSpPr>
      <xdr:spPr>
        <a:xfrm>
          <a:off x="3497794" y="131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7282</xdr:rowOff>
    </xdr:from>
    <xdr:to>
      <xdr:col>4</xdr:col>
      <xdr:colOff>206375</xdr:colOff>
      <xdr:row>77</xdr:row>
      <xdr:rowOff>108882</xdr:rowOff>
    </xdr:to>
    <xdr:sp macro="" textlink="">
      <xdr:nvSpPr>
        <xdr:cNvPr id="199" name="円/楕円 198"/>
        <xdr:cNvSpPr/>
      </xdr:nvSpPr>
      <xdr:spPr>
        <a:xfrm>
          <a:off x="2857500" y="132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100009</xdr:rowOff>
    </xdr:from>
    <xdr:ext cx="599010" cy="259045"/>
    <xdr:sp macro="" textlink="">
      <xdr:nvSpPr>
        <xdr:cNvPr id="200" name="テキスト ボックス 199"/>
        <xdr:cNvSpPr txBox="1"/>
      </xdr:nvSpPr>
      <xdr:spPr>
        <a:xfrm>
          <a:off x="2608794" y="1330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103598</xdr:rowOff>
    </xdr:from>
    <xdr:to>
      <xdr:col>3</xdr:col>
      <xdr:colOff>3175</xdr:colOff>
      <xdr:row>77</xdr:row>
      <xdr:rowOff>33748</xdr:rowOff>
    </xdr:to>
    <xdr:sp macro="" textlink="">
      <xdr:nvSpPr>
        <xdr:cNvPr id="201" name="円/楕円 200"/>
        <xdr:cNvSpPr/>
      </xdr:nvSpPr>
      <xdr:spPr>
        <a:xfrm>
          <a:off x="1968500" y="131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24875</xdr:rowOff>
    </xdr:from>
    <xdr:ext cx="599010" cy="259045"/>
    <xdr:sp macro="" textlink="">
      <xdr:nvSpPr>
        <xdr:cNvPr id="202" name="テキスト ボックス 201"/>
        <xdr:cNvSpPr txBox="1"/>
      </xdr:nvSpPr>
      <xdr:spPr>
        <a:xfrm>
          <a:off x="1719794" y="1322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121545</xdr:rowOff>
    </xdr:from>
    <xdr:to>
      <xdr:col>1</xdr:col>
      <xdr:colOff>485775</xdr:colOff>
      <xdr:row>77</xdr:row>
      <xdr:rowOff>51695</xdr:rowOff>
    </xdr:to>
    <xdr:sp macro="" textlink="">
      <xdr:nvSpPr>
        <xdr:cNvPr id="203" name="円/楕円 202"/>
        <xdr:cNvSpPr/>
      </xdr:nvSpPr>
      <xdr:spPr>
        <a:xfrm>
          <a:off x="1079500" y="13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42822</xdr:rowOff>
    </xdr:from>
    <xdr:ext cx="599010" cy="259045"/>
    <xdr:sp macro="" textlink="">
      <xdr:nvSpPr>
        <xdr:cNvPr id="204" name="テキスト ボックス 203"/>
        <xdr:cNvSpPr txBox="1"/>
      </xdr:nvSpPr>
      <xdr:spPr>
        <a:xfrm>
          <a:off x="830794" y="1324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46769</xdr:rowOff>
    </xdr:from>
    <xdr:to>
      <xdr:col>6</xdr:col>
      <xdr:colOff>511175</xdr:colOff>
      <xdr:row>95</xdr:row>
      <xdr:rowOff>53279</xdr:rowOff>
    </xdr:to>
    <xdr:cxnSp macro="">
      <xdr:nvCxnSpPr>
        <xdr:cNvPr id="235" name="直線コネクタ 234"/>
        <xdr:cNvCxnSpPr/>
      </xdr:nvCxnSpPr>
      <xdr:spPr>
        <a:xfrm>
          <a:off x="3797300" y="16334519"/>
          <a:ext cx="8382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102220</xdr:rowOff>
    </xdr:from>
    <xdr:to>
      <xdr:col>5</xdr:col>
      <xdr:colOff>358775</xdr:colOff>
      <xdr:row>95</xdr:row>
      <xdr:rowOff>46769</xdr:rowOff>
    </xdr:to>
    <xdr:cxnSp macro="">
      <xdr:nvCxnSpPr>
        <xdr:cNvPr id="238" name="直線コネクタ 237"/>
        <xdr:cNvCxnSpPr/>
      </xdr:nvCxnSpPr>
      <xdr:spPr>
        <a:xfrm>
          <a:off x="2908300" y="16218520"/>
          <a:ext cx="889000" cy="1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60920</xdr:rowOff>
    </xdr:from>
    <xdr:to>
      <xdr:col>4</xdr:col>
      <xdr:colOff>155575</xdr:colOff>
      <xdr:row>94</xdr:row>
      <xdr:rowOff>102220</xdr:rowOff>
    </xdr:to>
    <xdr:cxnSp macro="">
      <xdr:nvCxnSpPr>
        <xdr:cNvPr id="241" name="直線コネクタ 240"/>
        <xdr:cNvCxnSpPr/>
      </xdr:nvCxnSpPr>
      <xdr:spPr>
        <a:xfrm>
          <a:off x="2019300" y="16177220"/>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165977</xdr:rowOff>
    </xdr:from>
    <xdr:to>
      <xdr:col>2</xdr:col>
      <xdr:colOff>638175</xdr:colOff>
      <xdr:row>94</xdr:row>
      <xdr:rowOff>60920</xdr:rowOff>
    </xdr:to>
    <xdr:cxnSp macro="">
      <xdr:nvCxnSpPr>
        <xdr:cNvPr id="244" name="直線コネクタ 243"/>
        <xdr:cNvCxnSpPr/>
      </xdr:nvCxnSpPr>
      <xdr:spPr>
        <a:xfrm>
          <a:off x="1130300" y="16110827"/>
          <a:ext cx="889000" cy="6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2479</xdr:rowOff>
    </xdr:from>
    <xdr:to>
      <xdr:col>6</xdr:col>
      <xdr:colOff>561975</xdr:colOff>
      <xdr:row>95</xdr:row>
      <xdr:rowOff>104079</xdr:rowOff>
    </xdr:to>
    <xdr:sp macro="" textlink="">
      <xdr:nvSpPr>
        <xdr:cNvPr id="254" name="円/楕円 253"/>
        <xdr:cNvSpPr/>
      </xdr:nvSpPr>
      <xdr:spPr>
        <a:xfrm>
          <a:off x="4584700" y="162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25356</xdr:rowOff>
    </xdr:from>
    <xdr:ext cx="534377" cy="259045"/>
    <xdr:sp macro="" textlink="">
      <xdr:nvSpPr>
        <xdr:cNvPr id="255" name="衛生費該当値テキスト"/>
        <xdr:cNvSpPr txBox="1"/>
      </xdr:nvSpPr>
      <xdr:spPr>
        <a:xfrm>
          <a:off x="4686300" y="161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67,189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167419</xdr:rowOff>
    </xdr:from>
    <xdr:to>
      <xdr:col>5</xdr:col>
      <xdr:colOff>409575</xdr:colOff>
      <xdr:row>95</xdr:row>
      <xdr:rowOff>97569</xdr:rowOff>
    </xdr:to>
    <xdr:sp macro="" textlink="">
      <xdr:nvSpPr>
        <xdr:cNvPr id="256" name="円/楕円 255"/>
        <xdr:cNvSpPr/>
      </xdr:nvSpPr>
      <xdr:spPr>
        <a:xfrm>
          <a:off x="3746500" y="16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114096</xdr:rowOff>
    </xdr:from>
    <xdr:ext cx="534377" cy="259045"/>
    <xdr:sp macro="" textlink="">
      <xdr:nvSpPr>
        <xdr:cNvPr id="257" name="テキスト ボックス 256"/>
        <xdr:cNvSpPr txBox="1"/>
      </xdr:nvSpPr>
      <xdr:spPr>
        <a:xfrm>
          <a:off x="3530111" y="160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51420</xdr:rowOff>
    </xdr:from>
    <xdr:to>
      <xdr:col>4</xdr:col>
      <xdr:colOff>206375</xdr:colOff>
      <xdr:row>94</xdr:row>
      <xdr:rowOff>153020</xdr:rowOff>
    </xdr:to>
    <xdr:sp macro="" textlink="">
      <xdr:nvSpPr>
        <xdr:cNvPr id="258" name="円/楕円 257"/>
        <xdr:cNvSpPr/>
      </xdr:nvSpPr>
      <xdr:spPr>
        <a:xfrm>
          <a:off x="2857500" y="161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169547</xdr:rowOff>
    </xdr:from>
    <xdr:ext cx="534377" cy="259045"/>
    <xdr:sp macro="" textlink="">
      <xdr:nvSpPr>
        <xdr:cNvPr id="259" name="テキスト ボックス 258"/>
        <xdr:cNvSpPr txBox="1"/>
      </xdr:nvSpPr>
      <xdr:spPr>
        <a:xfrm>
          <a:off x="2641111" y="1594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10120</xdr:rowOff>
    </xdr:from>
    <xdr:to>
      <xdr:col>3</xdr:col>
      <xdr:colOff>3175</xdr:colOff>
      <xdr:row>94</xdr:row>
      <xdr:rowOff>111720</xdr:rowOff>
    </xdr:to>
    <xdr:sp macro="" textlink="">
      <xdr:nvSpPr>
        <xdr:cNvPr id="260" name="円/楕円 259"/>
        <xdr:cNvSpPr/>
      </xdr:nvSpPr>
      <xdr:spPr>
        <a:xfrm>
          <a:off x="1968500" y="161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128247</xdr:rowOff>
    </xdr:from>
    <xdr:ext cx="534377" cy="259045"/>
    <xdr:sp macro="" textlink="">
      <xdr:nvSpPr>
        <xdr:cNvPr id="261" name="テキスト ボックス 260"/>
        <xdr:cNvSpPr txBox="1"/>
      </xdr:nvSpPr>
      <xdr:spPr>
        <a:xfrm>
          <a:off x="1752111" y="1590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115177</xdr:rowOff>
    </xdr:from>
    <xdr:to>
      <xdr:col>1</xdr:col>
      <xdr:colOff>485775</xdr:colOff>
      <xdr:row>94</xdr:row>
      <xdr:rowOff>45327</xdr:rowOff>
    </xdr:to>
    <xdr:sp macro="" textlink="">
      <xdr:nvSpPr>
        <xdr:cNvPr id="262" name="円/楕円 261"/>
        <xdr:cNvSpPr/>
      </xdr:nvSpPr>
      <xdr:spPr>
        <a:xfrm>
          <a:off x="1079500" y="160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61854</xdr:rowOff>
    </xdr:from>
    <xdr:ext cx="534377" cy="259045"/>
    <xdr:sp macro="" textlink="">
      <xdr:nvSpPr>
        <xdr:cNvPr id="263" name="テキスト ボックス 262"/>
        <xdr:cNvSpPr txBox="1"/>
      </xdr:nvSpPr>
      <xdr:spPr>
        <a:xfrm>
          <a:off x="863111" y="158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134366</xdr:rowOff>
    </xdr:from>
    <xdr:to>
      <xdr:col>15</xdr:col>
      <xdr:colOff>180975</xdr:colOff>
      <xdr:row>38</xdr:row>
      <xdr:rowOff>126111</xdr:rowOff>
    </xdr:to>
    <xdr:cxnSp macro="">
      <xdr:nvCxnSpPr>
        <xdr:cNvPr id="292" name="直線コネクタ 291"/>
        <xdr:cNvCxnSpPr/>
      </xdr:nvCxnSpPr>
      <xdr:spPr>
        <a:xfrm>
          <a:off x="9639300" y="6478016"/>
          <a:ext cx="838200" cy="16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29337</xdr:rowOff>
    </xdr:from>
    <xdr:to>
      <xdr:col>14</xdr:col>
      <xdr:colOff>28575</xdr:colOff>
      <xdr:row>37</xdr:row>
      <xdr:rowOff>134366</xdr:rowOff>
    </xdr:to>
    <xdr:cxnSp macro="">
      <xdr:nvCxnSpPr>
        <xdr:cNvPr id="295" name="直線コネクタ 294"/>
        <xdr:cNvCxnSpPr/>
      </xdr:nvCxnSpPr>
      <xdr:spPr>
        <a:xfrm>
          <a:off x="8750300" y="6372987"/>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29337</xdr:rowOff>
    </xdr:from>
    <xdr:to>
      <xdr:col>12</xdr:col>
      <xdr:colOff>511175</xdr:colOff>
      <xdr:row>37</xdr:row>
      <xdr:rowOff>81407</xdr:rowOff>
    </xdr:to>
    <xdr:cxnSp macro="">
      <xdr:nvCxnSpPr>
        <xdr:cNvPr id="298" name="直線コネクタ 297"/>
        <xdr:cNvCxnSpPr/>
      </xdr:nvCxnSpPr>
      <xdr:spPr>
        <a:xfrm flipV="1">
          <a:off x="7861300" y="6372987"/>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6477</xdr:rowOff>
    </xdr:from>
    <xdr:to>
      <xdr:col>11</xdr:col>
      <xdr:colOff>307975</xdr:colOff>
      <xdr:row>37</xdr:row>
      <xdr:rowOff>81407</xdr:rowOff>
    </xdr:to>
    <xdr:cxnSp macro="">
      <xdr:nvCxnSpPr>
        <xdr:cNvPr id="301" name="直線コネクタ 300"/>
        <xdr:cNvCxnSpPr/>
      </xdr:nvCxnSpPr>
      <xdr:spPr>
        <a:xfrm>
          <a:off x="6972300" y="6178677"/>
          <a:ext cx="8890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75311</xdr:rowOff>
    </xdr:from>
    <xdr:to>
      <xdr:col>15</xdr:col>
      <xdr:colOff>231775</xdr:colOff>
      <xdr:row>39</xdr:row>
      <xdr:rowOff>5461</xdr:rowOff>
    </xdr:to>
    <xdr:sp macro="" textlink="">
      <xdr:nvSpPr>
        <xdr:cNvPr id="311" name="円/楕円 310"/>
        <xdr:cNvSpPr/>
      </xdr:nvSpPr>
      <xdr:spPr>
        <a:xfrm>
          <a:off x="10426700" y="65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83566</xdr:rowOff>
    </xdr:from>
    <xdr:to>
      <xdr:col>14</xdr:col>
      <xdr:colOff>79375</xdr:colOff>
      <xdr:row>38</xdr:row>
      <xdr:rowOff>13715</xdr:rowOff>
    </xdr:to>
    <xdr:sp macro="" textlink="">
      <xdr:nvSpPr>
        <xdr:cNvPr id="313" name="円/楕円 312"/>
        <xdr:cNvSpPr/>
      </xdr:nvSpPr>
      <xdr:spPr>
        <a:xfrm>
          <a:off x="9588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30243</xdr:rowOff>
    </xdr:from>
    <xdr:ext cx="469744" cy="259045"/>
    <xdr:sp macro="" textlink="">
      <xdr:nvSpPr>
        <xdr:cNvPr id="314" name="テキスト ボックス 313"/>
        <xdr:cNvSpPr txBox="1"/>
      </xdr:nvSpPr>
      <xdr:spPr>
        <a:xfrm>
          <a:off x="9404427" y="62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149987</xdr:rowOff>
    </xdr:from>
    <xdr:to>
      <xdr:col>12</xdr:col>
      <xdr:colOff>561975</xdr:colOff>
      <xdr:row>37</xdr:row>
      <xdr:rowOff>80137</xdr:rowOff>
    </xdr:to>
    <xdr:sp macro="" textlink="">
      <xdr:nvSpPr>
        <xdr:cNvPr id="315" name="円/楕円 314"/>
        <xdr:cNvSpPr/>
      </xdr:nvSpPr>
      <xdr:spPr>
        <a:xfrm>
          <a:off x="8699500" y="63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96664</xdr:rowOff>
    </xdr:from>
    <xdr:ext cx="469744" cy="259045"/>
    <xdr:sp macro="" textlink="">
      <xdr:nvSpPr>
        <xdr:cNvPr id="316" name="テキスト ボックス 315"/>
        <xdr:cNvSpPr txBox="1"/>
      </xdr:nvSpPr>
      <xdr:spPr>
        <a:xfrm>
          <a:off x="8515427" y="609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30607</xdr:rowOff>
    </xdr:from>
    <xdr:to>
      <xdr:col>11</xdr:col>
      <xdr:colOff>358775</xdr:colOff>
      <xdr:row>37</xdr:row>
      <xdr:rowOff>132207</xdr:rowOff>
    </xdr:to>
    <xdr:sp macro="" textlink="">
      <xdr:nvSpPr>
        <xdr:cNvPr id="317" name="円/楕円 316"/>
        <xdr:cNvSpPr/>
      </xdr:nvSpPr>
      <xdr:spPr>
        <a:xfrm>
          <a:off x="7810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123334</xdr:rowOff>
    </xdr:from>
    <xdr:ext cx="469744" cy="259045"/>
    <xdr:sp macro="" textlink="">
      <xdr:nvSpPr>
        <xdr:cNvPr id="318" name="テキスト ボックス 317"/>
        <xdr:cNvSpPr txBox="1"/>
      </xdr:nvSpPr>
      <xdr:spPr>
        <a:xfrm>
          <a:off x="7626427"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127127</xdr:rowOff>
    </xdr:from>
    <xdr:to>
      <xdr:col>10</xdr:col>
      <xdr:colOff>155575</xdr:colOff>
      <xdr:row>36</xdr:row>
      <xdr:rowOff>57277</xdr:rowOff>
    </xdr:to>
    <xdr:sp macro="" textlink="">
      <xdr:nvSpPr>
        <xdr:cNvPr id="319" name="円/楕円 318"/>
        <xdr:cNvSpPr/>
      </xdr:nvSpPr>
      <xdr:spPr>
        <a:xfrm>
          <a:off x="6921500" y="61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73804</xdr:rowOff>
    </xdr:from>
    <xdr:ext cx="469744" cy="259045"/>
    <xdr:sp macro="" textlink="">
      <xdr:nvSpPr>
        <xdr:cNvPr id="320" name="テキスト ボックス 319"/>
        <xdr:cNvSpPr txBox="1"/>
      </xdr:nvSpPr>
      <xdr:spPr>
        <a:xfrm>
          <a:off x="6737427" y="5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157924</xdr:rowOff>
    </xdr:from>
    <xdr:to>
      <xdr:col>15</xdr:col>
      <xdr:colOff>180975</xdr:colOff>
      <xdr:row>57</xdr:row>
      <xdr:rowOff>49394</xdr:rowOff>
    </xdr:to>
    <xdr:cxnSp macro="">
      <xdr:nvCxnSpPr>
        <xdr:cNvPr id="347" name="直線コネクタ 346"/>
        <xdr:cNvCxnSpPr/>
      </xdr:nvCxnSpPr>
      <xdr:spPr>
        <a:xfrm>
          <a:off x="9639300" y="9759124"/>
          <a:ext cx="838200" cy="6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154888</xdr:rowOff>
    </xdr:from>
    <xdr:to>
      <xdr:col>14</xdr:col>
      <xdr:colOff>28575</xdr:colOff>
      <xdr:row>56</xdr:row>
      <xdr:rowOff>157924</xdr:rowOff>
    </xdr:to>
    <xdr:cxnSp macro="">
      <xdr:nvCxnSpPr>
        <xdr:cNvPr id="350" name="直線コネクタ 349"/>
        <xdr:cNvCxnSpPr/>
      </xdr:nvCxnSpPr>
      <xdr:spPr>
        <a:xfrm>
          <a:off x="8750300" y="9756088"/>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154888</xdr:rowOff>
    </xdr:from>
    <xdr:to>
      <xdr:col>12</xdr:col>
      <xdr:colOff>511175</xdr:colOff>
      <xdr:row>57</xdr:row>
      <xdr:rowOff>59955</xdr:rowOff>
    </xdr:to>
    <xdr:cxnSp macro="">
      <xdr:nvCxnSpPr>
        <xdr:cNvPr id="353" name="直線コネクタ 352"/>
        <xdr:cNvCxnSpPr/>
      </xdr:nvCxnSpPr>
      <xdr:spPr>
        <a:xfrm flipV="1">
          <a:off x="7861300" y="9756088"/>
          <a:ext cx="889000" cy="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3766</xdr:rowOff>
    </xdr:from>
    <xdr:to>
      <xdr:col>11</xdr:col>
      <xdr:colOff>307975</xdr:colOff>
      <xdr:row>57</xdr:row>
      <xdr:rowOff>59955</xdr:rowOff>
    </xdr:to>
    <xdr:cxnSp macro="">
      <xdr:nvCxnSpPr>
        <xdr:cNvPr id="356" name="直線コネクタ 355"/>
        <xdr:cNvCxnSpPr/>
      </xdr:nvCxnSpPr>
      <xdr:spPr>
        <a:xfrm>
          <a:off x="6972300" y="9776416"/>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170044</xdr:rowOff>
    </xdr:from>
    <xdr:to>
      <xdr:col>15</xdr:col>
      <xdr:colOff>231775</xdr:colOff>
      <xdr:row>57</xdr:row>
      <xdr:rowOff>100194</xdr:rowOff>
    </xdr:to>
    <xdr:sp macro="" textlink="">
      <xdr:nvSpPr>
        <xdr:cNvPr id="366" name="円/楕円 365"/>
        <xdr:cNvSpPr/>
      </xdr:nvSpPr>
      <xdr:spPr>
        <a:xfrm>
          <a:off x="10426700" y="977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148471</xdr:rowOff>
    </xdr:from>
    <xdr:ext cx="534377" cy="259045"/>
    <xdr:sp macro="" textlink="">
      <xdr:nvSpPr>
        <xdr:cNvPr id="367" name="農林水産業費該当値テキスト"/>
        <xdr:cNvSpPr txBox="1"/>
      </xdr:nvSpPr>
      <xdr:spPr>
        <a:xfrm>
          <a:off x="10528300" y="974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107124</xdr:rowOff>
    </xdr:from>
    <xdr:to>
      <xdr:col>14</xdr:col>
      <xdr:colOff>79375</xdr:colOff>
      <xdr:row>57</xdr:row>
      <xdr:rowOff>37274</xdr:rowOff>
    </xdr:to>
    <xdr:sp macro="" textlink="">
      <xdr:nvSpPr>
        <xdr:cNvPr id="368" name="円/楕円 367"/>
        <xdr:cNvSpPr/>
      </xdr:nvSpPr>
      <xdr:spPr>
        <a:xfrm>
          <a:off x="9588500" y="97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53801</xdr:rowOff>
    </xdr:from>
    <xdr:ext cx="534377" cy="259045"/>
    <xdr:sp macro="" textlink="">
      <xdr:nvSpPr>
        <xdr:cNvPr id="369" name="テキスト ボックス 368"/>
        <xdr:cNvSpPr txBox="1"/>
      </xdr:nvSpPr>
      <xdr:spPr>
        <a:xfrm>
          <a:off x="9372111" y="94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104088</xdr:rowOff>
    </xdr:from>
    <xdr:to>
      <xdr:col>12</xdr:col>
      <xdr:colOff>561975</xdr:colOff>
      <xdr:row>57</xdr:row>
      <xdr:rowOff>34238</xdr:rowOff>
    </xdr:to>
    <xdr:sp macro="" textlink="">
      <xdr:nvSpPr>
        <xdr:cNvPr id="370" name="円/楕円 369"/>
        <xdr:cNvSpPr/>
      </xdr:nvSpPr>
      <xdr:spPr>
        <a:xfrm>
          <a:off x="8699500" y="97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50765</xdr:rowOff>
    </xdr:from>
    <xdr:ext cx="534377" cy="259045"/>
    <xdr:sp macro="" textlink="">
      <xdr:nvSpPr>
        <xdr:cNvPr id="371" name="テキスト ボックス 370"/>
        <xdr:cNvSpPr txBox="1"/>
      </xdr:nvSpPr>
      <xdr:spPr>
        <a:xfrm>
          <a:off x="8483111" y="94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9155</xdr:rowOff>
    </xdr:from>
    <xdr:to>
      <xdr:col>11</xdr:col>
      <xdr:colOff>358775</xdr:colOff>
      <xdr:row>57</xdr:row>
      <xdr:rowOff>110755</xdr:rowOff>
    </xdr:to>
    <xdr:sp macro="" textlink="">
      <xdr:nvSpPr>
        <xdr:cNvPr id="372" name="円/楕円 371"/>
        <xdr:cNvSpPr/>
      </xdr:nvSpPr>
      <xdr:spPr>
        <a:xfrm>
          <a:off x="7810500" y="9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127282</xdr:rowOff>
    </xdr:from>
    <xdr:ext cx="534377" cy="259045"/>
    <xdr:sp macro="" textlink="">
      <xdr:nvSpPr>
        <xdr:cNvPr id="373" name="テキスト ボックス 372"/>
        <xdr:cNvSpPr txBox="1"/>
      </xdr:nvSpPr>
      <xdr:spPr>
        <a:xfrm>
          <a:off x="7594111" y="95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124416</xdr:rowOff>
    </xdr:from>
    <xdr:to>
      <xdr:col>10</xdr:col>
      <xdr:colOff>155575</xdr:colOff>
      <xdr:row>57</xdr:row>
      <xdr:rowOff>54566</xdr:rowOff>
    </xdr:to>
    <xdr:sp macro="" textlink="">
      <xdr:nvSpPr>
        <xdr:cNvPr id="374" name="円/楕円 373"/>
        <xdr:cNvSpPr/>
      </xdr:nvSpPr>
      <xdr:spPr>
        <a:xfrm>
          <a:off x="6921500" y="97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71093</xdr:rowOff>
    </xdr:from>
    <xdr:ext cx="534377" cy="259045"/>
    <xdr:sp macro="" textlink="">
      <xdr:nvSpPr>
        <xdr:cNvPr id="375" name="テキスト ボックス 374"/>
        <xdr:cNvSpPr txBox="1"/>
      </xdr:nvSpPr>
      <xdr:spPr>
        <a:xfrm>
          <a:off x="6705111" y="950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90486</xdr:rowOff>
    </xdr:from>
    <xdr:to>
      <xdr:col>15</xdr:col>
      <xdr:colOff>180975</xdr:colOff>
      <xdr:row>77</xdr:row>
      <xdr:rowOff>50268</xdr:rowOff>
    </xdr:to>
    <xdr:cxnSp macro="">
      <xdr:nvCxnSpPr>
        <xdr:cNvPr id="406" name="直線コネクタ 405"/>
        <xdr:cNvCxnSpPr/>
      </xdr:nvCxnSpPr>
      <xdr:spPr>
        <a:xfrm>
          <a:off x="9639300" y="12606336"/>
          <a:ext cx="838200" cy="6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90486</xdr:rowOff>
    </xdr:from>
    <xdr:to>
      <xdr:col>14</xdr:col>
      <xdr:colOff>28575</xdr:colOff>
      <xdr:row>77</xdr:row>
      <xdr:rowOff>20975</xdr:rowOff>
    </xdr:to>
    <xdr:cxnSp macro="">
      <xdr:nvCxnSpPr>
        <xdr:cNvPr id="409" name="直線コネクタ 408"/>
        <xdr:cNvCxnSpPr/>
      </xdr:nvCxnSpPr>
      <xdr:spPr>
        <a:xfrm flipV="1">
          <a:off x="8750300" y="12606336"/>
          <a:ext cx="889000" cy="6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20975</xdr:rowOff>
    </xdr:from>
    <xdr:to>
      <xdr:col>12</xdr:col>
      <xdr:colOff>511175</xdr:colOff>
      <xdr:row>77</xdr:row>
      <xdr:rowOff>105443</xdr:rowOff>
    </xdr:to>
    <xdr:cxnSp macro="">
      <xdr:nvCxnSpPr>
        <xdr:cNvPr id="412" name="直線コネクタ 411"/>
        <xdr:cNvCxnSpPr/>
      </xdr:nvCxnSpPr>
      <xdr:spPr>
        <a:xfrm flipV="1">
          <a:off x="7861300" y="13222625"/>
          <a:ext cx="8890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67838</xdr:rowOff>
    </xdr:from>
    <xdr:to>
      <xdr:col>11</xdr:col>
      <xdr:colOff>307975</xdr:colOff>
      <xdr:row>77</xdr:row>
      <xdr:rowOff>105443</xdr:rowOff>
    </xdr:to>
    <xdr:cxnSp macro="">
      <xdr:nvCxnSpPr>
        <xdr:cNvPr id="415" name="直線コネクタ 414"/>
        <xdr:cNvCxnSpPr/>
      </xdr:nvCxnSpPr>
      <xdr:spPr>
        <a:xfrm>
          <a:off x="6972300" y="13269488"/>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170918</xdr:rowOff>
    </xdr:from>
    <xdr:to>
      <xdr:col>15</xdr:col>
      <xdr:colOff>231775</xdr:colOff>
      <xdr:row>77</xdr:row>
      <xdr:rowOff>101068</xdr:rowOff>
    </xdr:to>
    <xdr:sp macro="" textlink="">
      <xdr:nvSpPr>
        <xdr:cNvPr id="425" name="円/楕円 424"/>
        <xdr:cNvSpPr/>
      </xdr:nvSpPr>
      <xdr:spPr>
        <a:xfrm>
          <a:off x="10426700" y="1320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22345</xdr:rowOff>
    </xdr:from>
    <xdr:ext cx="534377" cy="259045"/>
    <xdr:sp macro="" textlink="">
      <xdr:nvSpPr>
        <xdr:cNvPr id="426" name="商工費該当値テキスト"/>
        <xdr:cNvSpPr txBox="1"/>
      </xdr:nvSpPr>
      <xdr:spPr>
        <a:xfrm>
          <a:off x="10528300" y="1305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23,977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39686</xdr:rowOff>
    </xdr:from>
    <xdr:to>
      <xdr:col>14</xdr:col>
      <xdr:colOff>79375</xdr:colOff>
      <xdr:row>73</xdr:row>
      <xdr:rowOff>141286</xdr:rowOff>
    </xdr:to>
    <xdr:sp macro="" textlink="">
      <xdr:nvSpPr>
        <xdr:cNvPr id="427" name="円/楕円 426"/>
        <xdr:cNvSpPr/>
      </xdr:nvSpPr>
      <xdr:spPr>
        <a:xfrm>
          <a:off x="9588500" y="125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157813</xdr:rowOff>
    </xdr:from>
    <xdr:ext cx="534377" cy="259045"/>
    <xdr:sp macro="" textlink="">
      <xdr:nvSpPr>
        <xdr:cNvPr id="428" name="テキスト ボックス 427"/>
        <xdr:cNvSpPr txBox="1"/>
      </xdr:nvSpPr>
      <xdr:spPr>
        <a:xfrm>
          <a:off x="9372111" y="123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141625</xdr:rowOff>
    </xdr:from>
    <xdr:to>
      <xdr:col>12</xdr:col>
      <xdr:colOff>561975</xdr:colOff>
      <xdr:row>77</xdr:row>
      <xdr:rowOff>71775</xdr:rowOff>
    </xdr:to>
    <xdr:sp macro="" textlink="">
      <xdr:nvSpPr>
        <xdr:cNvPr id="429" name="円/楕円 428"/>
        <xdr:cNvSpPr/>
      </xdr:nvSpPr>
      <xdr:spPr>
        <a:xfrm>
          <a:off x="8699500" y="1317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88302</xdr:rowOff>
    </xdr:from>
    <xdr:ext cx="534377" cy="259045"/>
    <xdr:sp macro="" textlink="">
      <xdr:nvSpPr>
        <xdr:cNvPr id="430" name="テキスト ボックス 429"/>
        <xdr:cNvSpPr txBox="1"/>
      </xdr:nvSpPr>
      <xdr:spPr>
        <a:xfrm>
          <a:off x="8483111" y="1294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54643</xdr:rowOff>
    </xdr:from>
    <xdr:to>
      <xdr:col>11</xdr:col>
      <xdr:colOff>358775</xdr:colOff>
      <xdr:row>77</xdr:row>
      <xdr:rowOff>156243</xdr:rowOff>
    </xdr:to>
    <xdr:sp macro="" textlink="">
      <xdr:nvSpPr>
        <xdr:cNvPr id="431" name="円/楕円 430"/>
        <xdr:cNvSpPr/>
      </xdr:nvSpPr>
      <xdr:spPr>
        <a:xfrm>
          <a:off x="7810500" y="132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1320</xdr:rowOff>
    </xdr:from>
    <xdr:ext cx="534377" cy="259045"/>
    <xdr:sp macro="" textlink="">
      <xdr:nvSpPr>
        <xdr:cNvPr id="432" name="テキスト ボックス 431"/>
        <xdr:cNvSpPr txBox="1"/>
      </xdr:nvSpPr>
      <xdr:spPr>
        <a:xfrm>
          <a:off x="7594111" y="130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17038</xdr:rowOff>
    </xdr:from>
    <xdr:to>
      <xdr:col>10</xdr:col>
      <xdr:colOff>155575</xdr:colOff>
      <xdr:row>77</xdr:row>
      <xdr:rowOff>118638</xdr:rowOff>
    </xdr:to>
    <xdr:sp macro="" textlink="">
      <xdr:nvSpPr>
        <xdr:cNvPr id="433" name="円/楕円 432"/>
        <xdr:cNvSpPr/>
      </xdr:nvSpPr>
      <xdr:spPr>
        <a:xfrm>
          <a:off x="6921500" y="132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135165</xdr:rowOff>
    </xdr:from>
    <xdr:ext cx="534377" cy="259045"/>
    <xdr:sp macro="" textlink="">
      <xdr:nvSpPr>
        <xdr:cNvPr id="434" name="テキスト ボックス 433"/>
        <xdr:cNvSpPr txBox="1"/>
      </xdr:nvSpPr>
      <xdr:spPr>
        <a:xfrm>
          <a:off x="6705111" y="129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15827</xdr:rowOff>
    </xdr:from>
    <xdr:to>
      <xdr:col>15</xdr:col>
      <xdr:colOff>180975</xdr:colOff>
      <xdr:row>98</xdr:row>
      <xdr:rowOff>24343</xdr:rowOff>
    </xdr:to>
    <xdr:cxnSp macro="">
      <xdr:nvCxnSpPr>
        <xdr:cNvPr id="461" name="直線コネクタ 460"/>
        <xdr:cNvCxnSpPr/>
      </xdr:nvCxnSpPr>
      <xdr:spPr>
        <a:xfrm flipV="1">
          <a:off x="9639300" y="16817927"/>
          <a:ext cx="8382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24343</xdr:rowOff>
    </xdr:from>
    <xdr:to>
      <xdr:col>14</xdr:col>
      <xdr:colOff>28575</xdr:colOff>
      <xdr:row>98</xdr:row>
      <xdr:rowOff>33339</xdr:rowOff>
    </xdr:to>
    <xdr:cxnSp macro="">
      <xdr:nvCxnSpPr>
        <xdr:cNvPr id="464" name="直線コネクタ 463"/>
        <xdr:cNvCxnSpPr/>
      </xdr:nvCxnSpPr>
      <xdr:spPr>
        <a:xfrm flipV="1">
          <a:off x="8750300" y="16826443"/>
          <a:ext cx="889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33339</xdr:rowOff>
    </xdr:from>
    <xdr:to>
      <xdr:col>12</xdr:col>
      <xdr:colOff>511175</xdr:colOff>
      <xdr:row>98</xdr:row>
      <xdr:rowOff>39976</xdr:rowOff>
    </xdr:to>
    <xdr:cxnSp macro="">
      <xdr:nvCxnSpPr>
        <xdr:cNvPr id="467" name="直線コネクタ 466"/>
        <xdr:cNvCxnSpPr/>
      </xdr:nvCxnSpPr>
      <xdr:spPr>
        <a:xfrm flipV="1">
          <a:off x="7861300" y="16835439"/>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39976</xdr:rowOff>
    </xdr:from>
    <xdr:to>
      <xdr:col>11</xdr:col>
      <xdr:colOff>307975</xdr:colOff>
      <xdr:row>98</xdr:row>
      <xdr:rowOff>49936</xdr:rowOff>
    </xdr:to>
    <xdr:cxnSp macro="">
      <xdr:nvCxnSpPr>
        <xdr:cNvPr id="470" name="直線コネクタ 469"/>
        <xdr:cNvCxnSpPr/>
      </xdr:nvCxnSpPr>
      <xdr:spPr>
        <a:xfrm flipV="1">
          <a:off x="6972300" y="16842076"/>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136477</xdr:rowOff>
    </xdr:from>
    <xdr:to>
      <xdr:col>15</xdr:col>
      <xdr:colOff>231775</xdr:colOff>
      <xdr:row>98</xdr:row>
      <xdr:rowOff>66627</xdr:rowOff>
    </xdr:to>
    <xdr:sp macro="" textlink="">
      <xdr:nvSpPr>
        <xdr:cNvPr id="480" name="円/楕円 479"/>
        <xdr:cNvSpPr/>
      </xdr:nvSpPr>
      <xdr:spPr>
        <a:xfrm>
          <a:off x="10426700" y="167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95854</xdr:rowOff>
    </xdr:from>
    <xdr:ext cx="599010" cy="259045"/>
    <xdr:sp macro="" textlink="">
      <xdr:nvSpPr>
        <xdr:cNvPr id="481" name="土木費該当値テキスト"/>
        <xdr:cNvSpPr txBox="1"/>
      </xdr:nvSpPr>
      <xdr:spPr>
        <a:xfrm>
          <a:off x="10528300" y="1655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144993</xdr:rowOff>
    </xdr:from>
    <xdr:to>
      <xdr:col>14</xdr:col>
      <xdr:colOff>79375</xdr:colOff>
      <xdr:row>98</xdr:row>
      <xdr:rowOff>75143</xdr:rowOff>
    </xdr:to>
    <xdr:sp macro="" textlink="">
      <xdr:nvSpPr>
        <xdr:cNvPr id="482" name="円/楕円 481"/>
        <xdr:cNvSpPr/>
      </xdr:nvSpPr>
      <xdr:spPr>
        <a:xfrm>
          <a:off x="9588500" y="1677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91670</xdr:rowOff>
    </xdr:from>
    <xdr:ext cx="599010" cy="259045"/>
    <xdr:sp macro="" textlink="">
      <xdr:nvSpPr>
        <xdr:cNvPr id="483" name="テキスト ボックス 482"/>
        <xdr:cNvSpPr txBox="1"/>
      </xdr:nvSpPr>
      <xdr:spPr>
        <a:xfrm>
          <a:off x="9339794" y="1655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153989</xdr:rowOff>
    </xdr:from>
    <xdr:to>
      <xdr:col>12</xdr:col>
      <xdr:colOff>561975</xdr:colOff>
      <xdr:row>98</xdr:row>
      <xdr:rowOff>84139</xdr:rowOff>
    </xdr:to>
    <xdr:sp macro="" textlink="">
      <xdr:nvSpPr>
        <xdr:cNvPr id="484" name="円/楕円 483"/>
        <xdr:cNvSpPr/>
      </xdr:nvSpPr>
      <xdr:spPr>
        <a:xfrm>
          <a:off x="8699500" y="167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100666</xdr:rowOff>
    </xdr:from>
    <xdr:ext cx="599010" cy="259045"/>
    <xdr:sp macro="" textlink="">
      <xdr:nvSpPr>
        <xdr:cNvPr id="485" name="テキスト ボックス 484"/>
        <xdr:cNvSpPr txBox="1"/>
      </xdr:nvSpPr>
      <xdr:spPr>
        <a:xfrm>
          <a:off x="8450794" y="1655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116,317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160626</xdr:rowOff>
    </xdr:from>
    <xdr:to>
      <xdr:col>11</xdr:col>
      <xdr:colOff>358775</xdr:colOff>
      <xdr:row>98</xdr:row>
      <xdr:rowOff>90776</xdr:rowOff>
    </xdr:to>
    <xdr:sp macro="" textlink="">
      <xdr:nvSpPr>
        <xdr:cNvPr id="486" name="円/楕円 485"/>
        <xdr:cNvSpPr/>
      </xdr:nvSpPr>
      <xdr:spPr>
        <a:xfrm>
          <a:off x="7810500" y="167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107303</xdr:rowOff>
    </xdr:from>
    <xdr:ext cx="599010" cy="259045"/>
    <xdr:sp macro="" textlink="">
      <xdr:nvSpPr>
        <xdr:cNvPr id="487" name="テキスト ボックス 486"/>
        <xdr:cNvSpPr txBox="1"/>
      </xdr:nvSpPr>
      <xdr:spPr>
        <a:xfrm>
          <a:off x="7561794" y="165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170586</xdr:rowOff>
    </xdr:from>
    <xdr:to>
      <xdr:col>10</xdr:col>
      <xdr:colOff>155575</xdr:colOff>
      <xdr:row>98</xdr:row>
      <xdr:rowOff>100736</xdr:rowOff>
    </xdr:to>
    <xdr:sp macro="" textlink="">
      <xdr:nvSpPr>
        <xdr:cNvPr id="488" name="円/楕円 487"/>
        <xdr:cNvSpPr/>
      </xdr:nvSpPr>
      <xdr:spPr>
        <a:xfrm>
          <a:off x="6921500" y="168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117263</xdr:rowOff>
    </xdr:from>
    <xdr:ext cx="534377" cy="259045"/>
    <xdr:sp macro="" textlink="">
      <xdr:nvSpPr>
        <xdr:cNvPr id="489" name="テキスト ボックス 488"/>
        <xdr:cNvSpPr txBox="1"/>
      </xdr:nvSpPr>
      <xdr:spPr>
        <a:xfrm>
          <a:off x="6705111" y="165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57061</xdr:rowOff>
    </xdr:from>
    <xdr:to>
      <xdr:col>23</xdr:col>
      <xdr:colOff>517525</xdr:colOff>
      <xdr:row>35</xdr:row>
      <xdr:rowOff>48635</xdr:rowOff>
    </xdr:to>
    <xdr:cxnSp macro="">
      <xdr:nvCxnSpPr>
        <xdr:cNvPr id="520" name="直線コネクタ 519"/>
        <xdr:cNvCxnSpPr/>
      </xdr:nvCxnSpPr>
      <xdr:spPr>
        <a:xfrm>
          <a:off x="15481300" y="5714911"/>
          <a:ext cx="838200" cy="3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57061</xdr:rowOff>
    </xdr:from>
    <xdr:to>
      <xdr:col>22</xdr:col>
      <xdr:colOff>365125</xdr:colOff>
      <xdr:row>36</xdr:row>
      <xdr:rowOff>49468</xdr:rowOff>
    </xdr:to>
    <xdr:cxnSp macro="">
      <xdr:nvCxnSpPr>
        <xdr:cNvPr id="523" name="直線コネクタ 522"/>
        <xdr:cNvCxnSpPr/>
      </xdr:nvCxnSpPr>
      <xdr:spPr>
        <a:xfrm flipV="1">
          <a:off x="14592300" y="5714911"/>
          <a:ext cx="889000" cy="5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49468</xdr:rowOff>
    </xdr:from>
    <xdr:to>
      <xdr:col>21</xdr:col>
      <xdr:colOff>161925</xdr:colOff>
      <xdr:row>37</xdr:row>
      <xdr:rowOff>35997</xdr:rowOff>
    </xdr:to>
    <xdr:cxnSp macro="">
      <xdr:nvCxnSpPr>
        <xdr:cNvPr id="526" name="直線コネクタ 525"/>
        <xdr:cNvCxnSpPr/>
      </xdr:nvCxnSpPr>
      <xdr:spPr>
        <a:xfrm flipV="1">
          <a:off x="13703300" y="6221668"/>
          <a:ext cx="889000" cy="15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35997</xdr:rowOff>
    </xdr:from>
    <xdr:to>
      <xdr:col>19</xdr:col>
      <xdr:colOff>644525</xdr:colOff>
      <xdr:row>37</xdr:row>
      <xdr:rowOff>72475</xdr:rowOff>
    </xdr:to>
    <xdr:cxnSp macro="">
      <xdr:nvCxnSpPr>
        <xdr:cNvPr id="529" name="直線コネクタ 528"/>
        <xdr:cNvCxnSpPr/>
      </xdr:nvCxnSpPr>
      <xdr:spPr>
        <a:xfrm flipV="1">
          <a:off x="12814300" y="6379647"/>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169285</xdr:rowOff>
    </xdr:from>
    <xdr:to>
      <xdr:col>23</xdr:col>
      <xdr:colOff>568325</xdr:colOff>
      <xdr:row>35</xdr:row>
      <xdr:rowOff>99435</xdr:rowOff>
    </xdr:to>
    <xdr:sp macro="" textlink="">
      <xdr:nvSpPr>
        <xdr:cNvPr id="539" name="円/楕円 538"/>
        <xdr:cNvSpPr/>
      </xdr:nvSpPr>
      <xdr:spPr>
        <a:xfrm>
          <a:off x="16268700" y="599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20712</xdr:rowOff>
    </xdr:from>
    <xdr:ext cx="534377" cy="259045"/>
    <xdr:sp macro="" textlink="">
      <xdr:nvSpPr>
        <xdr:cNvPr id="540" name="消防費該当値テキスト"/>
        <xdr:cNvSpPr txBox="1"/>
      </xdr:nvSpPr>
      <xdr:spPr>
        <a:xfrm>
          <a:off x="16370300" y="585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45,077</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6261</xdr:rowOff>
    </xdr:from>
    <xdr:to>
      <xdr:col>22</xdr:col>
      <xdr:colOff>415925</xdr:colOff>
      <xdr:row>33</xdr:row>
      <xdr:rowOff>107861</xdr:rowOff>
    </xdr:to>
    <xdr:sp macro="" textlink="">
      <xdr:nvSpPr>
        <xdr:cNvPr id="541" name="円/楕円 540"/>
        <xdr:cNvSpPr/>
      </xdr:nvSpPr>
      <xdr:spPr>
        <a:xfrm>
          <a:off x="15430500" y="566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124388</xdr:rowOff>
    </xdr:from>
    <xdr:ext cx="534377" cy="259045"/>
    <xdr:sp macro="" textlink="">
      <xdr:nvSpPr>
        <xdr:cNvPr id="542" name="テキスト ボックス 541"/>
        <xdr:cNvSpPr txBox="1"/>
      </xdr:nvSpPr>
      <xdr:spPr>
        <a:xfrm>
          <a:off x="15214111" y="543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170118</xdr:rowOff>
    </xdr:from>
    <xdr:to>
      <xdr:col>21</xdr:col>
      <xdr:colOff>212725</xdr:colOff>
      <xdr:row>36</xdr:row>
      <xdr:rowOff>100268</xdr:rowOff>
    </xdr:to>
    <xdr:sp macro="" textlink="">
      <xdr:nvSpPr>
        <xdr:cNvPr id="543" name="円/楕円 542"/>
        <xdr:cNvSpPr/>
      </xdr:nvSpPr>
      <xdr:spPr>
        <a:xfrm>
          <a:off x="14541500" y="61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116795</xdr:rowOff>
    </xdr:from>
    <xdr:ext cx="534377" cy="259045"/>
    <xdr:sp macro="" textlink="">
      <xdr:nvSpPr>
        <xdr:cNvPr id="544" name="テキスト ボックス 543"/>
        <xdr:cNvSpPr txBox="1"/>
      </xdr:nvSpPr>
      <xdr:spPr>
        <a:xfrm>
          <a:off x="14325111" y="59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156647</xdr:rowOff>
    </xdr:from>
    <xdr:to>
      <xdr:col>20</xdr:col>
      <xdr:colOff>9525</xdr:colOff>
      <xdr:row>37</xdr:row>
      <xdr:rowOff>86797</xdr:rowOff>
    </xdr:to>
    <xdr:sp macro="" textlink="">
      <xdr:nvSpPr>
        <xdr:cNvPr id="545" name="円/楕円 544"/>
        <xdr:cNvSpPr/>
      </xdr:nvSpPr>
      <xdr:spPr>
        <a:xfrm>
          <a:off x="13652500" y="63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103324</xdr:rowOff>
    </xdr:from>
    <xdr:ext cx="534377" cy="259045"/>
    <xdr:sp macro="" textlink="">
      <xdr:nvSpPr>
        <xdr:cNvPr id="546" name="テキスト ボックス 545"/>
        <xdr:cNvSpPr txBox="1"/>
      </xdr:nvSpPr>
      <xdr:spPr>
        <a:xfrm>
          <a:off x="13436111" y="61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21675</xdr:rowOff>
    </xdr:from>
    <xdr:to>
      <xdr:col>18</xdr:col>
      <xdr:colOff>492125</xdr:colOff>
      <xdr:row>37</xdr:row>
      <xdr:rowOff>123275</xdr:rowOff>
    </xdr:to>
    <xdr:sp macro="" textlink="">
      <xdr:nvSpPr>
        <xdr:cNvPr id="547" name="円/楕円 546"/>
        <xdr:cNvSpPr/>
      </xdr:nvSpPr>
      <xdr:spPr>
        <a:xfrm>
          <a:off x="12763500" y="63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139802</xdr:rowOff>
    </xdr:from>
    <xdr:ext cx="534377" cy="259045"/>
    <xdr:sp macro="" textlink="">
      <xdr:nvSpPr>
        <xdr:cNvPr id="548" name="テキスト ボックス 547"/>
        <xdr:cNvSpPr txBox="1"/>
      </xdr:nvSpPr>
      <xdr:spPr>
        <a:xfrm>
          <a:off x="12547111" y="61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22539</xdr:rowOff>
    </xdr:from>
    <xdr:to>
      <xdr:col>23</xdr:col>
      <xdr:colOff>517525</xdr:colOff>
      <xdr:row>57</xdr:row>
      <xdr:rowOff>63596</xdr:rowOff>
    </xdr:to>
    <xdr:cxnSp macro="">
      <xdr:nvCxnSpPr>
        <xdr:cNvPr id="579" name="直線コネクタ 578"/>
        <xdr:cNvCxnSpPr/>
      </xdr:nvCxnSpPr>
      <xdr:spPr>
        <a:xfrm flipV="1">
          <a:off x="15481300" y="9795189"/>
          <a:ext cx="8382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15270</xdr:rowOff>
    </xdr:from>
    <xdr:to>
      <xdr:col>22</xdr:col>
      <xdr:colOff>365125</xdr:colOff>
      <xdr:row>57</xdr:row>
      <xdr:rowOff>63596</xdr:rowOff>
    </xdr:to>
    <xdr:cxnSp macro="">
      <xdr:nvCxnSpPr>
        <xdr:cNvPr id="582" name="直線コネクタ 581"/>
        <xdr:cNvCxnSpPr/>
      </xdr:nvCxnSpPr>
      <xdr:spPr>
        <a:xfrm>
          <a:off x="14592300" y="9787920"/>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15270</xdr:rowOff>
    </xdr:from>
    <xdr:to>
      <xdr:col>21</xdr:col>
      <xdr:colOff>161925</xdr:colOff>
      <xdr:row>57</xdr:row>
      <xdr:rowOff>81897</xdr:rowOff>
    </xdr:to>
    <xdr:cxnSp macro="">
      <xdr:nvCxnSpPr>
        <xdr:cNvPr id="585" name="直線コネクタ 584"/>
        <xdr:cNvCxnSpPr/>
      </xdr:nvCxnSpPr>
      <xdr:spPr>
        <a:xfrm flipV="1">
          <a:off x="13703300" y="9787920"/>
          <a:ext cx="889000" cy="6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81897</xdr:rowOff>
    </xdr:from>
    <xdr:to>
      <xdr:col>19</xdr:col>
      <xdr:colOff>644525</xdr:colOff>
      <xdr:row>57</xdr:row>
      <xdr:rowOff>107840</xdr:rowOff>
    </xdr:to>
    <xdr:cxnSp macro="">
      <xdr:nvCxnSpPr>
        <xdr:cNvPr id="588" name="直線コネクタ 587"/>
        <xdr:cNvCxnSpPr/>
      </xdr:nvCxnSpPr>
      <xdr:spPr>
        <a:xfrm flipV="1">
          <a:off x="12814300" y="9854547"/>
          <a:ext cx="8890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143189</xdr:rowOff>
    </xdr:from>
    <xdr:to>
      <xdr:col>23</xdr:col>
      <xdr:colOff>568325</xdr:colOff>
      <xdr:row>57</xdr:row>
      <xdr:rowOff>73339</xdr:rowOff>
    </xdr:to>
    <xdr:sp macro="" textlink="">
      <xdr:nvSpPr>
        <xdr:cNvPr id="598" name="円/楕円 597"/>
        <xdr:cNvSpPr/>
      </xdr:nvSpPr>
      <xdr:spPr>
        <a:xfrm>
          <a:off x="16268700" y="97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166066</xdr:rowOff>
    </xdr:from>
    <xdr:ext cx="534377" cy="259045"/>
    <xdr:sp macro="" textlink="">
      <xdr:nvSpPr>
        <xdr:cNvPr id="599" name="教育費該当値テキスト"/>
        <xdr:cNvSpPr txBox="1"/>
      </xdr:nvSpPr>
      <xdr:spPr>
        <a:xfrm>
          <a:off x="16370300" y="95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64,188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12796</xdr:rowOff>
    </xdr:from>
    <xdr:to>
      <xdr:col>22</xdr:col>
      <xdr:colOff>415925</xdr:colOff>
      <xdr:row>57</xdr:row>
      <xdr:rowOff>114396</xdr:rowOff>
    </xdr:to>
    <xdr:sp macro="" textlink="">
      <xdr:nvSpPr>
        <xdr:cNvPr id="600" name="円/楕円 599"/>
        <xdr:cNvSpPr/>
      </xdr:nvSpPr>
      <xdr:spPr>
        <a:xfrm>
          <a:off x="15430500" y="9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105523</xdr:rowOff>
    </xdr:from>
    <xdr:ext cx="534377" cy="259045"/>
    <xdr:sp macro="" textlink="">
      <xdr:nvSpPr>
        <xdr:cNvPr id="601" name="テキスト ボックス 600"/>
        <xdr:cNvSpPr txBox="1"/>
      </xdr:nvSpPr>
      <xdr:spPr>
        <a:xfrm>
          <a:off x="15214111" y="98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135920</xdr:rowOff>
    </xdr:from>
    <xdr:to>
      <xdr:col>21</xdr:col>
      <xdr:colOff>212725</xdr:colOff>
      <xdr:row>57</xdr:row>
      <xdr:rowOff>66070</xdr:rowOff>
    </xdr:to>
    <xdr:sp macro="" textlink="">
      <xdr:nvSpPr>
        <xdr:cNvPr id="602" name="円/楕円 601"/>
        <xdr:cNvSpPr/>
      </xdr:nvSpPr>
      <xdr:spPr>
        <a:xfrm>
          <a:off x="14541500" y="97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82597</xdr:rowOff>
    </xdr:from>
    <xdr:ext cx="534377" cy="259045"/>
    <xdr:sp macro="" textlink="">
      <xdr:nvSpPr>
        <xdr:cNvPr id="603" name="テキスト ボックス 602"/>
        <xdr:cNvSpPr txBox="1"/>
      </xdr:nvSpPr>
      <xdr:spPr>
        <a:xfrm>
          <a:off x="14325111" y="95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31097</xdr:rowOff>
    </xdr:from>
    <xdr:to>
      <xdr:col>20</xdr:col>
      <xdr:colOff>9525</xdr:colOff>
      <xdr:row>57</xdr:row>
      <xdr:rowOff>132697</xdr:rowOff>
    </xdr:to>
    <xdr:sp macro="" textlink="">
      <xdr:nvSpPr>
        <xdr:cNvPr id="604" name="円/楕円 603"/>
        <xdr:cNvSpPr/>
      </xdr:nvSpPr>
      <xdr:spPr>
        <a:xfrm>
          <a:off x="13652500" y="98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149224</xdr:rowOff>
    </xdr:from>
    <xdr:ext cx="534377" cy="259045"/>
    <xdr:sp macro="" textlink="">
      <xdr:nvSpPr>
        <xdr:cNvPr id="605" name="テキスト ボックス 604"/>
        <xdr:cNvSpPr txBox="1"/>
      </xdr:nvSpPr>
      <xdr:spPr>
        <a:xfrm>
          <a:off x="13436111" y="95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57040</xdr:rowOff>
    </xdr:from>
    <xdr:to>
      <xdr:col>18</xdr:col>
      <xdr:colOff>492125</xdr:colOff>
      <xdr:row>57</xdr:row>
      <xdr:rowOff>158640</xdr:rowOff>
    </xdr:to>
    <xdr:sp macro="" textlink="">
      <xdr:nvSpPr>
        <xdr:cNvPr id="606" name="円/楕円 605"/>
        <xdr:cNvSpPr/>
      </xdr:nvSpPr>
      <xdr:spPr>
        <a:xfrm>
          <a:off x="12763500" y="98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149767</xdr:rowOff>
    </xdr:from>
    <xdr:ext cx="534377" cy="259045"/>
    <xdr:sp macro="" textlink="">
      <xdr:nvSpPr>
        <xdr:cNvPr id="607" name="テキスト ボックス 606"/>
        <xdr:cNvSpPr txBox="1"/>
      </xdr:nvSpPr>
      <xdr:spPr>
        <a:xfrm>
          <a:off x="12547111" y="99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107128</xdr:rowOff>
    </xdr:from>
    <xdr:to>
      <xdr:col>23</xdr:col>
      <xdr:colOff>517525</xdr:colOff>
      <xdr:row>78</xdr:row>
      <xdr:rowOff>138388</xdr:rowOff>
    </xdr:to>
    <xdr:cxnSp macro="">
      <xdr:nvCxnSpPr>
        <xdr:cNvPr id="634" name="直線コネクタ 633"/>
        <xdr:cNvCxnSpPr/>
      </xdr:nvCxnSpPr>
      <xdr:spPr>
        <a:xfrm>
          <a:off x="15481300" y="13480228"/>
          <a:ext cx="8382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83085</xdr:rowOff>
    </xdr:from>
    <xdr:to>
      <xdr:col>22</xdr:col>
      <xdr:colOff>365125</xdr:colOff>
      <xdr:row>78</xdr:row>
      <xdr:rowOff>107128</xdr:rowOff>
    </xdr:to>
    <xdr:cxnSp macro="">
      <xdr:nvCxnSpPr>
        <xdr:cNvPr id="637" name="直線コネクタ 636"/>
        <xdr:cNvCxnSpPr/>
      </xdr:nvCxnSpPr>
      <xdr:spPr>
        <a:xfrm>
          <a:off x="14592300" y="13456185"/>
          <a:ext cx="889000" cy="2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83085</xdr:rowOff>
    </xdr:from>
    <xdr:to>
      <xdr:col>21</xdr:col>
      <xdr:colOff>161925</xdr:colOff>
      <xdr:row>78</xdr:row>
      <xdr:rowOff>94062</xdr:rowOff>
    </xdr:to>
    <xdr:cxnSp macro="">
      <xdr:nvCxnSpPr>
        <xdr:cNvPr id="640" name="直線コネクタ 639"/>
        <xdr:cNvCxnSpPr/>
      </xdr:nvCxnSpPr>
      <xdr:spPr>
        <a:xfrm flipV="1">
          <a:off x="13703300" y="13456185"/>
          <a:ext cx="889000" cy="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145466</xdr:rowOff>
    </xdr:from>
    <xdr:ext cx="469744" cy="259045"/>
    <xdr:sp macro="" textlink="">
      <xdr:nvSpPr>
        <xdr:cNvPr id="642" name="テキスト ボックス 641"/>
        <xdr:cNvSpPr txBox="1"/>
      </xdr:nvSpPr>
      <xdr:spPr>
        <a:xfrm>
          <a:off x="14357427"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94062</xdr:rowOff>
    </xdr:from>
    <xdr:to>
      <xdr:col>19</xdr:col>
      <xdr:colOff>644525</xdr:colOff>
      <xdr:row>78</xdr:row>
      <xdr:rowOff>97382</xdr:rowOff>
    </xdr:to>
    <xdr:cxnSp macro="">
      <xdr:nvCxnSpPr>
        <xdr:cNvPr id="643" name="直線コネクタ 642"/>
        <xdr:cNvCxnSpPr/>
      </xdr:nvCxnSpPr>
      <xdr:spPr>
        <a:xfrm flipV="1">
          <a:off x="12814300" y="13467162"/>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87588</xdr:rowOff>
    </xdr:from>
    <xdr:to>
      <xdr:col>23</xdr:col>
      <xdr:colOff>568325</xdr:colOff>
      <xdr:row>79</xdr:row>
      <xdr:rowOff>17738</xdr:rowOff>
    </xdr:to>
    <xdr:sp macro="" textlink="">
      <xdr:nvSpPr>
        <xdr:cNvPr id="653" name="円/楕円 652"/>
        <xdr:cNvSpPr/>
      </xdr:nvSpPr>
      <xdr:spPr>
        <a:xfrm>
          <a:off x="16268700" y="1346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56328</xdr:rowOff>
    </xdr:from>
    <xdr:to>
      <xdr:col>22</xdr:col>
      <xdr:colOff>415925</xdr:colOff>
      <xdr:row>78</xdr:row>
      <xdr:rowOff>157928</xdr:rowOff>
    </xdr:to>
    <xdr:sp macro="" textlink="">
      <xdr:nvSpPr>
        <xdr:cNvPr id="655" name="円/楕円 654"/>
        <xdr:cNvSpPr/>
      </xdr:nvSpPr>
      <xdr:spPr>
        <a:xfrm>
          <a:off x="15430500" y="134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149055</xdr:rowOff>
    </xdr:from>
    <xdr:ext cx="469744" cy="259045"/>
    <xdr:sp macro="" textlink="">
      <xdr:nvSpPr>
        <xdr:cNvPr id="656" name="テキスト ボックス 655"/>
        <xdr:cNvSpPr txBox="1"/>
      </xdr:nvSpPr>
      <xdr:spPr>
        <a:xfrm>
          <a:off x="15246427" y="135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32285</xdr:rowOff>
    </xdr:from>
    <xdr:to>
      <xdr:col>21</xdr:col>
      <xdr:colOff>212725</xdr:colOff>
      <xdr:row>78</xdr:row>
      <xdr:rowOff>133885</xdr:rowOff>
    </xdr:to>
    <xdr:sp macro="" textlink="">
      <xdr:nvSpPr>
        <xdr:cNvPr id="657" name="円/楕円 656"/>
        <xdr:cNvSpPr/>
      </xdr:nvSpPr>
      <xdr:spPr>
        <a:xfrm>
          <a:off x="14541500" y="134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150412</xdr:rowOff>
    </xdr:from>
    <xdr:ext cx="534377" cy="259045"/>
    <xdr:sp macro="" textlink="">
      <xdr:nvSpPr>
        <xdr:cNvPr id="658" name="テキスト ボックス 657"/>
        <xdr:cNvSpPr txBox="1"/>
      </xdr:nvSpPr>
      <xdr:spPr>
        <a:xfrm>
          <a:off x="14325111" y="1318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43262</xdr:rowOff>
    </xdr:from>
    <xdr:to>
      <xdr:col>20</xdr:col>
      <xdr:colOff>9525</xdr:colOff>
      <xdr:row>78</xdr:row>
      <xdr:rowOff>144862</xdr:rowOff>
    </xdr:to>
    <xdr:sp macro="" textlink="">
      <xdr:nvSpPr>
        <xdr:cNvPr id="659" name="円/楕円 658"/>
        <xdr:cNvSpPr/>
      </xdr:nvSpPr>
      <xdr:spPr>
        <a:xfrm>
          <a:off x="13652500" y="134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135989</xdr:rowOff>
    </xdr:from>
    <xdr:ext cx="469744" cy="259045"/>
    <xdr:sp macro="" textlink="">
      <xdr:nvSpPr>
        <xdr:cNvPr id="660" name="テキスト ボックス 659"/>
        <xdr:cNvSpPr txBox="1"/>
      </xdr:nvSpPr>
      <xdr:spPr>
        <a:xfrm>
          <a:off x="13468427" y="1350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46582</xdr:rowOff>
    </xdr:from>
    <xdr:to>
      <xdr:col>18</xdr:col>
      <xdr:colOff>492125</xdr:colOff>
      <xdr:row>78</xdr:row>
      <xdr:rowOff>148182</xdr:rowOff>
    </xdr:to>
    <xdr:sp macro="" textlink="">
      <xdr:nvSpPr>
        <xdr:cNvPr id="661" name="円/楕円 660"/>
        <xdr:cNvSpPr/>
      </xdr:nvSpPr>
      <xdr:spPr>
        <a:xfrm>
          <a:off x="12763500" y="134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164709</xdr:rowOff>
    </xdr:from>
    <xdr:ext cx="469744" cy="259045"/>
    <xdr:sp macro="" textlink="">
      <xdr:nvSpPr>
        <xdr:cNvPr id="662" name="テキスト ボックス 661"/>
        <xdr:cNvSpPr txBox="1"/>
      </xdr:nvSpPr>
      <xdr:spPr>
        <a:xfrm>
          <a:off x="12579427" y="1319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11928</xdr:rowOff>
    </xdr:from>
    <xdr:to>
      <xdr:col>23</xdr:col>
      <xdr:colOff>517525</xdr:colOff>
      <xdr:row>95</xdr:row>
      <xdr:rowOff>62353</xdr:rowOff>
    </xdr:to>
    <xdr:cxnSp macro="">
      <xdr:nvCxnSpPr>
        <xdr:cNvPr id="691" name="直線コネクタ 690"/>
        <xdr:cNvCxnSpPr/>
      </xdr:nvCxnSpPr>
      <xdr:spPr>
        <a:xfrm flipV="1">
          <a:off x="15481300" y="16299678"/>
          <a:ext cx="8382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62353</xdr:rowOff>
    </xdr:from>
    <xdr:to>
      <xdr:col>22</xdr:col>
      <xdr:colOff>365125</xdr:colOff>
      <xdr:row>95</xdr:row>
      <xdr:rowOff>155150</xdr:rowOff>
    </xdr:to>
    <xdr:cxnSp macro="">
      <xdr:nvCxnSpPr>
        <xdr:cNvPr id="694" name="直線コネクタ 693"/>
        <xdr:cNvCxnSpPr/>
      </xdr:nvCxnSpPr>
      <xdr:spPr>
        <a:xfrm flipV="1">
          <a:off x="14592300" y="16350103"/>
          <a:ext cx="889000" cy="9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73227</xdr:rowOff>
    </xdr:from>
    <xdr:to>
      <xdr:col>21</xdr:col>
      <xdr:colOff>161925</xdr:colOff>
      <xdr:row>95</xdr:row>
      <xdr:rowOff>155150</xdr:rowOff>
    </xdr:to>
    <xdr:cxnSp macro="">
      <xdr:nvCxnSpPr>
        <xdr:cNvPr id="697" name="直線コネクタ 696"/>
        <xdr:cNvCxnSpPr/>
      </xdr:nvCxnSpPr>
      <xdr:spPr>
        <a:xfrm>
          <a:off x="13703300" y="16360977"/>
          <a:ext cx="889000" cy="8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73227</xdr:rowOff>
    </xdr:from>
    <xdr:to>
      <xdr:col>19</xdr:col>
      <xdr:colOff>644525</xdr:colOff>
      <xdr:row>96</xdr:row>
      <xdr:rowOff>21788</xdr:rowOff>
    </xdr:to>
    <xdr:cxnSp macro="">
      <xdr:nvCxnSpPr>
        <xdr:cNvPr id="700" name="直線コネクタ 699"/>
        <xdr:cNvCxnSpPr/>
      </xdr:nvCxnSpPr>
      <xdr:spPr>
        <a:xfrm flipV="1">
          <a:off x="12814300" y="16360977"/>
          <a:ext cx="889000" cy="1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132578</xdr:rowOff>
    </xdr:from>
    <xdr:to>
      <xdr:col>23</xdr:col>
      <xdr:colOff>568325</xdr:colOff>
      <xdr:row>95</xdr:row>
      <xdr:rowOff>62728</xdr:rowOff>
    </xdr:to>
    <xdr:sp macro="" textlink="">
      <xdr:nvSpPr>
        <xdr:cNvPr id="710" name="円/楕円 709"/>
        <xdr:cNvSpPr/>
      </xdr:nvSpPr>
      <xdr:spPr>
        <a:xfrm>
          <a:off x="16268700" y="162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155455</xdr:rowOff>
    </xdr:from>
    <xdr:ext cx="599010" cy="259045"/>
    <xdr:sp macro="" textlink="">
      <xdr:nvSpPr>
        <xdr:cNvPr id="711" name="公債費該当値テキスト"/>
        <xdr:cNvSpPr txBox="1"/>
      </xdr:nvSpPr>
      <xdr:spPr>
        <a:xfrm>
          <a:off x="16370300" y="1610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188,536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11553</xdr:rowOff>
    </xdr:from>
    <xdr:to>
      <xdr:col>22</xdr:col>
      <xdr:colOff>415925</xdr:colOff>
      <xdr:row>95</xdr:row>
      <xdr:rowOff>113153</xdr:rowOff>
    </xdr:to>
    <xdr:sp macro="" textlink="">
      <xdr:nvSpPr>
        <xdr:cNvPr id="712" name="円/楕円 711"/>
        <xdr:cNvSpPr/>
      </xdr:nvSpPr>
      <xdr:spPr>
        <a:xfrm>
          <a:off x="15430500" y="16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129680</xdr:rowOff>
    </xdr:from>
    <xdr:ext cx="599010" cy="259045"/>
    <xdr:sp macro="" textlink="">
      <xdr:nvSpPr>
        <xdr:cNvPr id="713" name="テキスト ボックス 712"/>
        <xdr:cNvSpPr txBox="1"/>
      </xdr:nvSpPr>
      <xdr:spPr>
        <a:xfrm>
          <a:off x="15181794" y="1607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104350</xdr:rowOff>
    </xdr:from>
    <xdr:to>
      <xdr:col>21</xdr:col>
      <xdr:colOff>212725</xdr:colOff>
      <xdr:row>96</xdr:row>
      <xdr:rowOff>34500</xdr:rowOff>
    </xdr:to>
    <xdr:sp macro="" textlink="">
      <xdr:nvSpPr>
        <xdr:cNvPr id="714" name="円/楕円 713"/>
        <xdr:cNvSpPr/>
      </xdr:nvSpPr>
      <xdr:spPr>
        <a:xfrm>
          <a:off x="14541500" y="163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51027</xdr:rowOff>
    </xdr:from>
    <xdr:ext cx="599010" cy="259045"/>
    <xdr:sp macro="" textlink="">
      <xdr:nvSpPr>
        <xdr:cNvPr id="715" name="テキスト ボックス 714"/>
        <xdr:cNvSpPr txBox="1"/>
      </xdr:nvSpPr>
      <xdr:spPr>
        <a:xfrm>
          <a:off x="14292794" y="1616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22427</xdr:rowOff>
    </xdr:from>
    <xdr:to>
      <xdr:col>20</xdr:col>
      <xdr:colOff>9525</xdr:colOff>
      <xdr:row>95</xdr:row>
      <xdr:rowOff>124027</xdr:rowOff>
    </xdr:to>
    <xdr:sp macro="" textlink="">
      <xdr:nvSpPr>
        <xdr:cNvPr id="716" name="円/楕円 715"/>
        <xdr:cNvSpPr/>
      </xdr:nvSpPr>
      <xdr:spPr>
        <a:xfrm>
          <a:off x="13652500" y="16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140554</xdr:rowOff>
    </xdr:from>
    <xdr:ext cx="599010" cy="259045"/>
    <xdr:sp macro="" textlink="">
      <xdr:nvSpPr>
        <xdr:cNvPr id="717" name="テキスト ボックス 716"/>
        <xdr:cNvSpPr txBox="1"/>
      </xdr:nvSpPr>
      <xdr:spPr>
        <a:xfrm>
          <a:off x="13403794" y="160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172,447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142438</xdr:rowOff>
    </xdr:from>
    <xdr:to>
      <xdr:col>18</xdr:col>
      <xdr:colOff>492125</xdr:colOff>
      <xdr:row>96</xdr:row>
      <xdr:rowOff>72588</xdr:rowOff>
    </xdr:to>
    <xdr:sp macro="" textlink="">
      <xdr:nvSpPr>
        <xdr:cNvPr id="718" name="円/楕円 717"/>
        <xdr:cNvSpPr/>
      </xdr:nvSpPr>
      <xdr:spPr>
        <a:xfrm>
          <a:off x="12763500" y="164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89115</xdr:rowOff>
    </xdr:from>
    <xdr:ext cx="599010" cy="259045"/>
    <xdr:sp macro="" textlink="">
      <xdr:nvSpPr>
        <xdr:cNvPr id="719" name="テキスト ボックス 718"/>
        <xdr:cNvSpPr txBox="1"/>
      </xdr:nvSpPr>
      <xdr:spPr>
        <a:xfrm>
          <a:off x="12514794" y="1620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議会費については、人口１人あたりの市議会議員数が多く類似団体平均を上回っている。議員定数については、</a:t>
          </a:r>
          <a:r>
            <a:rPr kumimoji="1" lang="en-US" altLang="ja-JP" sz="1300">
              <a:solidFill>
                <a:schemeClr val="dk1"/>
              </a:solidFill>
              <a:effectLst/>
              <a:latin typeface="+mn-lt"/>
              <a:ea typeface="+mn-ea"/>
              <a:cs typeface="+mn-cs"/>
            </a:rPr>
            <a:t>H27.4</a:t>
          </a:r>
          <a:r>
            <a:rPr kumimoji="1" lang="ja-JP" altLang="ja-JP" sz="1300">
              <a:solidFill>
                <a:schemeClr val="dk1"/>
              </a:solidFill>
              <a:effectLst/>
              <a:latin typeface="+mn-lt"/>
              <a:ea typeface="+mn-ea"/>
              <a:cs typeface="+mn-cs"/>
            </a:rPr>
            <a:t>執行の市議会議員選挙</a:t>
          </a:r>
          <a:r>
            <a:rPr kumimoji="1" lang="ja-JP" altLang="en-US"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20</a:t>
          </a:r>
          <a:r>
            <a:rPr kumimoji="1" lang="ja-JP" altLang="en-US" sz="1300">
              <a:solidFill>
                <a:schemeClr val="dk1"/>
              </a:solidFill>
              <a:effectLst/>
              <a:latin typeface="+mn-lt"/>
              <a:ea typeface="+mn-ea"/>
              <a:cs typeface="+mn-cs"/>
            </a:rPr>
            <a:t>名</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17</a:t>
          </a:r>
          <a:r>
            <a:rPr kumimoji="1" lang="ja-JP" altLang="en-US" sz="1300">
              <a:solidFill>
                <a:schemeClr val="dk1"/>
              </a:solidFill>
              <a:effectLst/>
              <a:latin typeface="+mn-lt"/>
              <a:ea typeface="+mn-ea"/>
              <a:cs typeface="+mn-cs"/>
            </a:rPr>
            <a:t>名</a:t>
          </a:r>
          <a:r>
            <a:rPr kumimoji="1" lang="ja-JP" altLang="ja-JP" sz="1300">
              <a:solidFill>
                <a:schemeClr val="dk1"/>
              </a:solidFill>
              <a:effectLst/>
              <a:latin typeface="+mn-lt"/>
              <a:ea typeface="+mn-ea"/>
              <a:cs typeface="+mn-cs"/>
            </a:rPr>
            <a:t>に削減</a:t>
          </a:r>
          <a:r>
            <a:rPr kumimoji="1" lang="ja-JP" altLang="en-US" sz="1300">
              <a:solidFill>
                <a:schemeClr val="dk1"/>
              </a:solidFill>
              <a:effectLst/>
              <a:latin typeface="+mn-lt"/>
              <a:ea typeface="+mn-ea"/>
              <a:cs typeface="+mn-cs"/>
            </a:rPr>
            <a:t>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消防費については、新消防庁舎建設に係る事業費により</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と類似団体平均を大きく上回る数値となっている。消防庁舎については</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で完成したため、</a:t>
          </a:r>
          <a:r>
            <a:rPr kumimoji="1" lang="en-US" altLang="ja-JP" sz="1300">
              <a:solidFill>
                <a:schemeClr val="dk1"/>
              </a:solidFill>
              <a:effectLst/>
              <a:latin typeface="+mn-lt"/>
              <a:ea typeface="+mn-ea"/>
              <a:cs typeface="+mn-cs"/>
            </a:rPr>
            <a:t>H28</a:t>
          </a:r>
          <a:r>
            <a:rPr kumimoji="1" lang="ja-JP" altLang="en-US" sz="1300">
              <a:solidFill>
                <a:schemeClr val="dk1"/>
              </a:solidFill>
              <a:effectLst/>
              <a:latin typeface="+mn-lt"/>
              <a:ea typeface="+mn-ea"/>
              <a:cs typeface="+mn-cs"/>
            </a:rPr>
            <a:t>の決算額は減少する見込みである。</a:t>
          </a:r>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商工費について、</a:t>
          </a:r>
          <a:r>
            <a:rPr kumimoji="1" lang="en-US" altLang="ja-JP" sz="1300">
              <a:latin typeface="ＭＳ Ｐゴシック"/>
            </a:rPr>
            <a:t>H26</a:t>
          </a:r>
          <a:r>
            <a:rPr kumimoji="1" lang="ja-JP" altLang="en-US" sz="1300">
              <a:latin typeface="ＭＳ Ｐゴシック"/>
            </a:rPr>
            <a:t>年度の数値が大きく膨らんでいるのは、北陸新幹線金沢開業や</a:t>
          </a:r>
          <a:r>
            <a:rPr kumimoji="1" lang="en-US" altLang="ja-JP" sz="1300">
              <a:latin typeface="ＭＳ Ｐゴシック"/>
            </a:rPr>
            <a:t>NHK</a:t>
          </a:r>
          <a:r>
            <a:rPr kumimoji="1" lang="ja-JP" altLang="en-US" sz="1300">
              <a:latin typeface="ＭＳ Ｐゴシック"/>
            </a:rPr>
            <a:t>連続テレビ小説「まれ」に対応するための経費の増加に加え、輪島キリコ会館及び輪島塗会館の建設によるものである。</a:t>
          </a:r>
          <a:endParaRPr kumimoji="1" lang="en-US" altLang="ja-JP" sz="1300">
            <a:latin typeface="ＭＳ Ｐゴシック"/>
          </a:endParaRPr>
        </a:p>
        <a:p>
          <a:r>
            <a:rPr kumimoji="1" lang="ja-JP" altLang="en-US" sz="1300">
              <a:latin typeface="ＭＳ Ｐゴシック"/>
            </a:rPr>
            <a:t>　衛生費については、類似団体平均との差は年々減少しているが依然として上回る水準にある。衛生費の中で割合が大きいものが、ごみ処理に係る一部事務組合への負担金と病院事業会計への繰出金であり、今後もこれらの運営及び経営を注視していく。</a:t>
          </a:r>
          <a:endParaRPr kumimoji="1" lang="en-US" altLang="ja-JP" sz="1300">
            <a:latin typeface="ＭＳ Ｐゴシック"/>
          </a:endParaRPr>
        </a:p>
        <a:p>
          <a:r>
            <a:rPr kumimoji="1" lang="ja-JP" altLang="en-US" sz="1300">
              <a:latin typeface="ＭＳ Ｐゴシック"/>
            </a:rPr>
            <a:t>　公債費については、</a:t>
          </a:r>
          <a:r>
            <a:rPr kumimoji="1" lang="en-US" altLang="ja-JP" sz="1300">
              <a:latin typeface="ＭＳ Ｐゴシック"/>
            </a:rPr>
            <a:t>H26</a:t>
          </a:r>
          <a:r>
            <a:rPr kumimoji="1" lang="ja-JP" altLang="en-US" sz="1300">
              <a:latin typeface="ＭＳ Ｐゴシック"/>
            </a:rPr>
            <a:t>年度をピークに定期償還額は減少しているものの、</a:t>
          </a:r>
          <a:r>
            <a:rPr kumimoji="1" lang="en-US" altLang="ja-JP" sz="1300">
              <a:latin typeface="ＭＳ Ｐゴシック"/>
            </a:rPr>
            <a:t>H27</a:t>
          </a:r>
          <a:r>
            <a:rPr kumimoji="1" lang="ja-JP" altLang="en-US" sz="1300">
              <a:latin typeface="ＭＳ Ｐゴシック"/>
            </a:rPr>
            <a:t>年度は昨年度を上回る繰上償還を実施したため数値が増加している。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実質収支及び単年度実質収支については、平成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年度決算も引き続き黒字となったがともに前年度を下回る数値となった。また後年度の公債費逓減を図るため、昨年度を上回る約</a:t>
          </a:r>
          <a:r>
            <a:rPr kumimoji="1" lang="en-US" altLang="ja-JP" sz="1200">
              <a:latin typeface="ＭＳ ゴシック" pitchFamily="49" charset="-128"/>
              <a:ea typeface="ＭＳ ゴシック" pitchFamily="49" charset="-128"/>
            </a:rPr>
            <a:t>13.7</a:t>
          </a:r>
          <a:r>
            <a:rPr kumimoji="1" lang="ja-JP" altLang="en-US" sz="1200">
              <a:latin typeface="ＭＳ ゴシック" pitchFamily="49" charset="-128"/>
              <a:ea typeface="ＭＳ ゴシック" pitchFamily="49" charset="-128"/>
            </a:rPr>
            <a:t>億円の繰上償還を実施し、その財源として</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年ぶりに財政調整基金から繰入れ（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億円）を実施した。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年度以降は普通交付税の合併算定替の段階的縮減が始まるなど更なる財政の硬直化が予測されるため、</a:t>
          </a:r>
          <a:r>
            <a:rPr lang="ja-JP" altLang="ja-JP" sz="1200" b="0" i="0" baseline="0">
              <a:solidFill>
                <a:schemeClr val="dk1"/>
              </a:solidFill>
              <a:effectLst/>
              <a:latin typeface="+mn-lt"/>
              <a:ea typeface="+mn-ea"/>
              <a:cs typeface="+mn-cs"/>
            </a:rPr>
            <a:t>引き続き市税をはじめとする歳入の一層の確保</a:t>
          </a:r>
          <a:r>
            <a:rPr lang="ja-JP" altLang="en-US" sz="1200" b="0" i="0" baseline="0">
              <a:solidFill>
                <a:schemeClr val="dk1"/>
              </a:solidFill>
              <a:effectLst/>
              <a:latin typeface="+mn-lt"/>
              <a:ea typeface="+mn-ea"/>
              <a:cs typeface="+mn-cs"/>
            </a:rPr>
            <a:t>と歳出の削減に努める。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年度決算においても全会計で</a:t>
          </a:r>
          <a:r>
            <a:rPr kumimoji="1" lang="ja-JP" altLang="en-US" sz="1400">
              <a:solidFill>
                <a:schemeClr val="dk1"/>
              </a:solidFill>
              <a:effectLst/>
              <a:latin typeface="+mn-lt"/>
              <a:ea typeface="+mn-ea"/>
              <a:cs typeface="+mn-cs"/>
            </a:rPr>
            <a:t>実質赤字額は発生しておらず、黒字の標準財政規模比は</a:t>
          </a:r>
          <a:r>
            <a:rPr kumimoji="1" lang="ja-JP" altLang="ja-JP" sz="1400">
              <a:solidFill>
                <a:schemeClr val="dk1"/>
              </a:solidFill>
              <a:effectLst/>
              <a:latin typeface="+mn-lt"/>
              <a:ea typeface="+mn-ea"/>
              <a:cs typeface="+mn-cs"/>
            </a:rPr>
            <a:t>例年同様水道事業会計の比率が大きい。　</a:t>
          </a:r>
          <a:endParaRPr lang="ja-JP" altLang="ja-JP" sz="1400">
            <a:effectLst/>
          </a:endParaRPr>
        </a:p>
        <a:p>
          <a:r>
            <a:rPr kumimoji="1" lang="ja-JP" altLang="ja-JP" sz="1400">
              <a:solidFill>
                <a:schemeClr val="dk1"/>
              </a:solidFill>
              <a:effectLst/>
              <a:latin typeface="+mn-lt"/>
              <a:ea typeface="+mn-ea"/>
              <a:cs typeface="+mn-cs"/>
            </a:rPr>
            <a:t>　しかしながら水道事業においては、今後施設の改修又は更新が検討されているため、多額の企業債発行に伴う公債費の増額が想定される。今後とも経費の削減や独立採算性のとれる料金を設定し、黒字化を維持できるよう努める。</a:t>
          </a:r>
          <a:endParaRPr lang="ja-JP" altLang="ja-JP" sz="1400">
            <a:effectLst/>
          </a:endParaRPr>
        </a:p>
        <a:p>
          <a:r>
            <a:rPr kumimoji="1" lang="ja-JP" altLang="ja-JP" sz="1400">
              <a:solidFill>
                <a:schemeClr val="dk1"/>
              </a:solidFill>
              <a:effectLst/>
              <a:latin typeface="+mn-lt"/>
              <a:ea typeface="+mn-ea"/>
              <a:cs typeface="+mn-cs"/>
            </a:rPr>
            <a:t>　また一般会計においても地方債の繰上償還を確実に実施するとともに、人件費の抑制</a:t>
          </a:r>
          <a:r>
            <a:rPr kumimoji="1" lang="ja-JP" altLang="en-US" sz="1400">
              <a:solidFill>
                <a:schemeClr val="dk1"/>
              </a:solidFill>
              <a:effectLst/>
              <a:latin typeface="+mn-lt"/>
              <a:ea typeface="+mn-ea"/>
              <a:cs typeface="+mn-cs"/>
            </a:rPr>
            <a:t>や</a:t>
          </a:r>
          <a:r>
            <a:rPr kumimoji="1" lang="ja-JP" altLang="ja-JP" sz="1400">
              <a:solidFill>
                <a:schemeClr val="dk1"/>
              </a:solidFill>
              <a:effectLst/>
              <a:latin typeface="+mn-lt"/>
              <a:ea typeface="+mn-ea"/>
              <a:cs typeface="+mn-cs"/>
            </a:rPr>
            <a:t>公共施設の見直しによる経常経費</a:t>
          </a:r>
          <a:r>
            <a:rPr kumimoji="1" lang="ja-JP" altLang="en-US" sz="1400">
              <a:solidFill>
                <a:schemeClr val="dk1"/>
              </a:solidFill>
              <a:effectLst/>
              <a:latin typeface="+mn-lt"/>
              <a:ea typeface="+mn-ea"/>
              <a:cs typeface="+mn-cs"/>
            </a:rPr>
            <a:t>の削減に積極的に取り組み</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財政の安定化に努める。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24045551</v>
      </c>
      <c r="BO4" s="409"/>
      <c r="BP4" s="409"/>
      <c r="BQ4" s="409"/>
      <c r="BR4" s="409"/>
      <c r="BS4" s="409"/>
      <c r="BT4" s="409"/>
      <c r="BU4" s="410"/>
      <c r="BV4" s="408">
        <v>25992794</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23478328</v>
      </c>
      <c r="BO5" s="414"/>
      <c r="BP5" s="414"/>
      <c r="BQ5" s="414"/>
      <c r="BR5" s="414"/>
      <c r="BS5" s="414"/>
      <c r="BT5" s="414"/>
      <c r="BU5" s="415"/>
      <c r="BV5" s="413">
        <v>24593227</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93.5</v>
      </c>
      <c r="CU5" s="384"/>
      <c r="CV5" s="384"/>
      <c r="CW5" s="384"/>
      <c r="CX5" s="384"/>
      <c r="CY5" s="384"/>
      <c r="CZ5" s="384"/>
      <c r="DA5" s="385"/>
      <c r="DB5" s="383">
        <v>94.9</v>
      </c>
      <c r="DC5" s="384"/>
      <c r="DD5" s="384"/>
      <c r="DE5" s="384"/>
      <c r="DF5" s="384"/>
      <c r="DG5" s="384"/>
      <c r="DH5" s="384"/>
      <c r="DI5" s="385"/>
      <c r="DJ5" s="137"/>
      <c r="DK5" s="137"/>
      <c r="DL5" s="137"/>
      <c r="DM5" s="137"/>
      <c r="DN5" s="137"/>
      <c r="DO5" s="137"/>
    </row>
    <row r="6" spans="1:119" ht="18.75" customHeight="1" x14ac:dyDescent="0.15">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567223</v>
      </c>
      <c r="BO6" s="414"/>
      <c r="BP6" s="414"/>
      <c r="BQ6" s="414"/>
      <c r="BR6" s="414"/>
      <c r="BS6" s="414"/>
      <c r="BT6" s="414"/>
      <c r="BU6" s="415"/>
      <c r="BV6" s="413">
        <v>1399567</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98.4</v>
      </c>
      <c r="CU6" s="560"/>
      <c r="CV6" s="560"/>
      <c r="CW6" s="560"/>
      <c r="CX6" s="560"/>
      <c r="CY6" s="560"/>
      <c r="CZ6" s="560"/>
      <c r="DA6" s="561"/>
      <c r="DB6" s="559">
        <v>100.4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302943</v>
      </c>
      <c r="BO7" s="414"/>
      <c r="BP7" s="414"/>
      <c r="BQ7" s="414"/>
      <c r="BR7" s="414"/>
      <c r="BS7" s="414"/>
      <c r="BT7" s="414"/>
      <c r="BU7" s="415"/>
      <c r="BV7" s="413">
        <v>798028</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12706438</v>
      </c>
      <c r="CU7" s="414"/>
      <c r="CV7" s="414"/>
      <c r="CW7" s="414"/>
      <c r="CX7" s="414"/>
      <c r="CY7" s="414"/>
      <c r="CZ7" s="414"/>
      <c r="DA7" s="415"/>
      <c r="DB7" s="413">
        <v>12737542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264280</v>
      </c>
      <c r="BO8" s="414"/>
      <c r="BP8" s="414"/>
      <c r="BQ8" s="414"/>
      <c r="BR8" s="414"/>
      <c r="BS8" s="414"/>
      <c r="BT8" s="414"/>
      <c r="BU8" s="415"/>
      <c r="BV8" s="413">
        <v>601539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0.22</v>
      </c>
      <c r="CU8" s="523"/>
      <c r="CV8" s="523"/>
      <c r="CW8" s="523"/>
      <c r="CX8" s="523"/>
      <c r="CY8" s="523"/>
      <c r="CZ8" s="523"/>
      <c r="DA8" s="524"/>
      <c r="DB8" s="522">
        <v>0.22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27216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-337259</v>
      </c>
      <c r="BO9" s="414"/>
      <c r="BP9" s="414"/>
      <c r="BQ9" s="414"/>
      <c r="BR9" s="414"/>
      <c r="BS9" s="414"/>
      <c r="BT9" s="414"/>
      <c r="BU9" s="415"/>
      <c r="BV9" s="413">
        <v>101618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33.700000000000003</v>
      </c>
      <c r="CU9" s="384"/>
      <c r="CV9" s="384"/>
      <c r="CW9" s="384"/>
      <c r="CX9" s="384"/>
      <c r="CY9" s="384"/>
      <c r="CZ9" s="384"/>
      <c r="DA9" s="385"/>
      <c r="DB9" s="383">
        <v>29.9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29858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6344</v>
      </c>
      <c r="BO10" s="414"/>
      <c r="BP10" s="414"/>
      <c r="BQ10" s="414"/>
      <c r="BR10" s="414"/>
      <c r="BS10" s="414"/>
      <c r="BT10" s="414"/>
      <c r="BU10" s="415"/>
      <c r="BV10" s="413">
        <v>4372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97</v>
      </c>
      <c r="AV11" s="471"/>
      <c r="AW11" s="471"/>
      <c r="AX11" s="471"/>
      <c r="AY11" s="393" t="s">
        <v>108</v>
      </c>
      <c r="AZ11" s="394"/>
      <c r="BA11" s="394"/>
      <c r="BB11" s="394"/>
      <c r="BC11" s="394"/>
      <c r="BD11" s="394"/>
      <c r="BE11" s="394"/>
      <c r="BF11" s="394"/>
      <c r="BG11" s="394"/>
      <c r="BH11" s="394"/>
      <c r="BI11" s="394"/>
      <c r="BJ11" s="394"/>
      <c r="BK11" s="394"/>
      <c r="BL11" s="394"/>
      <c r="BM11" s="395"/>
      <c r="BN11" s="413">
        <v>1372400</v>
      </c>
      <c r="BO11" s="414"/>
      <c r="BP11" s="414"/>
      <c r="BQ11" s="414"/>
      <c r="BR11" s="414"/>
      <c r="BS11" s="414"/>
      <c r="BT11" s="414"/>
      <c r="BU11" s="415"/>
      <c r="BV11" s="413">
        <v>787719</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28832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28606</v>
      </c>
      <c r="S13" s="515"/>
      <c r="T13" s="515"/>
      <c r="U13" s="515"/>
      <c r="V13" s="516"/>
      <c r="W13" s="502" t="s">
        <v>121</v>
      </c>
      <c r="X13" s="426"/>
      <c r="Y13" s="426"/>
      <c r="Z13" s="426"/>
      <c r="AA13" s="426"/>
      <c r="AB13" s="427"/>
      <c r="AC13" s="389">
        <v>1902</v>
      </c>
      <c r="AD13" s="390"/>
      <c r="AE13" s="390"/>
      <c r="AF13" s="390"/>
      <c r="AG13" s="391"/>
      <c r="AH13" s="389">
        <v>2625</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741485</v>
      </c>
      <c r="BO13" s="414"/>
      <c r="BP13" s="414"/>
      <c r="BQ13" s="414"/>
      <c r="BR13" s="414"/>
      <c r="BS13" s="414"/>
      <c r="BT13" s="414"/>
      <c r="BU13" s="415"/>
      <c r="BV13" s="413">
        <v>893709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14.3</v>
      </c>
      <c r="CU13" s="384"/>
      <c r="CV13" s="384"/>
      <c r="CW13" s="384"/>
      <c r="CX13" s="384"/>
      <c r="CY13" s="384"/>
      <c r="CZ13" s="384"/>
      <c r="DA13" s="385"/>
      <c r="DB13" s="383">
        <v>14.9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29411</v>
      </c>
      <c r="S14" s="515"/>
      <c r="T14" s="515"/>
      <c r="U14" s="515"/>
      <c r="V14" s="516"/>
      <c r="W14" s="517"/>
      <c r="X14" s="429"/>
      <c r="Y14" s="429"/>
      <c r="Z14" s="429"/>
      <c r="AA14" s="429"/>
      <c r="AB14" s="430"/>
      <c r="AC14" s="507">
        <v>14.4</v>
      </c>
      <c r="AD14" s="508"/>
      <c r="AE14" s="508"/>
      <c r="AF14" s="508"/>
      <c r="AG14" s="509"/>
      <c r="AH14" s="507">
        <v>16.399999999999999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115.5</v>
      </c>
      <c r="CU14" s="486"/>
      <c r="CV14" s="486"/>
      <c r="CW14" s="486"/>
      <c r="CX14" s="486"/>
      <c r="CY14" s="486"/>
      <c r="CZ14" s="486"/>
      <c r="DA14" s="487"/>
      <c r="DB14" s="518">
        <v>134.69999999999999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29189</v>
      </c>
      <c r="S15" s="515"/>
      <c r="T15" s="515"/>
      <c r="U15" s="515"/>
      <c r="V15" s="516"/>
      <c r="W15" s="502" t="s">
        <v>128</v>
      </c>
      <c r="X15" s="426"/>
      <c r="Y15" s="426"/>
      <c r="Z15" s="426"/>
      <c r="AA15" s="426"/>
      <c r="AB15" s="427"/>
      <c r="AC15" s="389">
        <v>3480</v>
      </c>
      <c r="AD15" s="390"/>
      <c r="AE15" s="390"/>
      <c r="AF15" s="390"/>
      <c r="AG15" s="391"/>
      <c r="AH15" s="389">
        <v>4678</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2474490</v>
      </c>
      <c r="BO15" s="409"/>
      <c r="BP15" s="409"/>
      <c r="BQ15" s="409"/>
      <c r="BR15" s="409"/>
      <c r="BS15" s="409"/>
      <c r="BT15" s="409"/>
      <c r="BU15" s="410"/>
      <c r="BV15" s="408">
        <v>2353719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26.3</v>
      </c>
      <c r="AD16" s="508"/>
      <c r="AE16" s="508"/>
      <c r="AF16" s="508"/>
      <c r="AG16" s="509"/>
      <c r="AH16" s="507">
        <v>29.1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10957878</v>
      </c>
      <c r="BO16" s="414"/>
      <c r="BP16" s="414"/>
      <c r="BQ16" s="414"/>
      <c r="BR16" s="414"/>
      <c r="BS16" s="414"/>
      <c r="BT16" s="414"/>
      <c r="BU16" s="415"/>
      <c r="BV16" s="413">
        <v>10793855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7842</v>
      </c>
      <c r="AD17" s="390"/>
      <c r="AE17" s="390"/>
      <c r="AF17" s="390"/>
      <c r="AG17" s="391"/>
      <c r="AH17" s="389">
        <v>8703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3095449</v>
      </c>
      <c r="BO17" s="414"/>
      <c r="BP17" s="414"/>
      <c r="BQ17" s="414"/>
      <c r="BR17" s="414"/>
      <c r="BS17" s="414"/>
      <c r="BT17" s="414"/>
      <c r="BU17" s="415"/>
      <c r="BV17" s="413">
        <v>2976816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426.32</v>
      </c>
      <c r="M18" s="478"/>
      <c r="N18" s="478"/>
      <c r="O18" s="478"/>
      <c r="P18" s="478"/>
      <c r="Q18" s="478"/>
      <c r="R18" s="479"/>
      <c r="S18" s="479"/>
      <c r="T18" s="479"/>
      <c r="U18" s="479"/>
      <c r="V18" s="480"/>
      <c r="W18" s="494"/>
      <c r="X18" s="495"/>
      <c r="Y18" s="495"/>
      <c r="Z18" s="495"/>
      <c r="AA18" s="495"/>
      <c r="AB18" s="503"/>
      <c r="AC18" s="377">
        <v>59.3</v>
      </c>
      <c r="AD18" s="378"/>
      <c r="AE18" s="378"/>
      <c r="AF18" s="378"/>
      <c r="AG18" s="481"/>
      <c r="AH18" s="377">
        <v>54.2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12154905</v>
      </c>
      <c r="BO18" s="414"/>
      <c r="BP18" s="414"/>
      <c r="BQ18" s="414"/>
      <c r="BR18" s="414"/>
      <c r="BS18" s="414"/>
      <c r="BT18" s="414"/>
      <c r="BU18" s="415"/>
      <c r="BV18" s="413">
        <v>12281185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64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15417308</v>
      </c>
      <c r="BO19" s="414"/>
      <c r="BP19" s="414"/>
      <c r="BQ19" s="414"/>
      <c r="BR19" s="414"/>
      <c r="BS19" s="414"/>
      <c r="BT19" s="414"/>
      <c r="BU19" s="415"/>
      <c r="BV19" s="413">
        <v>16326986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10649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31790615</v>
      </c>
      <c r="BO23" s="414"/>
      <c r="BP23" s="414"/>
      <c r="BQ23" s="414"/>
      <c r="BR23" s="414"/>
      <c r="BS23" s="414"/>
      <c r="BT23" s="414"/>
      <c r="BU23" s="415"/>
      <c r="BV23" s="413">
        <v>33796315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9000</v>
      </c>
      <c r="R24" s="390"/>
      <c r="S24" s="390"/>
      <c r="T24" s="390"/>
      <c r="U24" s="390"/>
      <c r="V24" s="391"/>
      <c r="W24" s="455"/>
      <c r="X24" s="446"/>
      <c r="Y24" s="447"/>
      <c r="Z24" s="386" t="s">
        <v>151</v>
      </c>
      <c r="AA24" s="387"/>
      <c r="AB24" s="387"/>
      <c r="AC24" s="387"/>
      <c r="AD24" s="387"/>
      <c r="AE24" s="387"/>
      <c r="AF24" s="387"/>
      <c r="AG24" s="388"/>
      <c r="AH24" s="389">
        <v>325</v>
      </c>
      <c r="AI24" s="390"/>
      <c r="AJ24" s="390"/>
      <c r="AK24" s="390"/>
      <c r="AL24" s="391"/>
      <c r="AM24" s="389">
        <v>976300</v>
      </c>
      <c r="AN24" s="390"/>
      <c r="AO24" s="390"/>
      <c r="AP24" s="390"/>
      <c r="AQ24" s="390"/>
      <c r="AR24" s="391"/>
      <c r="AS24" s="389">
        <v>3004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18463886</v>
      </c>
      <c r="BO24" s="414"/>
      <c r="BP24" s="414"/>
      <c r="BQ24" s="414"/>
      <c r="BR24" s="414"/>
      <c r="BS24" s="414"/>
      <c r="BT24" s="414"/>
      <c r="BU24" s="415"/>
      <c r="BV24" s="413">
        <v>19330409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7720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658420</v>
      </c>
      <c r="BO25" s="409"/>
      <c r="BP25" s="409"/>
      <c r="BQ25" s="409"/>
      <c r="BR25" s="409"/>
      <c r="BS25" s="409"/>
      <c r="BT25" s="409"/>
      <c r="BU25" s="410"/>
      <c r="BV25" s="408">
        <v>1304241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6590</v>
      </c>
      <c r="R26" s="390"/>
      <c r="S26" s="390"/>
      <c r="T26" s="390"/>
      <c r="U26" s="390"/>
      <c r="V26" s="391"/>
      <c r="W26" s="455"/>
      <c r="X26" s="446"/>
      <c r="Y26" s="447"/>
      <c r="Z26" s="386" t="s">
        <v>157</v>
      </c>
      <c r="AA26" s="468"/>
      <c r="AB26" s="468"/>
      <c r="AC26" s="468"/>
      <c r="AD26" s="468"/>
      <c r="AE26" s="468"/>
      <c r="AF26" s="468"/>
      <c r="AG26" s="469"/>
      <c r="AH26" s="389">
        <v>22</v>
      </c>
      <c r="AI26" s="390"/>
      <c r="AJ26" s="390"/>
      <c r="AK26" s="390"/>
      <c r="AL26" s="391"/>
      <c r="AM26" s="389">
        <v>64438</v>
      </c>
      <c r="AN26" s="390"/>
      <c r="AO26" s="390"/>
      <c r="AP26" s="390"/>
      <c r="AQ26" s="390"/>
      <c r="AR26" s="391"/>
      <c r="AS26" s="389">
        <v>2929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4890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216236</v>
      </c>
      <c r="BO27" s="417"/>
      <c r="BP27" s="417"/>
      <c r="BQ27" s="417"/>
      <c r="BR27" s="417"/>
      <c r="BS27" s="417"/>
      <c r="BT27" s="417"/>
      <c r="BU27" s="418"/>
      <c r="BV27" s="416">
        <v>216067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4120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3725171</v>
      </c>
      <c r="BO28" s="409"/>
      <c r="BP28" s="409"/>
      <c r="BQ28" s="409"/>
      <c r="BR28" s="409"/>
      <c r="BS28" s="409"/>
      <c r="BT28" s="409"/>
      <c r="BU28" s="410"/>
      <c r="BV28" s="408">
        <v>3718827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15</v>
      </c>
      <c r="M29" s="390"/>
      <c r="N29" s="390"/>
      <c r="O29" s="390"/>
      <c r="P29" s="391"/>
      <c r="Q29" s="389">
        <v>3910</v>
      </c>
      <c r="R29" s="390"/>
      <c r="S29" s="390"/>
      <c r="T29" s="390"/>
      <c r="U29" s="390"/>
      <c r="V29" s="391"/>
      <c r="W29" s="456"/>
      <c r="X29" s="457"/>
      <c r="Y29" s="458"/>
      <c r="Z29" s="386" t="s">
        <v>167</v>
      </c>
      <c r="AA29" s="387"/>
      <c r="AB29" s="387"/>
      <c r="AC29" s="387"/>
      <c r="AD29" s="387"/>
      <c r="AE29" s="387"/>
      <c r="AF29" s="387"/>
      <c r="AG29" s="388"/>
      <c r="AH29" s="389">
        <v>325</v>
      </c>
      <c r="AI29" s="390"/>
      <c r="AJ29" s="390"/>
      <c r="AK29" s="390"/>
      <c r="AL29" s="391"/>
      <c r="AM29" s="389">
        <v>976300</v>
      </c>
      <c r="AN29" s="390"/>
      <c r="AO29" s="390"/>
      <c r="AP29" s="390"/>
      <c r="AQ29" s="390"/>
      <c r="AR29" s="391"/>
      <c r="AS29" s="389">
        <v>3004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261404</v>
      </c>
      <c r="BO29" s="414"/>
      <c r="BP29" s="414"/>
      <c r="BQ29" s="414"/>
      <c r="BR29" s="414"/>
      <c r="BS29" s="414"/>
      <c r="BT29" s="414"/>
      <c r="BU29" s="415"/>
      <c r="BV29" s="413">
        <v>260985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2269467</v>
      </c>
      <c r="BO30" s="417"/>
      <c r="BP30" s="417"/>
      <c r="BQ30" s="417"/>
      <c r="BR30" s="417"/>
      <c r="BS30" s="417"/>
      <c r="BT30" s="417"/>
      <c r="BU30" s="418"/>
      <c r="BV30" s="416">
        <v>2088589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病院事業会計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奥能登広域圏事務組合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財団法人輪島漆芸美術館</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国民健康保険特別会計(直営診療施設勘定)</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水道事業会計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IF('各会計、関係団体の財政状況及び健全化判断比率'!B35="","",'各会計、関係団体の財政状況及び健全化判断比率'!B35)</f>
        <v>特定環境保全公共下水道事業特別会計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輪島市穴水町環境衛生施設組合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財団法人千枚田景勝保存基金</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IF('各会計、関係団体の財政状況及び健全化判断比率'!B36="","",'各会計、関係団体の財政状況及び健全化判断比率'!B36)</f>
        <v>農業集落排水事業特別会計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石川県市町村消防団員等公務災害補償等組合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輪島温泉観光開発株式会社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IF('各会計、関係団体の財政状況及び健全化判断比率'!B37="","",'各会計、関係団体の財政状況及び健全化判断比率'!B37)</f>
        <v>漁業集落排水事業特別会計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石川県市町村消防賞じゅつ金組合</v>
      </c>
      <c r="BZ37" s="372"/>
      <c r="CA37" s="372"/>
      <c r="CB37" s="372"/>
      <c r="CC37" s="372"/>
      <c r="CD37" s="372"/>
      <c r="CE37" s="372"/>
      <c r="CF37" s="372"/>
      <c r="CG37" s="372"/>
      <c r="CH37" s="372"/>
      <c r="CI37" s="372"/>
      <c r="CJ37" s="372"/>
      <c r="CK37" s="372"/>
      <c r="CL37" s="372"/>
      <c r="CM37" s="372"/>
      <c r="CN37" s="165"/>
      <c r="CO37" s="373">
        <f t="shared" si="3"/>
        <v>25</v>
      </c>
      <c r="CP37" s="373"/>
      <c r="CQ37" s="372" t="str">
        <f>IF('各会計、関係団体の財政状況及び健全化判断比率'!BS10="","",'各会計、関係団体の財政状況及び健全化判断比率'!BS10)</f>
        <v>株式会社まちづくり輪島</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13</v>
      </c>
      <c r="BF38" s="373"/>
      <c r="BG38" s="372" t="str">
        <f>IF('各会計、関係団体の財政状況及び健全化判断比率'!B38="","",'各会計、関係団体の財政状況及び健全化判断比率'!B38)</f>
        <v>浄化槽事業特別会計</v>
      </c>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のと鉄道運営助成基金事務組合</v>
      </c>
      <c r="BZ38" s="372"/>
      <c r="CA38" s="372"/>
      <c r="CB38" s="372"/>
      <c r="CC38" s="372"/>
      <c r="CD38" s="372"/>
      <c r="CE38" s="372"/>
      <c r="CF38" s="372"/>
      <c r="CG38" s="372"/>
      <c r="CH38" s="372"/>
      <c r="CI38" s="372"/>
      <c r="CJ38" s="372"/>
      <c r="CK38" s="372"/>
      <c r="CL38" s="372"/>
      <c r="CM38" s="372"/>
      <c r="CN38" s="165"/>
      <c r="CO38" s="373">
        <f t="shared" si="3"/>
        <v>26</v>
      </c>
      <c r="CP38" s="373"/>
      <c r="CQ38" s="372" t="str">
        <f>IF('各会計、関係団体の財政状況及び健全化判断比率'!BS11="","",'各会計、関係団体の財政状況及び健全化判断比率'!BS11)</f>
        <v>財団法人日本海むら開発公社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14</v>
      </c>
      <c r="BF39" s="373"/>
      <c r="BG39" s="372" t="str">
        <f>IF('各会計、関係団体の財政状況及び健全化判断比率'!B39="","",'各会計、関係団体の財政状況及び健全化判断比率'!B39)</f>
        <v>臨海土地造成事業特別会計</v>
      </c>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石川県後期高齢者医療広域連合(一般会計)</v>
      </c>
      <c r="BZ39" s="372"/>
      <c r="CA39" s="372"/>
      <c r="CB39" s="372"/>
      <c r="CC39" s="372"/>
      <c r="CD39" s="372"/>
      <c r="CE39" s="372"/>
      <c r="CF39" s="372"/>
      <c r="CG39" s="372"/>
      <c r="CH39" s="372"/>
      <c r="CI39" s="372"/>
      <c r="CJ39" s="372"/>
      <c r="CK39" s="372"/>
      <c r="CL39" s="372"/>
      <c r="CM39" s="372"/>
      <c r="CN39" s="165"/>
      <c r="CO39" s="373">
        <f t="shared" si="3"/>
        <v>27</v>
      </c>
      <c r="CP39" s="373"/>
      <c r="CQ39" s="372" t="str">
        <f>IF('各会計、関係団体の財政状況及び健全化判断比率'!BS12="","",'各会計、関係団体の財政状況及び健全化判断比率'!BS12)</f>
        <v>有限会社門前生活環境</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石川県後期高齢者医療広域連合(後期高齢者医療特別会計)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2" t="s">
        <v>530</v>
      </c>
      <c r="D34" s="1182"/>
      <c r="E34" s="1183"/>
      <c r="F34" s="32">
        <v>12.99</v>
      </c>
      <c r="G34" s="33">
        <v>14.09</v>
      </c>
      <c r="H34" s="33">
        <v>15.08</v>
      </c>
      <c r="I34" s="33">
        <v>16.04</v>
      </c>
      <c r="J34" s="34">
        <v>16.940000000000001</v>
      </c>
      <c r="K34" s="22"/>
      <c r="L34" s="22"/>
      <c r="M34" s="22"/>
      <c r="N34" s="22"/>
      <c r="O34" s="22"/>
      <c r="P34" s="22"/>
    </row>
    <row r="35" spans="1:16" ht="39" customHeight="1" x14ac:dyDescent="0.15">
      <c r="A35" s="22"/>
      <c r="B35" s="35"/>
      <c r="C35" s="1176" t="s">
        <v>531</v>
      </c>
      <c r="D35" s="1177"/>
      <c r="E35" s="1178"/>
      <c r="F35" s="36">
        <v>3.48</v>
      </c>
      <c r="G35" s="37">
        <v>5.97</v>
      </c>
      <c r="H35" s="37">
        <v>5.84</v>
      </c>
      <c r="I35" s="37">
        <v>7.55</v>
      </c>
      <c r="J35" s="38">
        <v>7.1</v>
      </c>
      <c r="K35" s="22"/>
      <c r="L35" s="22"/>
      <c r="M35" s="22"/>
      <c r="N35" s="22"/>
      <c r="O35" s="22"/>
      <c r="P35" s="22"/>
    </row>
    <row r="36" spans="1:16" ht="39" customHeight="1" x14ac:dyDescent="0.15">
      <c r="A36" s="22"/>
      <c r="B36" s="35"/>
      <c r="C36" s="1176" t="s">
        <v>532</v>
      </c>
      <c r="D36" s="1177"/>
      <c r="E36" s="1178"/>
      <c r="F36" s="36">
        <v>7.19</v>
      </c>
      <c r="G36" s="37">
        <v>2.08</v>
      </c>
      <c r="H36" s="37">
        <v>3.87</v>
      </c>
      <c r="I36" s="37">
        <v>4.68</v>
      </c>
      <c r="J36" s="38">
        <v>2.0099999999999998</v>
      </c>
      <c r="K36" s="22"/>
      <c r="L36" s="22"/>
      <c r="M36" s="22"/>
      <c r="N36" s="22"/>
      <c r="O36" s="22"/>
      <c r="P36" s="22"/>
    </row>
    <row r="37" spans="1:16" ht="39" customHeight="1" x14ac:dyDescent="0.15">
      <c r="A37" s="22"/>
      <c r="B37" s="35"/>
      <c r="C37" s="1176" t="s">
        <v>533</v>
      </c>
      <c r="D37" s="1177"/>
      <c r="E37" s="1178"/>
      <c r="F37" s="36">
        <v>0.82</v>
      </c>
      <c r="G37" s="37">
        <v>0.76</v>
      </c>
      <c r="H37" s="37">
        <v>0.7</v>
      </c>
      <c r="I37" s="37">
        <v>0.57999999999999996</v>
      </c>
      <c r="J37" s="38">
        <v>1.06</v>
      </c>
      <c r="K37" s="22"/>
      <c r="L37" s="22"/>
      <c r="M37" s="22"/>
      <c r="N37" s="22"/>
      <c r="O37" s="22"/>
      <c r="P37" s="22"/>
    </row>
    <row r="38" spans="1:16" ht="39" customHeight="1" x14ac:dyDescent="0.15">
      <c r="A38" s="22"/>
      <c r="B38" s="35"/>
      <c r="C38" s="1176" t="s">
        <v>534</v>
      </c>
      <c r="D38" s="1177"/>
      <c r="E38" s="1178"/>
      <c r="F38" s="36">
        <v>0.28000000000000003</v>
      </c>
      <c r="G38" s="37">
        <v>0.36</v>
      </c>
      <c r="H38" s="37">
        <v>0.36</v>
      </c>
      <c r="I38" s="37">
        <v>0.21</v>
      </c>
      <c r="J38" s="38">
        <v>0.45</v>
      </c>
      <c r="K38" s="22"/>
      <c r="L38" s="22"/>
      <c r="M38" s="22"/>
      <c r="N38" s="22"/>
      <c r="O38" s="22"/>
      <c r="P38" s="22"/>
    </row>
    <row r="39" spans="1:16" ht="39" customHeight="1" x14ac:dyDescent="0.15">
      <c r="A39" s="22"/>
      <c r="B39" s="35"/>
      <c r="C39" s="1176" t="s">
        <v>535</v>
      </c>
      <c r="D39" s="1177"/>
      <c r="E39" s="1178"/>
      <c r="F39" s="36">
        <v>0.21</v>
      </c>
      <c r="G39" s="37">
        <v>0.24</v>
      </c>
      <c r="H39" s="37">
        <v>0.23</v>
      </c>
      <c r="I39" s="37">
        <v>0.24</v>
      </c>
      <c r="J39" s="38">
        <v>0.26</v>
      </c>
      <c r="K39" s="22"/>
      <c r="L39" s="22"/>
      <c r="M39" s="22"/>
      <c r="N39" s="22"/>
      <c r="O39" s="22"/>
      <c r="P39" s="22"/>
    </row>
    <row r="40" spans="1:16" ht="39" customHeight="1" x14ac:dyDescent="0.15">
      <c r="A40" s="22"/>
      <c r="B40" s="35"/>
      <c r="C40" s="1176" t="s">
        <v>536</v>
      </c>
      <c r="D40" s="1177"/>
      <c r="E40" s="1178"/>
      <c r="F40" s="36">
        <v>0.5</v>
      </c>
      <c r="G40" s="37">
        <v>0.23</v>
      </c>
      <c r="H40" s="37">
        <v>0.17</v>
      </c>
      <c r="I40" s="37">
        <v>0.08</v>
      </c>
      <c r="J40" s="38">
        <v>7.0000000000000007E-2</v>
      </c>
      <c r="K40" s="22"/>
      <c r="L40" s="22"/>
      <c r="M40" s="22"/>
      <c r="N40" s="22"/>
      <c r="O40" s="22"/>
      <c r="P40" s="22"/>
    </row>
    <row r="41" spans="1:16" ht="39" customHeight="1" x14ac:dyDescent="0.15">
      <c r="A41" s="22"/>
      <c r="B41" s="35"/>
      <c r="C41" s="1176" t="s">
        <v>537</v>
      </c>
      <c r="D41" s="1177"/>
      <c r="E41" s="1178"/>
      <c r="F41" s="36">
        <v>0.02</v>
      </c>
      <c r="G41" s="37">
        <v>0.01</v>
      </c>
      <c r="H41" s="37">
        <v>0</v>
      </c>
      <c r="I41" s="37">
        <v>0.03</v>
      </c>
      <c r="J41" s="38">
        <v>0.06</v>
      </c>
      <c r="K41" s="22"/>
      <c r="L41" s="22"/>
      <c r="M41" s="22"/>
      <c r="N41" s="22"/>
      <c r="O41" s="22"/>
      <c r="P41" s="22"/>
    </row>
    <row r="42" spans="1:16" ht="39" customHeight="1" x14ac:dyDescent="0.15">
      <c r="A42" s="22"/>
      <c r="B42" s="39"/>
      <c r="C42" s="1176" t="s">
        <v>538</v>
      </c>
      <c r="D42" s="1177"/>
      <c r="E42" s="1178"/>
      <c r="F42" s="36" t="s">
        <v>484</v>
      </c>
      <c r="G42" s="37" t="s">
        <v>484</v>
      </c>
      <c r="H42" s="37" t="s">
        <v>484</v>
      </c>
      <c r="I42" s="37" t="s">
        <v>484</v>
      </c>
      <c r="J42" s="38" t="s">
        <v>484</v>
      </c>
      <c r="K42" s="22"/>
      <c r="L42" s="22"/>
      <c r="M42" s="22"/>
      <c r="N42" s="22"/>
      <c r="O42" s="22"/>
      <c r="P42" s="22"/>
    </row>
    <row r="43" spans="1:16" ht="39" customHeight="1" thickBot="1" x14ac:dyDescent="0.2">
      <c r="A43" s="22"/>
      <c r="B43" s="40"/>
      <c r="C43" s="1179" t="s">
        <v>539</v>
      </c>
      <c r="D43" s="1180"/>
      <c r="E43" s="1181"/>
      <c r="F43" s="41">
        <v>0.02</v>
      </c>
      <c r="G43" s="42">
        <v>0.02</v>
      </c>
      <c r="H43" s="42">
        <v>0.03</v>
      </c>
      <c r="I43" s="42">
        <v>0.03</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4086</v>
      </c>
      <c r="L45" s="60">
        <v>4294</v>
      </c>
      <c r="M45" s="60">
        <v>4365</v>
      </c>
      <c r="N45" s="60">
        <v>4368</v>
      </c>
      <c r="O45" s="61">
        <v>4063</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484</v>
      </c>
      <c r="L46" s="64" t="s">
        <v>484</v>
      </c>
      <c r="M46" s="64" t="s">
        <v>484</v>
      </c>
      <c r="N46" s="64" t="s">
        <v>484</v>
      </c>
      <c r="O46" s="65" t="s">
        <v>484</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484</v>
      </c>
      <c r="L47" s="64" t="s">
        <v>484</v>
      </c>
      <c r="M47" s="64" t="s">
        <v>484</v>
      </c>
      <c r="N47" s="64" t="s">
        <v>484</v>
      </c>
      <c r="O47" s="65" t="s">
        <v>484</v>
      </c>
      <c r="P47" s="48"/>
      <c r="Q47" s="48"/>
      <c r="R47" s="48"/>
      <c r="S47" s="48"/>
      <c r="T47" s="48"/>
      <c r="U47" s="48"/>
    </row>
    <row r="48" spans="1:21" ht="30.75" customHeight="1" x14ac:dyDescent="0.15">
      <c r="A48" s="48"/>
      <c r="B48" s="1194"/>
      <c r="C48" s="1195"/>
      <c r="D48" s="62"/>
      <c r="E48" s="1186" t="s">
        <v>14</v>
      </c>
      <c r="F48" s="1186"/>
      <c r="G48" s="1186"/>
      <c r="H48" s="1186"/>
      <c r="I48" s="1186"/>
      <c r="J48" s="1187"/>
      <c r="K48" s="63">
        <v>1212</v>
      </c>
      <c r="L48" s="64">
        <v>1228</v>
      </c>
      <c r="M48" s="64">
        <v>1237</v>
      </c>
      <c r="N48" s="64">
        <v>1242</v>
      </c>
      <c r="O48" s="65">
        <v>1223</v>
      </c>
      <c r="P48" s="48"/>
      <c r="Q48" s="48"/>
      <c r="R48" s="48"/>
      <c r="S48" s="48"/>
      <c r="T48" s="48"/>
      <c r="U48" s="48"/>
    </row>
    <row r="49" spans="1:21" ht="30.75" customHeight="1" x14ac:dyDescent="0.15">
      <c r="A49" s="48"/>
      <c r="B49" s="1194"/>
      <c r="C49" s="1195"/>
      <c r="D49" s="62"/>
      <c r="E49" s="1186" t="s">
        <v>15</v>
      </c>
      <c r="F49" s="1186"/>
      <c r="G49" s="1186"/>
      <c r="H49" s="1186"/>
      <c r="I49" s="1186"/>
      <c r="J49" s="1187"/>
      <c r="K49" s="63">
        <v>57</v>
      </c>
      <c r="L49" s="64">
        <v>57</v>
      </c>
      <c r="M49" s="64">
        <v>49</v>
      </c>
      <c r="N49" s="64">
        <v>45</v>
      </c>
      <c r="O49" s="65">
        <v>65</v>
      </c>
      <c r="P49" s="48"/>
      <c r="Q49" s="48"/>
      <c r="R49" s="48"/>
      <c r="S49" s="48"/>
      <c r="T49" s="48"/>
      <c r="U49" s="48"/>
    </row>
    <row r="50" spans="1:21" ht="30.75" customHeight="1" x14ac:dyDescent="0.15">
      <c r="A50" s="48"/>
      <c r="B50" s="1194"/>
      <c r="C50" s="1195"/>
      <c r="D50" s="62"/>
      <c r="E50" s="1186" t="s">
        <v>16</v>
      </c>
      <c r="F50" s="1186"/>
      <c r="G50" s="1186"/>
      <c r="H50" s="1186"/>
      <c r="I50" s="1186"/>
      <c r="J50" s="1187"/>
      <c r="K50" s="63">
        <v>6</v>
      </c>
      <c r="L50" s="64">
        <v>3</v>
      </c>
      <c r="M50" s="64">
        <v>3</v>
      </c>
      <c r="N50" s="64">
        <v>3</v>
      </c>
      <c r="O50" s="65">
        <v>3</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484</v>
      </c>
      <c r="L51" s="64" t="s">
        <v>484</v>
      </c>
      <c r="M51" s="64" t="s">
        <v>484</v>
      </c>
      <c r="N51" s="64" t="s">
        <v>484</v>
      </c>
      <c r="O51" s="65" t="s">
        <v>484</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3994</v>
      </c>
      <c r="L52" s="64">
        <v>4183</v>
      </c>
      <c r="M52" s="64">
        <v>4321</v>
      </c>
      <c r="N52" s="64">
        <v>4409</v>
      </c>
      <c r="O52" s="65">
        <v>4098</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1367</v>
      </c>
      <c r="L53" s="69">
        <v>1399</v>
      </c>
      <c r="M53" s="69">
        <v>1333</v>
      </c>
      <c r="N53" s="69">
        <v>1249</v>
      </c>
      <c r="O53" s="70">
        <v>1256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12" t="s">
        <v>23</v>
      </c>
      <c r="C41" s="1213"/>
      <c r="D41" s="81"/>
      <c r="E41" s="1214" t="s">
        <v>24</v>
      </c>
      <c r="F41" s="1214"/>
      <c r="G41" s="1214"/>
      <c r="H41" s="1215"/>
      <c r="I41" s="82">
        <v>38065</v>
      </c>
      <c r="J41" s="83">
        <v>36323</v>
      </c>
      <c r="K41" s="83">
        <v>35208</v>
      </c>
      <c r="L41" s="83">
        <v>33796</v>
      </c>
      <c r="M41" s="84">
        <v>31791</v>
      </c>
    </row>
    <row r="42" spans="2:13" ht="27.75" customHeight="1" x14ac:dyDescent="0.15">
      <c r="B42" s="1202"/>
      <c r="C42" s="1203"/>
      <c r="D42" s="85"/>
      <c r="E42" s="1206" t="s">
        <v>25</v>
      </c>
      <c r="F42" s="1206"/>
      <c r="G42" s="1206"/>
      <c r="H42" s="1207"/>
      <c r="I42" s="86">
        <v>11</v>
      </c>
      <c r="J42" s="87">
        <v>8</v>
      </c>
      <c r="K42" s="87">
        <v>6</v>
      </c>
      <c r="L42" s="87">
        <v>3</v>
      </c>
      <c r="M42" s="88" t="s">
        <v>484</v>
      </c>
    </row>
    <row r="43" spans="2:13" ht="27.75" customHeight="1" x14ac:dyDescent="0.15">
      <c r="B43" s="1202"/>
      <c r="C43" s="1203"/>
      <c r="D43" s="85"/>
      <c r="E43" s="1206" t="s">
        <v>26</v>
      </c>
      <c r="F43" s="1206"/>
      <c r="G43" s="1206"/>
      <c r="H43" s="1207"/>
      <c r="I43" s="86">
        <v>19808</v>
      </c>
      <c r="J43" s="87">
        <v>18653</v>
      </c>
      <c r="K43" s="87">
        <v>17953</v>
      </c>
      <c r="L43" s="87">
        <v>17223</v>
      </c>
      <c r="M43" s="88">
        <v>16539</v>
      </c>
    </row>
    <row r="44" spans="2:13" ht="27.75" customHeight="1" x14ac:dyDescent="0.15">
      <c r="B44" s="1202"/>
      <c r="C44" s="1203"/>
      <c r="D44" s="85"/>
      <c r="E44" s="1206" t="s">
        <v>27</v>
      </c>
      <c r="F44" s="1206"/>
      <c r="G44" s="1206"/>
      <c r="H44" s="1207"/>
      <c r="I44" s="86">
        <v>261</v>
      </c>
      <c r="J44" s="87">
        <v>369</v>
      </c>
      <c r="K44" s="87">
        <v>349</v>
      </c>
      <c r="L44" s="87">
        <v>505</v>
      </c>
      <c r="M44" s="88">
        <v>630</v>
      </c>
    </row>
    <row r="45" spans="2:13" ht="27.75" customHeight="1" x14ac:dyDescent="0.15">
      <c r="B45" s="1202"/>
      <c r="C45" s="1203"/>
      <c r="D45" s="85"/>
      <c r="E45" s="1206" t="s">
        <v>28</v>
      </c>
      <c r="F45" s="1206"/>
      <c r="G45" s="1206"/>
      <c r="H45" s="1207"/>
      <c r="I45" s="86">
        <v>2732</v>
      </c>
      <c r="J45" s="87">
        <v>2605</v>
      </c>
      <c r="K45" s="87">
        <v>2463</v>
      </c>
      <c r="L45" s="87">
        <v>2105</v>
      </c>
      <c r="M45" s="88">
        <v>2050</v>
      </c>
    </row>
    <row r="46" spans="2:13" ht="27.75" customHeight="1" x14ac:dyDescent="0.15">
      <c r="B46" s="1202"/>
      <c r="C46" s="1203"/>
      <c r="D46" s="85"/>
      <c r="E46" s="1206" t="s">
        <v>29</v>
      </c>
      <c r="F46" s="1206"/>
      <c r="G46" s="1206"/>
      <c r="H46" s="1207"/>
      <c r="I46" s="86" t="s">
        <v>484</v>
      </c>
      <c r="J46" s="87" t="s">
        <v>484</v>
      </c>
      <c r="K46" s="87" t="s">
        <v>484</v>
      </c>
      <c r="L46" s="87" t="s">
        <v>484</v>
      </c>
      <c r="M46" s="88" t="s">
        <v>484</v>
      </c>
    </row>
    <row r="47" spans="2:13" ht="27.75" customHeight="1" x14ac:dyDescent="0.15">
      <c r="B47" s="1202"/>
      <c r="C47" s="1203"/>
      <c r="D47" s="85"/>
      <c r="E47" s="1206" t="s">
        <v>30</v>
      </c>
      <c r="F47" s="1206"/>
      <c r="G47" s="1206"/>
      <c r="H47" s="1207"/>
      <c r="I47" s="86" t="s">
        <v>484</v>
      </c>
      <c r="J47" s="87" t="s">
        <v>484</v>
      </c>
      <c r="K47" s="87" t="s">
        <v>484</v>
      </c>
      <c r="L47" s="87" t="s">
        <v>484</v>
      </c>
      <c r="M47" s="88" t="s">
        <v>484</v>
      </c>
    </row>
    <row r="48" spans="2:13" ht="27.75" customHeight="1" x14ac:dyDescent="0.15">
      <c r="B48" s="1204"/>
      <c r="C48" s="1205"/>
      <c r="D48" s="85"/>
      <c r="E48" s="1206" t="s">
        <v>31</v>
      </c>
      <c r="F48" s="1206"/>
      <c r="G48" s="1206"/>
      <c r="H48" s="1207"/>
      <c r="I48" s="86" t="s">
        <v>484</v>
      </c>
      <c r="J48" s="87" t="s">
        <v>484</v>
      </c>
      <c r="K48" s="87" t="s">
        <v>484</v>
      </c>
      <c r="L48" s="87" t="s">
        <v>484</v>
      </c>
      <c r="M48" s="88" t="s">
        <v>484</v>
      </c>
    </row>
    <row r="49" spans="2:13" ht="27.75" customHeight="1" x14ac:dyDescent="0.15">
      <c r="B49" s="1200" t="s">
        <v>32</v>
      </c>
      <c r="C49" s="1201"/>
      <c r="D49" s="89"/>
      <c r="E49" s="1206" t="s">
        <v>33</v>
      </c>
      <c r="F49" s="1206"/>
      <c r="G49" s="1206"/>
      <c r="H49" s="1207"/>
      <c r="I49" s="86">
        <v>4118</v>
      </c>
      <c r="J49" s="87">
        <v>4367</v>
      </c>
      <c r="K49" s="87">
        <v>4790</v>
      </c>
      <c r="L49" s="87">
        <v>4991</v>
      </c>
      <c r="M49" s="88">
        <v>5153</v>
      </c>
    </row>
    <row r="50" spans="2:13" ht="27.75" customHeight="1" x14ac:dyDescent="0.15">
      <c r="B50" s="1202"/>
      <c r="C50" s="1203"/>
      <c r="D50" s="85"/>
      <c r="E50" s="1206" t="s">
        <v>34</v>
      </c>
      <c r="F50" s="1206"/>
      <c r="G50" s="1206"/>
      <c r="H50" s="1207"/>
      <c r="I50" s="86">
        <v>4223</v>
      </c>
      <c r="J50" s="87">
        <v>3720</v>
      </c>
      <c r="K50" s="87">
        <v>3358</v>
      </c>
      <c r="L50" s="87">
        <v>2811</v>
      </c>
      <c r="M50" s="88">
        <v>2569</v>
      </c>
    </row>
    <row r="51" spans="2:13" ht="27.75" customHeight="1" x14ac:dyDescent="0.15">
      <c r="B51" s="1204"/>
      <c r="C51" s="1205"/>
      <c r="D51" s="85"/>
      <c r="E51" s="1206" t="s">
        <v>35</v>
      </c>
      <c r="F51" s="1206"/>
      <c r="G51" s="1206"/>
      <c r="H51" s="1207"/>
      <c r="I51" s="86">
        <v>36854</v>
      </c>
      <c r="J51" s="87">
        <v>36268</v>
      </c>
      <c r="K51" s="87">
        <v>35074</v>
      </c>
      <c r="L51" s="87">
        <v>34084</v>
      </c>
      <c r="M51" s="88">
        <v>32928</v>
      </c>
    </row>
    <row r="52" spans="2:13" ht="27.75" customHeight="1" thickBot="1" x14ac:dyDescent="0.2">
      <c r="B52" s="1208" t="s">
        <v>20</v>
      </c>
      <c r="C52" s="1209"/>
      <c r="D52" s="90"/>
      <c r="E52" s="1210" t="s">
        <v>36</v>
      </c>
      <c r="F52" s="1210"/>
      <c r="G52" s="1210"/>
      <c r="H52" s="1211"/>
      <c r="I52" s="91">
        <v>15682</v>
      </c>
      <c r="J52" s="92">
        <v>13603</v>
      </c>
      <c r="K52" s="92">
        <v>12757</v>
      </c>
      <c r="L52" s="92">
        <v>11747</v>
      </c>
      <c r="M52" s="93">
        <v>10360</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52"/>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566</v>
      </c>
    </row>
    <row r="50" spans="1:17" x14ac:dyDescent="0.15">
      <c r="B50" s="248"/>
      <c r="C50" s="244"/>
      <c r="D50" s="244"/>
      <c r="E50" s="244"/>
      <c r="F50" s="244"/>
      <c r="G50" s="1237"/>
      <c r="H50" s="1238"/>
      <c r="I50" s="1238"/>
      <c r="J50" s="1239"/>
      <c r="K50" s="354" t="s">
        <v>524</v>
      </c>
      <c r="L50" s="354" t="s">
        <v>525</v>
      </c>
      <c r="M50" s="354" t="s">
        <v>526</v>
      </c>
      <c r="N50" s="354" t="s">
        <v>527</v>
      </c>
      <c r="O50" s="354" t="s">
        <v>528</v>
      </c>
    </row>
    <row r="51" spans="1:17" x14ac:dyDescent="0.15">
      <c r="B51" s="248"/>
      <c r="C51" s="244"/>
      <c r="D51" s="244"/>
      <c r="E51" s="244"/>
      <c r="F51" s="244"/>
      <c r="G51" s="1240" t="s">
        <v>567</v>
      </c>
      <c r="H51" s="1241"/>
      <c r="I51" s="1246" t="s">
        <v>568</v>
      </c>
      <c r="J51" s="1246"/>
      <c r="K51" s="1250"/>
      <c r="L51" s="1250"/>
      <c r="M51" s="1250"/>
      <c r="N51" s="1250"/>
      <c r="O51" s="1250"/>
    </row>
    <row r="52" spans="1:17" x14ac:dyDescent="0.15">
      <c r="B52" s="248"/>
      <c r="C52" s="244"/>
      <c r="D52" s="244"/>
      <c r="E52" s="244"/>
      <c r="F52" s="244"/>
      <c r="G52" s="1242"/>
      <c r="H52" s="1243"/>
      <c r="I52" s="1247"/>
      <c r="J52" s="1247"/>
      <c r="K52" s="1216"/>
      <c r="L52" s="1216"/>
      <c r="M52" s="1216"/>
      <c r="N52" s="1216"/>
      <c r="O52" s="1216"/>
    </row>
    <row r="53" spans="1:17" x14ac:dyDescent="0.15">
      <c r="A53" s="355"/>
      <c r="B53" s="248"/>
      <c r="C53" s="244"/>
      <c r="D53" s="244"/>
      <c r="E53" s="244"/>
      <c r="F53" s="244"/>
      <c r="G53" s="1242"/>
      <c r="H53" s="1243"/>
      <c r="I53" s="1226" t="s">
        <v>569</v>
      </c>
      <c r="J53" s="1226"/>
      <c r="K53" s="1251"/>
      <c r="L53" s="1251"/>
      <c r="M53" s="1251"/>
      <c r="N53" s="1251"/>
      <c r="O53" s="1251"/>
    </row>
    <row r="54" spans="1:17" x14ac:dyDescent="0.15">
      <c r="A54" s="355"/>
      <c r="B54" s="248"/>
      <c r="C54" s="244"/>
      <c r="D54" s="244"/>
      <c r="E54" s="244"/>
      <c r="F54" s="244"/>
      <c r="G54" s="1244"/>
      <c r="H54" s="1245"/>
      <c r="I54" s="1226"/>
      <c r="J54" s="1226"/>
      <c r="K54" s="1249"/>
      <c r="L54" s="1249"/>
      <c r="M54" s="1249"/>
      <c r="N54" s="1249"/>
      <c r="O54" s="1249"/>
    </row>
    <row r="55" spans="1:17" x14ac:dyDescent="0.15">
      <c r="A55" s="355"/>
      <c r="B55" s="248"/>
      <c r="C55" s="244"/>
      <c r="D55" s="244"/>
      <c r="E55" s="244"/>
      <c r="F55" s="244"/>
      <c r="G55" s="1220" t="s">
        <v>570</v>
      </c>
      <c r="H55" s="1221"/>
      <c r="I55" s="1226" t="s">
        <v>568</v>
      </c>
      <c r="J55" s="1226"/>
      <c r="K55" s="1250"/>
      <c r="L55" s="1250"/>
      <c r="M55" s="1250"/>
      <c r="N55" s="1250"/>
      <c r="O55" s="1250"/>
    </row>
    <row r="56" spans="1:17" x14ac:dyDescent="0.15">
      <c r="A56" s="355"/>
      <c r="B56" s="248"/>
      <c r="C56" s="244"/>
      <c r="D56" s="244"/>
      <c r="E56" s="244"/>
      <c r="F56" s="244"/>
      <c r="G56" s="1222"/>
      <c r="H56" s="1223"/>
      <c r="I56" s="1226"/>
      <c r="J56" s="1226"/>
      <c r="K56" s="1216"/>
      <c r="L56" s="1216"/>
      <c r="M56" s="1216"/>
      <c r="N56" s="1216"/>
      <c r="O56" s="1216"/>
    </row>
    <row r="57" spans="1:17" s="355" customFormat="1" x14ac:dyDescent="0.15">
      <c r="B57" s="356"/>
      <c r="C57" s="352"/>
      <c r="D57" s="352"/>
      <c r="E57" s="352"/>
      <c r="F57" s="352"/>
      <c r="G57" s="1222"/>
      <c r="H57" s="1223"/>
      <c r="I57" s="1218" t="s">
        <v>569</v>
      </c>
      <c r="J57" s="1218"/>
      <c r="K57" s="1251"/>
      <c r="L57" s="1251"/>
      <c r="M57" s="1251"/>
      <c r="N57" s="1251"/>
      <c r="O57" s="1251"/>
      <c r="P57" s="357"/>
      <c r="Q57" s="356"/>
    </row>
    <row r="58" spans="1:17" s="355" customFormat="1" x14ac:dyDescent="0.15">
      <c r="A58" s="243"/>
      <c r="B58" s="356"/>
      <c r="C58" s="352"/>
      <c r="D58" s="352"/>
      <c r="E58" s="352"/>
      <c r="F58" s="352"/>
      <c r="G58" s="1224"/>
      <c r="H58" s="1225"/>
      <c r="I58" s="1218"/>
      <c r="J58" s="1218"/>
      <c r="K58" s="1249"/>
      <c r="L58" s="1249"/>
      <c r="M58" s="1249"/>
      <c r="N58" s="1249"/>
      <c r="O58" s="124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571</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28" t="s">
        <v>574</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37"/>
      <c r="H72" s="1238"/>
      <c r="I72" s="1238"/>
      <c r="J72" s="1239"/>
      <c r="K72" s="354" t="s">
        <v>524</v>
      </c>
      <c r="L72" s="354" t="s">
        <v>525</v>
      </c>
      <c r="M72" s="354" t="s">
        <v>526</v>
      </c>
      <c r="N72" s="354" t="s">
        <v>527</v>
      </c>
      <c r="O72" s="354" t="s">
        <v>528</v>
      </c>
    </row>
    <row r="73" spans="2:30" x14ac:dyDescent="0.15">
      <c r="B73" s="248"/>
      <c r="C73" s="244"/>
      <c r="D73" s="244"/>
      <c r="E73" s="244"/>
      <c r="F73" s="244"/>
      <c r="G73" s="1240" t="s">
        <v>567</v>
      </c>
      <c r="H73" s="1241"/>
      <c r="I73" s="1246" t="s">
        <v>568</v>
      </c>
      <c r="J73" s="1246"/>
      <c r="K73" s="1227">
        <v>173.4</v>
      </c>
      <c r="L73" s="1227">
        <v>151.69999999999999</v>
      </c>
      <c r="M73" s="1216">
        <v>141.9</v>
      </c>
      <c r="N73" s="1216">
        <v>134.69999999999999</v>
      </c>
      <c r="O73" s="1216">
        <v>115.5</v>
      </c>
      <c r="S73" s="243">
        <v>9.9</v>
      </c>
    </row>
    <row r="74" spans="2:30" x14ac:dyDescent="0.15">
      <c r="B74" s="248"/>
      <c r="C74" s="244"/>
      <c r="D74" s="244"/>
      <c r="E74" s="244"/>
      <c r="F74" s="244"/>
      <c r="G74" s="1242"/>
      <c r="H74" s="1243"/>
      <c r="I74" s="1247"/>
      <c r="J74" s="1247"/>
      <c r="K74" s="1227"/>
      <c r="L74" s="1227"/>
      <c r="M74" s="1216"/>
      <c r="N74" s="1216"/>
      <c r="O74" s="1216"/>
    </row>
    <row r="75" spans="2:30" x14ac:dyDescent="0.15">
      <c r="B75" s="248"/>
      <c r="C75" s="244"/>
      <c r="D75" s="244"/>
      <c r="E75" s="244"/>
      <c r="F75" s="244"/>
      <c r="G75" s="1242"/>
      <c r="H75" s="1243"/>
      <c r="I75" s="1226" t="s">
        <v>573</v>
      </c>
      <c r="J75" s="1226"/>
      <c r="K75" s="1248">
        <v>16</v>
      </c>
      <c r="L75" s="1248">
        <v>15.2</v>
      </c>
      <c r="M75" s="1248">
        <v>15.1</v>
      </c>
      <c r="N75" s="1248">
        <v>14.9</v>
      </c>
      <c r="O75" s="1248">
        <v>14.3</v>
      </c>
      <c r="U75" s="243">
        <v>81.2</v>
      </c>
      <c r="W75" s="243">
        <v>87.2</v>
      </c>
      <c r="Y75" s="243">
        <v>99.8</v>
      </c>
      <c r="AA75" s="243">
        <v>109.5</v>
      </c>
      <c r="AC75" s="243">
        <v>115.2</v>
      </c>
    </row>
    <row r="76" spans="2:30" x14ac:dyDescent="0.15">
      <c r="B76" s="248"/>
      <c r="C76" s="244"/>
      <c r="D76" s="244"/>
      <c r="E76" s="244"/>
      <c r="F76" s="244"/>
      <c r="G76" s="1244"/>
      <c r="H76" s="1245"/>
      <c r="I76" s="1226"/>
      <c r="J76" s="1226"/>
      <c r="K76" s="1249"/>
      <c r="L76" s="1249"/>
      <c r="M76" s="1249"/>
      <c r="N76" s="1249"/>
      <c r="O76" s="1249"/>
    </row>
    <row r="77" spans="2:30" x14ac:dyDescent="0.15">
      <c r="B77" s="248"/>
      <c r="C77" s="244"/>
      <c r="D77" s="244"/>
      <c r="E77" s="244"/>
      <c r="F77" s="244"/>
      <c r="G77" s="1220" t="s">
        <v>570</v>
      </c>
      <c r="H77" s="1221"/>
      <c r="I77" s="1226" t="s">
        <v>568</v>
      </c>
      <c r="J77" s="1226"/>
      <c r="K77" s="1227">
        <v>88.3</v>
      </c>
      <c r="L77" s="1227">
        <v>76.2</v>
      </c>
      <c r="M77" s="1216">
        <v>65.3</v>
      </c>
      <c r="N77" s="1216">
        <v>60.8</v>
      </c>
      <c r="O77" s="1216">
        <v>58.5</v>
      </c>
      <c r="R77" s="243">
        <v>12.3</v>
      </c>
      <c r="T77" s="243">
        <v>11.1</v>
      </c>
    </row>
    <row r="78" spans="2:30" x14ac:dyDescent="0.15">
      <c r="B78" s="248"/>
      <c r="C78" s="244"/>
      <c r="D78" s="244"/>
      <c r="E78" s="244"/>
      <c r="F78" s="244"/>
      <c r="G78" s="1222"/>
      <c r="H78" s="1223"/>
      <c r="I78" s="1226"/>
      <c r="J78" s="1226"/>
      <c r="K78" s="1227"/>
      <c r="L78" s="1227"/>
      <c r="M78" s="1216"/>
      <c r="N78" s="1216"/>
      <c r="O78" s="1216"/>
    </row>
    <row r="79" spans="2:30" x14ac:dyDescent="0.15">
      <c r="B79" s="248"/>
      <c r="C79" s="244"/>
      <c r="D79" s="244"/>
      <c r="E79" s="244"/>
      <c r="F79" s="244"/>
      <c r="G79" s="1222"/>
      <c r="H79" s="1223"/>
      <c r="I79" s="1217" t="s">
        <v>573</v>
      </c>
      <c r="J79" s="1218"/>
      <c r="K79" s="1219">
        <v>13.8</v>
      </c>
      <c r="L79" s="1219">
        <v>12.8</v>
      </c>
      <c r="M79" s="1219">
        <v>12</v>
      </c>
      <c r="N79" s="1219">
        <v>11.1</v>
      </c>
      <c r="O79" s="1219">
        <v>10.7</v>
      </c>
      <c r="V79" s="243">
        <v>53.5</v>
      </c>
      <c r="X79" s="243">
        <v>48.2</v>
      </c>
      <c r="Z79" s="243">
        <v>34.200000000000003</v>
      </c>
      <c r="AB79" s="243">
        <v>30.3</v>
      </c>
      <c r="AD79" s="243">
        <v>28.9</v>
      </c>
    </row>
    <row r="80" spans="2:30" x14ac:dyDescent="0.15">
      <c r="B80" s="248"/>
      <c r="C80" s="244"/>
      <c r="D80" s="244"/>
      <c r="E80" s="244"/>
      <c r="F80" s="244"/>
      <c r="G80" s="1224"/>
      <c r="H80" s="1225"/>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523</v>
      </c>
      <c r="G2" s="111"/>
      <c r="H2" s="112"/>
    </row>
    <row r="3" spans="1:8" x14ac:dyDescent="0.15">
      <c r="A3" s="108" t="s">
        <v>516</v>
      </c>
      <c r="B3" s="113"/>
      <c r="C3" s="114"/>
      <c r="D3" s="115">
        <v>114569</v>
      </c>
      <c r="E3" s="116"/>
      <c r="F3" s="117">
        <v>67201</v>
      </c>
      <c r="G3" s="118"/>
      <c r="H3" s="119"/>
    </row>
    <row r="4" spans="1:8" x14ac:dyDescent="0.15">
      <c r="A4" s="120"/>
      <c r="B4" s="121"/>
      <c r="C4" s="122"/>
      <c r="D4" s="123">
        <v>30013</v>
      </c>
      <c r="E4" s="124"/>
      <c r="F4" s="125">
        <v>35210</v>
      </c>
      <c r="G4" s="126"/>
      <c r="H4" s="127"/>
    </row>
    <row r="5" spans="1:8" x14ac:dyDescent="0.15">
      <c r="A5" s="108" t="s">
        <v>518</v>
      </c>
      <c r="B5" s="113"/>
      <c r="C5" s="114"/>
      <c r="D5" s="115">
        <v>123831</v>
      </c>
      <c r="E5" s="116"/>
      <c r="F5" s="117">
        <v>75709</v>
      </c>
      <c r="G5" s="118"/>
      <c r="H5" s="119"/>
    </row>
    <row r="6" spans="1:8" x14ac:dyDescent="0.15">
      <c r="A6" s="120"/>
      <c r="B6" s="121"/>
      <c r="C6" s="122"/>
      <c r="D6" s="123">
        <v>23156</v>
      </c>
      <c r="E6" s="124"/>
      <c r="F6" s="125">
        <v>35212</v>
      </c>
      <c r="G6" s="126"/>
      <c r="H6" s="127"/>
    </row>
    <row r="7" spans="1:8" x14ac:dyDescent="0.15">
      <c r="A7" s="108" t="s">
        <v>519</v>
      </c>
      <c r="B7" s="113"/>
      <c r="C7" s="114"/>
      <c r="D7" s="115">
        <v>144776</v>
      </c>
      <c r="E7" s="116"/>
      <c r="F7" s="117">
        <v>90961</v>
      </c>
      <c r="G7" s="118"/>
      <c r="H7" s="119"/>
    </row>
    <row r="8" spans="1:8" x14ac:dyDescent="0.15">
      <c r="A8" s="120"/>
      <c r="B8" s="121"/>
      <c r="C8" s="122"/>
      <c r="D8" s="123">
        <v>27333</v>
      </c>
      <c r="E8" s="124"/>
      <c r="F8" s="125">
        <v>37720</v>
      </c>
      <c r="G8" s="126"/>
      <c r="H8" s="127"/>
    </row>
    <row r="9" spans="1:8" x14ac:dyDescent="0.15">
      <c r="A9" s="108" t="s">
        <v>520</v>
      </c>
      <c r="B9" s="113"/>
      <c r="C9" s="114"/>
      <c r="D9" s="115">
        <v>224373</v>
      </c>
      <c r="E9" s="116"/>
      <c r="F9" s="117">
        <v>106614</v>
      </c>
      <c r="G9" s="118"/>
      <c r="H9" s="119"/>
    </row>
    <row r="10" spans="1:8" x14ac:dyDescent="0.15">
      <c r="A10" s="120"/>
      <c r="B10" s="121"/>
      <c r="C10" s="122"/>
      <c r="D10" s="123">
        <v>58842</v>
      </c>
      <c r="E10" s="124"/>
      <c r="F10" s="125">
        <v>45545</v>
      </c>
      <c r="G10" s="126"/>
      <c r="H10" s="127"/>
    </row>
    <row r="11" spans="1:8" x14ac:dyDescent="0.15">
      <c r="A11" s="108" t="s">
        <v>521</v>
      </c>
      <c r="B11" s="113"/>
      <c r="C11" s="114"/>
      <c r="D11" s="115">
        <v>168918</v>
      </c>
      <c r="E11" s="116"/>
      <c r="F11" s="117">
        <v>85459</v>
      </c>
      <c r="G11" s="118"/>
      <c r="H11" s="119"/>
    </row>
    <row r="12" spans="1:8" x14ac:dyDescent="0.15">
      <c r="A12" s="120"/>
      <c r="B12" s="121"/>
      <c r="C12" s="128"/>
      <c r="D12" s="123">
        <v>45077</v>
      </c>
      <c r="E12" s="124"/>
      <c r="F12" s="125">
        <v>44378</v>
      </c>
      <c r="G12" s="126"/>
      <c r="H12" s="127"/>
    </row>
    <row r="13" spans="1:8" x14ac:dyDescent="0.15">
      <c r="A13" s="108"/>
      <c r="B13" s="113"/>
      <c r="C13" s="129"/>
      <c r="D13" s="130">
        <v>155293</v>
      </c>
      <c r="E13" s="131"/>
      <c r="F13" s="132">
        <v>85189</v>
      </c>
      <c r="G13" s="133"/>
      <c r="H13" s="119"/>
    </row>
    <row r="14" spans="1:8" x14ac:dyDescent="0.15">
      <c r="A14" s="120"/>
      <c r="B14" s="121"/>
      <c r="C14" s="122"/>
      <c r="D14" s="123">
        <v>36884</v>
      </c>
      <c r="E14" s="124"/>
      <c r="F14" s="125">
        <v>39613</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7.22</v>
      </c>
      <c r="C19" s="134">
        <f>ROUND(VALUE(SUBSTITUTE(実質収支比率等に係る経年分析!G$48,"▲","-")),2)</f>
        <v>2.1</v>
      </c>
      <c r="D19" s="134">
        <f>ROUND(VALUE(SUBSTITUTE(実質収支比率等に係る経年分析!H$48,"▲","-")),2)</f>
        <v>3.88</v>
      </c>
      <c r="E19" s="134">
        <f>ROUND(VALUE(SUBSTITUTE(実質収支比率等に係る経年分析!I$48,"▲","-")),2)</f>
        <v>4.72</v>
      </c>
      <c r="F19" s="134">
        <f>ROUND(VALUE(SUBSTITUTE(実質収支比率等に係る経年分析!J$48,"▲","-")),2)</f>
        <v>2.08</v>
      </c>
    </row>
    <row r="20" spans="1:11" x14ac:dyDescent="0.15">
      <c r="A20" s="134" t="s">
        <v>41</v>
      </c>
      <c r="B20" s="134">
        <f>ROUND(VALUE(SUBSTITUTE(実質収支比率等に係る経年分析!F$47,"▲","-")),2)</f>
        <v>22.2</v>
      </c>
      <c r="C20" s="134">
        <f>ROUND(VALUE(SUBSTITUTE(実質収支比率等に係る経年分析!G$47,"▲","-")),2)</f>
        <v>23.58</v>
      </c>
      <c r="D20" s="134">
        <f>ROUND(VALUE(SUBSTITUTE(実質収支比率等に係る経年分析!H$47,"▲","-")),2)</f>
        <v>26.92</v>
      </c>
      <c r="E20" s="134">
        <f>ROUND(VALUE(SUBSTITUTE(実質収支比率等に係る経年分析!I$47,"▲","-")),2)</f>
        <v>29.2</v>
      </c>
      <c r="F20" s="134">
        <f>ROUND(VALUE(SUBSTITUTE(実質収支比率等に係る経年分析!J$47,"▲","-")),2)</f>
        <v>29.32</v>
      </c>
    </row>
    <row r="21" spans="1:11" x14ac:dyDescent="0.15">
      <c r="A21" s="134" t="s">
        <v>42</v>
      </c>
      <c r="B21" s="134">
        <f>IF(ISNUMBER(VALUE(SUBSTITUTE(実質収支比率等に係る経年分析!F$49,"▲","-"))),ROUND(VALUE(SUBSTITUTE(実質収支比率等に係る経年分析!F$49,"▲","-")),2),NA())</f>
        <v>0.84</v>
      </c>
      <c r="C21" s="134">
        <f>IF(ISNUMBER(VALUE(SUBSTITUTE(実質収支比率等に係る経年分析!G$49,"▲","-"))),ROUND(VALUE(SUBSTITUTE(実質収支比率等に係る経年分析!G$49,"▲","-")),2),NA())</f>
        <v>-0.28999999999999998</v>
      </c>
      <c r="D21" s="134">
        <f>IF(ISNUMBER(VALUE(SUBSTITUTE(実質収支比率等に係る経年分析!H$49,"▲","-"))),ROUND(VALUE(SUBSTITUTE(実質収支比率等に係る経年分析!H$49,"▲","-")),2),NA())</f>
        <v>5.51</v>
      </c>
      <c r="E21" s="134">
        <f>IF(ISNUMBER(VALUE(SUBSTITUTE(実質収支比率等に係る経年分析!I$49,"▲","-"))),ROUND(VALUE(SUBSTITUTE(実質収支比率等に係る経年分析!I$49,"▲","-")),2),NA())</f>
        <v>7.02</v>
      </c>
      <c r="F21" s="134">
        <f>IF(ISNUMBER(VALUE(SUBSTITUTE(実質収支比率等に係る経年分析!J$49,"▲","-"))),ROUND(VALUE(SUBSTITUTE(実質収支比率等に係る経年分析!J$49,"▲","-")),2),NA())</f>
        <v>5.84</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国民健康保険特別会計(事業勘定)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国民健康保険特別会計(直営診療施設勘定)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x14ac:dyDescent="0.15">
      <c r="A33" s="135" t="str">
        <f>IF(連結実質赤字比率に係る赤字・黒字の構成分析!C$37="",NA(),連結実質赤字比率に係る赤字・黒字の構成分析!C$37)</f>
        <v>臨海土地造成事業特別会計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0.57999999999999996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2.0099999999999998</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16.940000000000001</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3994</v>
      </c>
      <c r="E42" s="136"/>
      <c r="F42" s="136"/>
      <c r="G42" s="136">
        <f>'実質公債費比率（分子）の構造'!L$52</f>
        <v>4183</v>
      </c>
      <c r="H42" s="136"/>
      <c r="I42" s="136"/>
      <c r="J42" s="136">
        <f>'実質公債費比率（分子）の構造'!M$52</f>
        <v>4321</v>
      </c>
      <c r="K42" s="136"/>
      <c r="L42" s="136"/>
      <c r="M42" s="136">
        <f>'実質公債費比率（分子）の構造'!N$52</f>
        <v>4409</v>
      </c>
      <c r="N42" s="136"/>
      <c r="O42" s="136"/>
      <c r="P42" s="136">
        <f>'実質公債費比率（分子）の構造'!O$52</f>
        <v>4098</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6</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52</v>
      </c>
      <c r="B45" s="136">
        <f>'実質公債費比率（分子）の構造'!K$49</f>
        <v>57</v>
      </c>
      <c r="C45" s="136"/>
      <c r="D45" s="136"/>
      <c r="E45" s="136">
        <f>'実質公債費比率（分子）の構造'!L$49</f>
        <v>57</v>
      </c>
      <c r="F45" s="136"/>
      <c r="G45" s="136"/>
      <c r="H45" s="136">
        <f>'実質公債費比率（分子）の構造'!M$49</f>
        <v>49</v>
      </c>
      <c r="I45" s="136"/>
      <c r="J45" s="136"/>
      <c r="K45" s="136">
        <f>'実質公債費比率（分子）の構造'!N$49</f>
        <v>45</v>
      </c>
      <c r="L45" s="136"/>
      <c r="M45" s="136"/>
      <c r="N45" s="136">
        <f>'実質公債費比率（分子）の構造'!O$49</f>
        <v>65</v>
      </c>
      <c r="O45" s="136"/>
      <c r="P45" s="136"/>
    </row>
    <row r="46" spans="1:16" x14ac:dyDescent="0.15">
      <c r="A46" s="136" t="s">
        <v>53</v>
      </c>
      <c r="B46" s="136">
        <f>'実質公債費比率（分子）の構造'!K$48</f>
        <v>1212</v>
      </c>
      <c r="C46" s="136"/>
      <c r="D46" s="136"/>
      <c r="E46" s="136">
        <f>'実質公債費比率（分子）の構造'!L$48</f>
        <v>1228</v>
      </c>
      <c r="F46" s="136"/>
      <c r="G46" s="136"/>
      <c r="H46" s="136">
        <f>'実質公債費比率（分子）の構造'!M$48</f>
        <v>1237</v>
      </c>
      <c r="I46" s="136"/>
      <c r="J46" s="136"/>
      <c r="K46" s="136">
        <f>'実質公債費比率（分子）の構造'!N$48</f>
        <v>1242</v>
      </c>
      <c r="L46" s="136"/>
      <c r="M46" s="136"/>
      <c r="N46" s="136">
        <f>'実質公債費比率（分子）の構造'!O$48</f>
        <v>1223</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4086</v>
      </c>
      <c r="C49" s="136"/>
      <c r="D49" s="136"/>
      <c r="E49" s="136">
        <f>'実質公債費比率（分子）の構造'!L$45</f>
        <v>4294</v>
      </c>
      <c r="F49" s="136"/>
      <c r="G49" s="136"/>
      <c r="H49" s="136">
        <f>'実質公債費比率（分子）の構造'!M$45</f>
        <v>4365</v>
      </c>
      <c r="I49" s="136"/>
      <c r="J49" s="136"/>
      <c r="K49" s="136">
        <f>'実質公債費比率（分子）の構造'!N$45</f>
        <v>4368</v>
      </c>
      <c r="L49" s="136"/>
      <c r="M49" s="136"/>
      <c r="N49" s="136">
        <f>'実質公債費比率（分子）の構造'!O$45</f>
        <v>4063</v>
      </c>
      <c r="O49" s="136"/>
      <c r="P49" s="136"/>
    </row>
    <row r="50" spans="1:16" x14ac:dyDescent="0.15">
      <c r="A50" s="136" t="s">
        <v>56</v>
      </c>
      <c r="B50" s="136" t="e">
        <f>NA()</f>
        <v>#N/A</v>
      </c>
      <c r="C50" s="136">
        <f>IF(ISNUMBER('実質公債費比率（分子）の構造'!K$53),'実質公債費比率（分子）の構造'!K$53,NA())</f>
        <v>1367</v>
      </c>
      <c r="D50" s="136" t="e">
        <f>NA()</f>
        <v>#N/A</v>
      </c>
      <c r="E50" s="136" t="e">
        <f>NA()</f>
        <v>#N/A</v>
      </c>
      <c r="F50" s="136">
        <f>IF(ISNUMBER('実質公債費比率（分子）の構造'!L$53),'実質公債費比率（分子）の構造'!L$53,NA())</f>
        <v>1399</v>
      </c>
      <c r="G50" s="136" t="e">
        <f>NA()</f>
        <v>#N/A</v>
      </c>
      <c r="H50" s="136" t="e">
        <f>NA()</f>
        <v>#N/A</v>
      </c>
      <c r="I50" s="136">
        <f>IF(ISNUMBER('実質公債費比率（分子）の構造'!M$53),'実質公債費比率（分子）の構造'!M$53,NA())</f>
        <v>1333</v>
      </c>
      <c r="J50" s="136" t="e">
        <f>NA()</f>
        <v>#N/A</v>
      </c>
      <c r="K50" s="136" t="e">
        <f>NA()</f>
        <v>#N/A</v>
      </c>
      <c r="L50" s="136">
        <f>IF(ISNUMBER('実質公債費比率（分子）の構造'!N$53),'実質公債費比率（分子）の構造'!N$53,NA())</f>
        <v>1249</v>
      </c>
      <c r="M50" s="136" t="e">
        <f>NA()</f>
        <v>#N/A</v>
      </c>
      <c r="N50" s="136" t="e">
        <f>NA()</f>
        <v>#N/A</v>
      </c>
      <c r="O50" s="136">
        <f>IF(ISNUMBER('実質公債費比率（分子）の構造'!O$53),'実質公債費比率（分子）の構造'!O$53,NA())</f>
        <v>1256</v>
      </c>
      <c r="P50" s="136" t="e">
        <f>NA()</f>
        <v>#N/A</v>
      </c>
    </row>
    <row r="53" spans="1:16" x14ac:dyDescent="0.15">
      <c r="A53" s="104" t="s">
        <v>57</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36854</v>
      </c>
      <c r="E56" s="135"/>
      <c r="F56" s="135"/>
      <c r="G56" s="135">
        <f>'将来負担比率（分子）の構造'!J$51</f>
        <v>36268</v>
      </c>
      <c r="H56" s="135"/>
      <c r="I56" s="135"/>
      <c r="J56" s="135">
        <f>'将来負担比率（分子）の構造'!K$51</f>
        <v>35074</v>
      </c>
      <c r="K56" s="135"/>
      <c r="L56" s="135"/>
      <c r="M56" s="135">
        <f>'将来負担比率（分子）の構造'!L$51</f>
        <v>34084</v>
      </c>
      <c r="N56" s="135"/>
      <c r="O56" s="135"/>
      <c r="P56" s="135">
        <f>'将来負担比率（分子）の構造'!M$51</f>
        <v>32928</v>
      </c>
    </row>
    <row r="57" spans="1:16" x14ac:dyDescent="0.15">
      <c r="A57" s="135" t="s">
        <v>34</v>
      </c>
      <c r="B57" s="135"/>
      <c r="C57" s="135"/>
      <c r="D57" s="135">
        <f>'将来負担比率（分子）の構造'!I$50</f>
        <v>4223</v>
      </c>
      <c r="E57" s="135"/>
      <c r="F57" s="135"/>
      <c r="G57" s="135">
        <f>'将来負担比率（分子）の構造'!J$50</f>
        <v>3720</v>
      </c>
      <c r="H57" s="135"/>
      <c r="I57" s="135"/>
      <c r="J57" s="135">
        <f>'将来負担比率（分子）の構造'!K$50</f>
        <v>3358</v>
      </c>
      <c r="K57" s="135"/>
      <c r="L57" s="135"/>
      <c r="M57" s="135">
        <f>'将来負担比率（分子）の構造'!L$50</f>
        <v>2811</v>
      </c>
      <c r="N57" s="135"/>
      <c r="O57" s="135"/>
      <c r="P57" s="135">
        <f>'将来負担比率（分子）の構造'!M$50</f>
        <v>2569</v>
      </c>
    </row>
    <row r="58" spans="1:16" x14ac:dyDescent="0.15">
      <c r="A58" s="135" t="s">
        <v>33</v>
      </c>
      <c r="B58" s="135"/>
      <c r="C58" s="135"/>
      <c r="D58" s="135">
        <f>'将来負担比率（分子）の構造'!I$49</f>
        <v>4118</v>
      </c>
      <c r="E58" s="135"/>
      <c r="F58" s="135"/>
      <c r="G58" s="135">
        <f>'将来負担比率（分子）の構造'!J$49</f>
        <v>4367</v>
      </c>
      <c r="H58" s="135"/>
      <c r="I58" s="135"/>
      <c r="J58" s="135">
        <f>'将来負担比率（分子）の構造'!K$49</f>
        <v>4790</v>
      </c>
      <c r="K58" s="135"/>
      <c r="L58" s="135"/>
      <c r="M58" s="135">
        <f>'将来負担比率（分子）の構造'!L$49</f>
        <v>4991</v>
      </c>
      <c r="N58" s="135"/>
      <c r="O58" s="135"/>
      <c r="P58" s="135">
        <f>'将来負担比率（分子）の構造'!M$49</f>
        <v>5153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2732</v>
      </c>
      <c r="C62" s="135"/>
      <c r="D62" s="135"/>
      <c r="E62" s="135">
        <f>'将来負担比率（分子）の構造'!J$45</f>
        <v>2605</v>
      </c>
      <c r="F62" s="135"/>
      <c r="G62" s="135"/>
      <c r="H62" s="135">
        <f>'将来負担比率（分子）の構造'!K$45</f>
        <v>2463</v>
      </c>
      <c r="I62" s="135"/>
      <c r="J62" s="135"/>
      <c r="K62" s="135">
        <f>'将来負担比率（分子）の構造'!L$45</f>
        <v>2105</v>
      </c>
      <c r="L62" s="135"/>
      <c r="M62" s="135"/>
      <c r="N62" s="135">
        <f>'将来負担比率（分子）の構造'!M$45</f>
        <v>2050</v>
      </c>
      <c r="O62" s="135"/>
      <c r="P62" s="135"/>
    </row>
    <row r="63" spans="1:16" x14ac:dyDescent="0.15">
      <c r="A63" s="135" t="s">
        <v>27</v>
      </c>
      <c r="B63" s="135">
        <f>'将来負担比率（分子）の構造'!I$44</f>
        <v>261</v>
      </c>
      <c r="C63" s="135"/>
      <c r="D63" s="135"/>
      <c r="E63" s="135">
        <f>'将来負担比率（分子）の構造'!J$44</f>
        <v>369</v>
      </c>
      <c r="F63" s="135"/>
      <c r="G63" s="135"/>
      <c r="H63" s="135">
        <f>'将来負担比率（分子）の構造'!K$44</f>
        <v>349</v>
      </c>
      <c r="I63" s="135"/>
      <c r="J63" s="135"/>
      <c r="K63" s="135">
        <f>'将来負担比率（分子）の構造'!L$44</f>
        <v>505</v>
      </c>
      <c r="L63" s="135"/>
      <c r="M63" s="135"/>
      <c r="N63" s="135">
        <f>'将来負担比率（分子）の構造'!M$44</f>
        <v>630</v>
      </c>
      <c r="O63" s="135"/>
      <c r="P63" s="135"/>
    </row>
    <row r="64" spans="1:16" x14ac:dyDescent="0.15">
      <c r="A64" s="135" t="s">
        <v>26</v>
      </c>
      <c r="B64" s="135">
        <f>'将来負担比率（分子）の構造'!I$43</f>
        <v>19808</v>
      </c>
      <c r="C64" s="135"/>
      <c r="D64" s="135"/>
      <c r="E64" s="135">
        <f>'将来負担比率（分子）の構造'!J$43</f>
        <v>18653</v>
      </c>
      <c r="F64" s="135"/>
      <c r="G64" s="135"/>
      <c r="H64" s="135">
        <f>'将来負担比率（分子）の構造'!K$43</f>
        <v>17953</v>
      </c>
      <c r="I64" s="135"/>
      <c r="J64" s="135"/>
      <c r="K64" s="135">
        <f>'将来負担比率（分子）の構造'!L$43</f>
        <v>17223</v>
      </c>
      <c r="L64" s="135"/>
      <c r="M64" s="135"/>
      <c r="N64" s="135">
        <f>'将来負担比率（分子）の構造'!M$43</f>
        <v>16539</v>
      </c>
      <c r="O64" s="135"/>
      <c r="P64" s="135"/>
    </row>
    <row r="65" spans="1:16" x14ac:dyDescent="0.15">
      <c r="A65" s="135" t="s">
        <v>25</v>
      </c>
      <c r="B65" s="135">
        <f>'将来負担比率（分子）の構造'!I$42</f>
        <v>11</v>
      </c>
      <c r="C65" s="135"/>
      <c r="D65" s="135"/>
      <c r="E65" s="135">
        <f>'将来負担比率（分子）の構造'!J$42</f>
        <v>8</v>
      </c>
      <c r="F65" s="135"/>
      <c r="G65" s="135"/>
      <c r="H65" s="135">
        <f>'将来負担比率（分子）の構造'!K$42</f>
        <v>6</v>
      </c>
      <c r="I65" s="135"/>
      <c r="J65" s="135"/>
      <c r="K65" s="135">
        <f>'将来負担比率（分子）の構造'!L$42</f>
        <v>3</v>
      </c>
      <c r="L65" s="135"/>
      <c r="M65" s="135"/>
      <c r="N65" s="135" t="str">
        <f>'将来負担比率（分子）の構造'!M$42</f>
        <v>-</v>
      </c>
      <c r="O65" s="135"/>
      <c r="P65" s="135"/>
    </row>
    <row r="66" spans="1:16" x14ac:dyDescent="0.15">
      <c r="A66" s="135" t="s">
        <v>24</v>
      </c>
      <c r="B66" s="135">
        <f>'将来負担比率（分子）の構造'!I$41</f>
        <v>38065</v>
      </c>
      <c r="C66" s="135"/>
      <c r="D66" s="135"/>
      <c r="E66" s="135">
        <f>'将来負担比率（分子）の構造'!J$41</f>
        <v>36323</v>
      </c>
      <c r="F66" s="135"/>
      <c r="G66" s="135"/>
      <c r="H66" s="135">
        <f>'将来負担比率（分子）の構造'!K$41</f>
        <v>35208</v>
      </c>
      <c r="I66" s="135"/>
      <c r="J66" s="135"/>
      <c r="K66" s="135">
        <f>'将来負担比率（分子）の構造'!L$41</f>
        <v>33796</v>
      </c>
      <c r="L66" s="135"/>
      <c r="M66" s="135"/>
      <c r="N66" s="135">
        <f>'将来負担比率（分子）の構造'!M$41</f>
        <v>31791</v>
      </c>
      <c r="O66" s="135"/>
      <c r="P66" s="135"/>
    </row>
    <row r="67" spans="1:16" x14ac:dyDescent="0.15">
      <c r="A67" s="135" t="s">
        <v>60</v>
      </c>
      <c r="B67" s="135" t="e">
        <f>NA()</f>
        <v>#N/A</v>
      </c>
      <c r="C67" s="135">
        <f>IF(ISNUMBER('将来負担比率（分子）の構造'!I$52), IF('将来負担比率（分子）の構造'!I$52 &lt; 0, 0, '将来負担比率（分子）の構造'!I$52), NA())</f>
        <v>15682</v>
      </c>
      <c r="D67" s="135" t="e">
        <f>NA()</f>
        <v>#N/A</v>
      </c>
      <c r="E67" s="135" t="e">
        <f>NA()</f>
        <v>#N/A</v>
      </c>
      <c r="F67" s="135">
        <f>IF(ISNUMBER('将来負担比率（分子）の構造'!J$52), IF('将来負担比率（分子）の構造'!J$52 &lt; 0, 0, '将来負担比率（分子）の構造'!J$52), NA())</f>
        <v>13603</v>
      </c>
      <c r="G67" s="135" t="e">
        <f>NA()</f>
        <v>#N/A</v>
      </c>
      <c r="H67" s="135" t="e">
        <f>NA()</f>
        <v>#N/A</v>
      </c>
      <c r="I67" s="135">
        <f>IF(ISNUMBER('将来負担比率（分子）の構造'!K$52), IF('将来負担比率（分子）の構造'!K$52 &lt; 0, 0, '将来負担比率（分子）の構造'!K$52), NA())</f>
        <v>12757</v>
      </c>
      <c r="J67" s="135" t="e">
        <f>NA()</f>
        <v>#N/A</v>
      </c>
      <c r="K67" s="135" t="e">
        <f>NA()</f>
        <v>#N/A</v>
      </c>
      <c r="L67" s="135">
        <f>IF(ISNUMBER('将来負担比率（分子）の構造'!L$52), IF('将来負担比率（分子）の構造'!L$52 &lt; 0, 0, '将来負担比率（分子）の構造'!L$52), NA())</f>
        <v>11747</v>
      </c>
      <c r="M67" s="135" t="e">
        <f>NA()</f>
        <v>#N/A</v>
      </c>
      <c r="N67" s="135" t="e">
        <f>NA()</f>
        <v>#N/A</v>
      </c>
      <c r="O67" s="135">
        <f>IF(ISNUMBER('将来負担比率（分子）の構造'!M$52), IF('将来負担比率（分子）の構造'!M$52 &lt; 0, 0, '将来負担比率（分子）の構造'!M$52), NA())</f>
        <v>10360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2617432</v>
      </c>
      <c r="S5" s="669"/>
      <c r="T5" s="669"/>
      <c r="U5" s="669"/>
      <c r="V5" s="669"/>
      <c r="W5" s="669"/>
      <c r="X5" s="669"/>
      <c r="Y5" s="716"/>
      <c r="Z5" s="729">
        <v>10.9</v>
      </c>
      <c r="AA5" s="729"/>
      <c r="AB5" s="729"/>
      <c r="AC5" s="729"/>
      <c r="AD5" s="730">
        <v>2494497</v>
      </c>
      <c r="AE5" s="730"/>
      <c r="AF5" s="730"/>
      <c r="AG5" s="730"/>
      <c r="AH5" s="730"/>
      <c r="AI5" s="730"/>
      <c r="AJ5" s="730"/>
      <c r="AK5" s="730"/>
      <c r="AL5" s="717">
        <v>20.2</v>
      </c>
      <c r="AM5" s="686"/>
      <c r="AN5" s="686"/>
      <c r="AO5" s="718"/>
      <c r="AP5" s="705" t="s">
        <v>206</v>
      </c>
      <c r="AQ5" s="706"/>
      <c r="AR5" s="706"/>
      <c r="AS5" s="706"/>
      <c r="AT5" s="706"/>
      <c r="AU5" s="706"/>
      <c r="AV5" s="706"/>
      <c r="AW5" s="706"/>
      <c r="AX5" s="706"/>
      <c r="AY5" s="706"/>
      <c r="AZ5" s="706"/>
      <c r="BA5" s="706"/>
      <c r="BB5" s="706"/>
      <c r="BC5" s="706"/>
      <c r="BD5" s="706"/>
      <c r="BE5" s="706"/>
      <c r="BF5" s="707"/>
      <c r="BG5" s="618">
        <v>2462868</v>
      </c>
      <c r="BH5" s="619"/>
      <c r="BI5" s="619"/>
      <c r="BJ5" s="619"/>
      <c r="BK5" s="619"/>
      <c r="BL5" s="619"/>
      <c r="BM5" s="619"/>
      <c r="BN5" s="620"/>
      <c r="BO5" s="671">
        <v>94.1</v>
      </c>
      <c r="BP5" s="671"/>
      <c r="BQ5" s="671"/>
      <c r="BR5" s="671"/>
      <c r="BS5" s="672">
        <v>133643</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169275</v>
      </c>
      <c r="S6" s="619"/>
      <c r="T6" s="619"/>
      <c r="U6" s="619"/>
      <c r="V6" s="619"/>
      <c r="W6" s="619"/>
      <c r="X6" s="619"/>
      <c r="Y6" s="620"/>
      <c r="Z6" s="671">
        <v>0.7</v>
      </c>
      <c r="AA6" s="671"/>
      <c r="AB6" s="671"/>
      <c r="AC6" s="671"/>
      <c r="AD6" s="672">
        <v>169275</v>
      </c>
      <c r="AE6" s="672"/>
      <c r="AF6" s="672"/>
      <c r="AG6" s="672"/>
      <c r="AH6" s="672"/>
      <c r="AI6" s="672"/>
      <c r="AJ6" s="672"/>
      <c r="AK6" s="672"/>
      <c r="AL6" s="641">
        <v>1.4</v>
      </c>
      <c r="AM6" s="673"/>
      <c r="AN6" s="673"/>
      <c r="AO6" s="674"/>
      <c r="AP6" s="615" t="s">
        <v>211</v>
      </c>
      <c r="AQ6" s="616"/>
      <c r="AR6" s="616"/>
      <c r="AS6" s="616"/>
      <c r="AT6" s="616"/>
      <c r="AU6" s="616"/>
      <c r="AV6" s="616"/>
      <c r="AW6" s="616"/>
      <c r="AX6" s="616"/>
      <c r="AY6" s="616"/>
      <c r="AZ6" s="616"/>
      <c r="BA6" s="616"/>
      <c r="BB6" s="616"/>
      <c r="BC6" s="616"/>
      <c r="BD6" s="616"/>
      <c r="BE6" s="616"/>
      <c r="BF6" s="617"/>
      <c r="BG6" s="618">
        <v>2462868</v>
      </c>
      <c r="BH6" s="619"/>
      <c r="BI6" s="619"/>
      <c r="BJ6" s="619"/>
      <c r="BK6" s="619"/>
      <c r="BL6" s="619"/>
      <c r="BM6" s="619"/>
      <c r="BN6" s="620"/>
      <c r="BO6" s="671">
        <v>94.1</v>
      </c>
      <c r="BP6" s="671"/>
      <c r="BQ6" s="671"/>
      <c r="BR6" s="671"/>
      <c r="BS6" s="672">
        <v>133643</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220125</v>
      </c>
      <c r="CS6" s="619"/>
      <c r="CT6" s="619"/>
      <c r="CU6" s="619"/>
      <c r="CV6" s="619"/>
      <c r="CW6" s="619"/>
      <c r="CX6" s="619"/>
      <c r="CY6" s="620"/>
      <c r="CZ6" s="671">
        <v>0.9</v>
      </c>
      <c r="DA6" s="671"/>
      <c r="DB6" s="671"/>
      <c r="DC6" s="671"/>
      <c r="DD6" s="624" t="s">
        <v>213</v>
      </c>
      <c r="DE6" s="619"/>
      <c r="DF6" s="619"/>
      <c r="DG6" s="619"/>
      <c r="DH6" s="619"/>
      <c r="DI6" s="619"/>
      <c r="DJ6" s="619"/>
      <c r="DK6" s="619"/>
      <c r="DL6" s="619"/>
      <c r="DM6" s="619"/>
      <c r="DN6" s="619"/>
      <c r="DO6" s="619"/>
      <c r="DP6" s="620"/>
      <c r="DQ6" s="624">
        <v>220125</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4851</v>
      </c>
      <c r="S7" s="619"/>
      <c r="T7" s="619"/>
      <c r="U7" s="619"/>
      <c r="V7" s="619"/>
      <c r="W7" s="619"/>
      <c r="X7" s="619"/>
      <c r="Y7" s="620"/>
      <c r="Z7" s="671">
        <v>0</v>
      </c>
      <c r="AA7" s="671"/>
      <c r="AB7" s="671"/>
      <c r="AC7" s="671"/>
      <c r="AD7" s="672">
        <v>4851</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980712</v>
      </c>
      <c r="BH7" s="619"/>
      <c r="BI7" s="619"/>
      <c r="BJ7" s="619"/>
      <c r="BK7" s="619"/>
      <c r="BL7" s="619"/>
      <c r="BM7" s="619"/>
      <c r="BN7" s="620"/>
      <c r="BO7" s="671">
        <v>37.5</v>
      </c>
      <c r="BP7" s="671"/>
      <c r="BQ7" s="671"/>
      <c r="BR7" s="671"/>
      <c r="BS7" s="672">
        <v>27719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2571831</v>
      </c>
      <c r="CS7" s="619"/>
      <c r="CT7" s="619"/>
      <c r="CU7" s="619"/>
      <c r="CV7" s="619"/>
      <c r="CW7" s="619"/>
      <c r="CX7" s="619"/>
      <c r="CY7" s="620"/>
      <c r="CZ7" s="671">
        <v>11</v>
      </c>
      <c r="DA7" s="671"/>
      <c r="DB7" s="671"/>
      <c r="DC7" s="671"/>
      <c r="DD7" s="624">
        <v>372031</v>
      </c>
      <c r="DE7" s="619"/>
      <c r="DF7" s="619"/>
      <c r="DG7" s="619"/>
      <c r="DH7" s="619"/>
      <c r="DI7" s="619"/>
      <c r="DJ7" s="619"/>
      <c r="DK7" s="619"/>
      <c r="DL7" s="619"/>
      <c r="DM7" s="619"/>
      <c r="DN7" s="619"/>
      <c r="DO7" s="619"/>
      <c r="DP7" s="620"/>
      <c r="DQ7" s="624">
        <v>1629242</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11271</v>
      </c>
      <c r="S8" s="619"/>
      <c r="T8" s="619"/>
      <c r="U8" s="619"/>
      <c r="V8" s="619"/>
      <c r="W8" s="619"/>
      <c r="X8" s="619"/>
      <c r="Y8" s="620"/>
      <c r="Z8" s="671">
        <v>0</v>
      </c>
      <c r="AA8" s="671"/>
      <c r="AB8" s="671"/>
      <c r="AC8" s="671"/>
      <c r="AD8" s="672">
        <v>11271</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41669</v>
      </c>
      <c r="BH8" s="619"/>
      <c r="BI8" s="619"/>
      <c r="BJ8" s="619"/>
      <c r="BK8" s="619"/>
      <c r="BL8" s="619"/>
      <c r="BM8" s="619"/>
      <c r="BN8" s="620"/>
      <c r="BO8" s="671">
        <v>1.6</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4711816</v>
      </c>
      <c r="CS8" s="619"/>
      <c r="CT8" s="619"/>
      <c r="CU8" s="619"/>
      <c r="CV8" s="619"/>
      <c r="CW8" s="619"/>
      <c r="CX8" s="619"/>
      <c r="CY8" s="620"/>
      <c r="CZ8" s="671">
        <v>20.100000000000001</v>
      </c>
      <c r="DA8" s="671"/>
      <c r="DB8" s="671"/>
      <c r="DC8" s="671"/>
      <c r="DD8" s="624">
        <v>142139</v>
      </c>
      <c r="DE8" s="619"/>
      <c r="DF8" s="619"/>
      <c r="DG8" s="619"/>
      <c r="DH8" s="619"/>
      <c r="DI8" s="619"/>
      <c r="DJ8" s="619"/>
      <c r="DK8" s="619"/>
      <c r="DL8" s="619"/>
      <c r="DM8" s="619"/>
      <c r="DN8" s="619"/>
      <c r="DO8" s="619"/>
      <c r="DP8" s="620"/>
      <c r="DQ8" s="624">
        <v>2545644</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11763</v>
      </c>
      <c r="S9" s="619"/>
      <c r="T9" s="619"/>
      <c r="U9" s="619"/>
      <c r="V9" s="619"/>
      <c r="W9" s="619"/>
      <c r="X9" s="619"/>
      <c r="Y9" s="620"/>
      <c r="Z9" s="671">
        <v>0</v>
      </c>
      <c r="AA9" s="671"/>
      <c r="AB9" s="671"/>
      <c r="AC9" s="671"/>
      <c r="AD9" s="672">
        <v>11763</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787636</v>
      </c>
      <c r="BH9" s="619"/>
      <c r="BI9" s="619"/>
      <c r="BJ9" s="619"/>
      <c r="BK9" s="619"/>
      <c r="BL9" s="619"/>
      <c r="BM9" s="619"/>
      <c r="BN9" s="620"/>
      <c r="BO9" s="671">
        <v>30.1</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1937197</v>
      </c>
      <c r="CS9" s="619"/>
      <c r="CT9" s="619"/>
      <c r="CU9" s="619"/>
      <c r="CV9" s="619"/>
      <c r="CW9" s="619"/>
      <c r="CX9" s="619"/>
      <c r="CY9" s="620"/>
      <c r="CZ9" s="671">
        <v>8.3000000000000007</v>
      </c>
      <c r="DA9" s="671"/>
      <c r="DB9" s="671"/>
      <c r="DC9" s="671"/>
      <c r="DD9" s="624">
        <v>32746</v>
      </c>
      <c r="DE9" s="619"/>
      <c r="DF9" s="619"/>
      <c r="DG9" s="619"/>
      <c r="DH9" s="619"/>
      <c r="DI9" s="619"/>
      <c r="DJ9" s="619"/>
      <c r="DK9" s="619"/>
      <c r="DL9" s="619"/>
      <c r="DM9" s="619"/>
      <c r="DN9" s="619"/>
      <c r="DO9" s="619"/>
      <c r="DP9" s="620"/>
      <c r="DQ9" s="624">
        <v>1648583</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574878</v>
      </c>
      <c r="S10" s="619"/>
      <c r="T10" s="619"/>
      <c r="U10" s="619"/>
      <c r="V10" s="619"/>
      <c r="W10" s="619"/>
      <c r="X10" s="619"/>
      <c r="Y10" s="620"/>
      <c r="Z10" s="671">
        <v>2.4</v>
      </c>
      <c r="AA10" s="671"/>
      <c r="AB10" s="671"/>
      <c r="AC10" s="671"/>
      <c r="AD10" s="672">
        <v>574878</v>
      </c>
      <c r="AE10" s="672"/>
      <c r="AF10" s="672"/>
      <c r="AG10" s="672"/>
      <c r="AH10" s="672"/>
      <c r="AI10" s="672"/>
      <c r="AJ10" s="672"/>
      <c r="AK10" s="672"/>
      <c r="AL10" s="641">
        <v>4.7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69812</v>
      </c>
      <c r="BH10" s="619"/>
      <c r="BI10" s="619"/>
      <c r="BJ10" s="619"/>
      <c r="BK10" s="619"/>
      <c r="BL10" s="619"/>
      <c r="BM10" s="619"/>
      <c r="BN10" s="620"/>
      <c r="BO10" s="671">
        <v>2.7</v>
      </c>
      <c r="BP10" s="671"/>
      <c r="BQ10" s="671"/>
      <c r="BR10" s="671"/>
      <c r="BS10" s="624">
        <v>12915</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20370</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20360</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81595</v>
      </c>
      <c r="BH11" s="619"/>
      <c r="BI11" s="619"/>
      <c r="BJ11" s="619"/>
      <c r="BK11" s="619"/>
      <c r="BL11" s="619"/>
      <c r="BM11" s="619"/>
      <c r="BN11" s="620"/>
      <c r="BO11" s="671">
        <v>3.1</v>
      </c>
      <c r="BP11" s="671"/>
      <c r="BQ11" s="671"/>
      <c r="BR11" s="671"/>
      <c r="BS11" s="624">
        <v>14804</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825343</v>
      </c>
      <c r="CS11" s="619"/>
      <c r="CT11" s="619"/>
      <c r="CU11" s="619"/>
      <c r="CV11" s="619"/>
      <c r="CW11" s="619"/>
      <c r="CX11" s="619"/>
      <c r="CY11" s="620"/>
      <c r="CZ11" s="671">
        <v>3.5</v>
      </c>
      <c r="DA11" s="671"/>
      <c r="DB11" s="671"/>
      <c r="DC11" s="671"/>
      <c r="DD11" s="624">
        <v>248089</v>
      </c>
      <c r="DE11" s="619"/>
      <c r="DF11" s="619"/>
      <c r="DG11" s="619"/>
      <c r="DH11" s="619"/>
      <c r="DI11" s="619"/>
      <c r="DJ11" s="619"/>
      <c r="DK11" s="619"/>
      <c r="DL11" s="619"/>
      <c r="DM11" s="619"/>
      <c r="DN11" s="619"/>
      <c r="DO11" s="619"/>
      <c r="DP11" s="620"/>
      <c r="DQ11" s="624">
        <v>389009</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1210912</v>
      </c>
      <c r="BH12" s="619"/>
      <c r="BI12" s="619"/>
      <c r="BJ12" s="619"/>
      <c r="BK12" s="619"/>
      <c r="BL12" s="619"/>
      <c r="BM12" s="619"/>
      <c r="BN12" s="620"/>
      <c r="BO12" s="671">
        <v>46.3</v>
      </c>
      <c r="BP12" s="671"/>
      <c r="BQ12" s="671"/>
      <c r="BR12" s="671"/>
      <c r="BS12" s="624">
        <v>105924</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691314</v>
      </c>
      <c r="CS12" s="619"/>
      <c r="CT12" s="619"/>
      <c r="CU12" s="619"/>
      <c r="CV12" s="619"/>
      <c r="CW12" s="619"/>
      <c r="CX12" s="619"/>
      <c r="CY12" s="620"/>
      <c r="CZ12" s="671">
        <v>2.9</v>
      </c>
      <c r="DA12" s="671"/>
      <c r="DB12" s="671"/>
      <c r="DC12" s="671"/>
      <c r="DD12" s="624">
        <v>62488</v>
      </c>
      <c r="DE12" s="619"/>
      <c r="DF12" s="619"/>
      <c r="DG12" s="619"/>
      <c r="DH12" s="619"/>
      <c r="DI12" s="619"/>
      <c r="DJ12" s="619"/>
      <c r="DK12" s="619"/>
      <c r="DL12" s="619"/>
      <c r="DM12" s="619"/>
      <c r="DN12" s="619"/>
      <c r="DO12" s="619"/>
      <c r="DP12" s="620"/>
      <c r="DQ12" s="624">
        <v>420271</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39999</v>
      </c>
      <c r="S13" s="619"/>
      <c r="T13" s="619"/>
      <c r="U13" s="619"/>
      <c r="V13" s="619"/>
      <c r="W13" s="619"/>
      <c r="X13" s="619"/>
      <c r="Y13" s="620"/>
      <c r="Z13" s="671">
        <v>0.2</v>
      </c>
      <c r="AA13" s="671"/>
      <c r="AB13" s="671"/>
      <c r="AC13" s="671"/>
      <c r="AD13" s="672">
        <v>39999</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1196442</v>
      </c>
      <c r="BH13" s="619"/>
      <c r="BI13" s="619"/>
      <c r="BJ13" s="619"/>
      <c r="BK13" s="619"/>
      <c r="BL13" s="619"/>
      <c r="BM13" s="619"/>
      <c r="BN13" s="620"/>
      <c r="BO13" s="671">
        <v>45.7</v>
      </c>
      <c r="BP13" s="671"/>
      <c r="BQ13" s="671"/>
      <c r="BR13" s="671"/>
      <c r="BS13" s="624">
        <v>105924</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3905860</v>
      </c>
      <c r="CS13" s="619"/>
      <c r="CT13" s="619"/>
      <c r="CU13" s="619"/>
      <c r="CV13" s="619"/>
      <c r="CW13" s="619"/>
      <c r="CX13" s="619"/>
      <c r="CY13" s="620"/>
      <c r="CZ13" s="671">
        <v>16.600000000000001</v>
      </c>
      <c r="DA13" s="671"/>
      <c r="DB13" s="671"/>
      <c r="DC13" s="671"/>
      <c r="DD13" s="624">
        <v>2876722</v>
      </c>
      <c r="DE13" s="619"/>
      <c r="DF13" s="619"/>
      <c r="DG13" s="619"/>
      <c r="DH13" s="619"/>
      <c r="DI13" s="619"/>
      <c r="DJ13" s="619"/>
      <c r="DK13" s="619"/>
      <c r="DL13" s="619"/>
      <c r="DM13" s="619"/>
      <c r="DN13" s="619"/>
      <c r="DO13" s="619"/>
      <c r="DP13" s="620"/>
      <c r="DQ13" s="624">
        <v>1050684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64056</v>
      </c>
      <c r="BH14" s="619"/>
      <c r="BI14" s="619"/>
      <c r="BJ14" s="619"/>
      <c r="BK14" s="619"/>
      <c r="BL14" s="619"/>
      <c r="BM14" s="619"/>
      <c r="BN14" s="620"/>
      <c r="BO14" s="671">
        <v>2.4</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1299663</v>
      </c>
      <c r="CS14" s="619"/>
      <c r="CT14" s="619"/>
      <c r="CU14" s="619"/>
      <c r="CV14" s="619"/>
      <c r="CW14" s="619"/>
      <c r="CX14" s="619"/>
      <c r="CY14" s="620"/>
      <c r="CZ14" s="671">
        <v>5.5</v>
      </c>
      <c r="DA14" s="671"/>
      <c r="DB14" s="671"/>
      <c r="DC14" s="671"/>
      <c r="DD14" s="624">
        <v>613763</v>
      </c>
      <c r="DE14" s="619"/>
      <c r="DF14" s="619"/>
      <c r="DG14" s="619"/>
      <c r="DH14" s="619"/>
      <c r="DI14" s="619"/>
      <c r="DJ14" s="619"/>
      <c r="DK14" s="619"/>
      <c r="DL14" s="619"/>
      <c r="DM14" s="619"/>
      <c r="DN14" s="619"/>
      <c r="DO14" s="619"/>
      <c r="DP14" s="620"/>
      <c r="DQ14" s="624">
        <v>707212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4692</v>
      </c>
      <c r="S15" s="619"/>
      <c r="T15" s="619"/>
      <c r="U15" s="619"/>
      <c r="V15" s="619"/>
      <c r="W15" s="619"/>
      <c r="X15" s="619"/>
      <c r="Y15" s="620"/>
      <c r="Z15" s="671">
        <v>0</v>
      </c>
      <c r="AA15" s="671"/>
      <c r="AB15" s="671"/>
      <c r="AC15" s="671"/>
      <c r="AD15" s="672">
        <v>4692</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207188</v>
      </c>
      <c r="BH15" s="619"/>
      <c r="BI15" s="619"/>
      <c r="BJ15" s="619"/>
      <c r="BK15" s="619"/>
      <c r="BL15" s="619"/>
      <c r="BM15" s="619"/>
      <c r="BN15" s="620"/>
      <c r="BO15" s="671">
        <v>7.9</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1850680</v>
      </c>
      <c r="CS15" s="619"/>
      <c r="CT15" s="619"/>
      <c r="CU15" s="619"/>
      <c r="CV15" s="619"/>
      <c r="CW15" s="619"/>
      <c r="CX15" s="619"/>
      <c r="CY15" s="620"/>
      <c r="CZ15" s="671">
        <v>7.9</v>
      </c>
      <c r="DA15" s="671"/>
      <c r="DB15" s="671"/>
      <c r="DC15" s="671"/>
      <c r="DD15" s="624">
        <v>522270</v>
      </c>
      <c r="DE15" s="619"/>
      <c r="DF15" s="619"/>
      <c r="DG15" s="619"/>
      <c r="DH15" s="619"/>
      <c r="DI15" s="619"/>
      <c r="DJ15" s="619"/>
      <c r="DK15" s="619"/>
      <c r="DL15" s="619"/>
      <c r="DM15" s="619"/>
      <c r="DN15" s="619"/>
      <c r="DO15" s="619"/>
      <c r="DP15" s="620"/>
      <c r="DQ15" s="624">
        <v>1256212</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10373227</v>
      </c>
      <c r="S16" s="619"/>
      <c r="T16" s="619"/>
      <c r="U16" s="619"/>
      <c r="V16" s="619"/>
      <c r="W16" s="619"/>
      <c r="X16" s="619"/>
      <c r="Y16" s="620"/>
      <c r="Z16" s="671">
        <v>43.1</v>
      </c>
      <c r="AA16" s="671"/>
      <c r="AB16" s="671"/>
      <c r="AC16" s="671"/>
      <c r="AD16" s="672">
        <v>8959378</v>
      </c>
      <c r="AE16" s="672"/>
      <c r="AF16" s="672"/>
      <c r="AG16" s="672"/>
      <c r="AH16" s="672"/>
      <c r="AI16" s="672"/>
      <c r="AJ16" s="672"/>
      <c r="AK16" s="672"/>
      <c r="AL16" s="641">
        <v>72.599999999999994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8268</v>
      </c>
      <c r="CS16" s="619"/>
      <c r="CT16" s="619"/>
      <c r="CU16" s="619"/>
      <c r="CV16" s="619"/>
      <c r="CW16" s="619"/>
      <c r="CX16" s="619"/>
      <c r="CY16" s="620"/>
      <c r="CZ16" s="671">
        <v>0</v>
      </c>
      <c r="DA16" s="671"/>
      <c r="DB16" s="671"/>
      <c r="DC16" s="671"/>
      <c r="DD16" s="624" t="s">
        <v>110</v>
      </c>
      <c r="DE16" s="619"/>
      <c r="DF16" s="619"/>
      <c r="DG16" s="619"/>
      <c r="DH16" s="619"/>
      <c r="DI16" s="619"/>
      <c r="DJ16" s="619"/>
      <c r="DK16" s="619"/>
      <c r="DL16" s="619"/>
      <c r="DM16" s="619"/>
      <c r="DN16" s="619"/>
      <c r="DO16" s="619"/>
      <c r="DP16" s="620"/>
      <c r="DQ16" s="624">
        <v>6163</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8959378</v>
      </c>
      <c r="S17" s="619"/>
      <c r="T17" s="619"/>
      <c r="U17" s="619"/>
      <c r="V17" s="619"/>
      <c r="W17" s="619"/>
      <c r="X17" s="619"/>
      <c r="Y17" s="620"/>
      <c r="Z17" s="671">
        <v>37.299999999999997</v>
      </c>
      <c r="AA17" s="671"/>
      <c r="AB17" s="671"/>
      <c r="AC17" s="671"/>
      <c r="AD17" s="672">
        <v>8959378</v>
      </c>
      <c r="AE17" s="672"/>
      <c r="AF17" s="672"/>
      <c r="AG17" s="672"/>
      <c r="AH17" s="672"/>
      <c r="AI17" s="672"/>
      <c r="AJ17" s="672"/>
      <c r="AK17" s="672"/>
      <c r="AL17" s="641">
        <v>72.599999999999994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5435861</v>
      </c>
      <c r="CS17" s="619"/>
      <c r="CT17" s="619"/>
      <c r="CU17" s="619"/>
      <c r="CV17" s="619"/>
      <c r="CW17" s="619"/>
      <c r="CX17" s="619"/>
      <c r="CY17" s="620"/>
      <c r="CZ17" s="671">
        <v>23.2</v>
      </c>
      <c r="DA17" s="671"/>
      <c r="DB17" s="671"/>
      <c r="DC17" s="671"/>
      <c r="DD17" s="624" t="s">
        <v>110</v>
      </c>
      <c r="DE17" s="619"/>
      <c r="DF17" s="619"/>
      <c r="DG17" s="619"/>
      <c r="DH17" s="619"/>
      <c r="DI17" s="619"/>
      <c r="DJ17" s="619"/>
      <c r="DK17" s="619"/>
      <c r="DL17" s="619"/>
      <c r="DM17" s="619"/>
      <c r="DN17" s="619"/>
      <c r="DO17" s="619"/>
      <c r="DP17" s="620"/>
      <c r="DQ17" s="624">
        <v>5189460</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1413849</v>
      </c>
      <c r="S18" s="619"/>
      <c r="T18" s="619"/>
      <c r="U18" s="619"/>
      <c r="V18" s="619"/>
      <c r="W18" s="619"/>
      <c r="X18" s="619"/>
      <c r="Y18" s="620"/>
      <c r="Z18" s="671">
        <v>5.9</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154564</v>
      </c>
      <c r="BH19" s="619"/>
      <c r="BI19" s="619"/>
      <c r="BJ19" s="619"/>
      <c r="BK19" s="619"/>
      <c r="BL19" s="619"/>
      <c r="BM19" s="619"/>
      <c r="BN19" s="620"/>
      <c r="BO19" s="671">
        <v>5.9</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13807388</v>
      </c>
      <c r="S20" s="619"/>
      <c r="T20" s="619"/>
      <c r="U20" s="619"/>
      <c r="V20" s="619"/>
      <c r="W20" s="619"/>
      <c r="X20" s="619"/>
      <c r="Y20" s="620"/>
      <c r="Z20" s="671">
        <v>57.4</v>
      </c>
      <c r="AA20" s="671"/>
      <c r="AB20" s="671"/>
      <c r="AC20" s="671"/>
      <c r="AD20" s="672">
        <v>12270604</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154564</v>
      </c>
      <c r="BH20" s="619"/>
      <c r="BI20" s="619"/>
      <c r="BJ20" s="619"/>
      <c r="BK20" s="619"/>
      <c r="BL20" s="619"/>
      <c r="BM20" s="619"/>
      <c r="BN20" s="620"/>
      <c r="BO20" s="671">
        <v>5.9</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23478328</v>
      </c>
      <c r="CS20" s="619"/>
      <c r="CT20" s="619"/>
      <c r="CU20" s="619"/>
      <c r="CV20" s="619"/>
      <c r="CW20" s="619"/>
      <c r="CX20" s="619"/>
      <c r="CY20" s="620"/>
      <c r="CZ20" s="671">
        <v>100</v>
      </c>
      <c r="DA20" s="671"/>
      <c r="DB20" s="671"/>
      <c r="DC20" s="671"/>
      <c r="DD20" s="624">
        <v>4870248</v>
      </c>
      <c r="DE20" s="619"/>
      <c r="DF20" s="619"/>
      <c r="DG20" s="619"/>
      <c r="DH20" s="619"/>
      <c r="DI20" s="619"/>
      <c r="DJ20" s="619"/>
      <c r="DK20" s="619"/>
      <c r="DL20" s="619"/>
      <c r="DM20" s="619"/>
      <c r="DN20" s="619"/>
      <c r="DO20" s="619"/>
      <c r="DP20" s="620"/>
      <c r="DQ20" s="624">
        <v>15082965</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3786</v>
      </c>
      <c r="S21" s="619"/>
      <c r="T21" s="619"/>
      <c r="U21" s="619"/>
      <c r="V21" s="619"/>
      <c r="W21" s="619"/>
      <c r="X21" s="619"/>
      <c r="Y21" s="620"/>
      <c r="Z21" s="671">
        <v>0</v>
      </c>
      <c r="AA21" s="671"/>
      <c r="AB21" s="671"/>
      <c r="AC21" s="671"/>
      <c r="AD21" s="672">
        <v>3786</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31629</v>
      </c>
      <c r="BH21" s="619"/>
      <c r="BI21" s="619"/>
      <c r="BJ21" s="619"/>
      <c r="BK21" s="619"/>
      <c r="BL21" s="619"/>
      <c r="BM21" s="619"/>
      <c r="BN21" s="620"/>
      <c r="BO21" s="671">
        <v>1.2</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194854</v>
      </c>
      <c r="S22" s="619"/>
      <c r="T22" s="619"/>
      <c r="U22" s="619"/>
      <c r="V22" s="619"/>
      <c r="W22" s="619"/>
      <c r="X22" s="619"/>
      <c r="Y22" s="620"/>
      <c r="Z22" s="671">
        <v>0.8</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504889</v>
      </c>
      <c r="S23" s="619"/>
      <c r="T23" s="619"/>
      <c r="U23" s="619"/>
      <c r="V23" s="619"/>
      <c r="W23" s="619"/>
      <c r="X23" s="619"/>
      <c r="Y23" s="620"/>
      <c r="Z23" s="671">
        <v>2.1</v>
      </c>
      <c r="AA23" s="671"/>
      <c r="AB23" s="671"/>
      <c r="AC23" s="671"/>
      <c r="AD23" s="672">
        <v>13312</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122935</v>
      </c>
      <c r="BH23" s="619"/>
      <c r="BI23" s="619"/>
      <c r="BJ23" s="619"/>
      <c r="BK23" s="619"/>
      <c r="BL23" s="619"/>
      <c r="BM23" s="619"/>
      <c r="BN23" s="620"/>
      <c r="BO23" s="671">
        <v>4.7</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86300</v>
      </c>
      <c r="S24" s="619"/>
      <c r="T24" s="619"/>
      <c r="U24" s="619"/>
      <c r="V24" s="619"/>
      <c r="W24" s="619"/>
      <c r="X24" s="619"/>
      <c r="Y24" s="620"/>
      <c r="Z24" s="671">
        <v>0.4</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10396306</v>
      </c>
      <c r="CS24" s="669"/>
      <c r="CT24" s="669"/>
      <c r="CU24" s="669"/>
      <c r="CV24" s="669"/>
      <c r="CW24" s="669"/>
      <c r="CX24" s="669"/>
      <c r="CY24" s="716"/>
      <c r="CZ24" s="720">
        <v>44.3</v>
      </c>
      <c r="DA24" s="721"/>
      <c r="DB24" s="721"/>
      <c r="DC24" s="722"/>
      <c r="DD24" s="715">
        <v>8289055</v>
      </c>
      <c r="DE24" s="669"/>
      <c r="DF24" s="669"/>
      <c r="DG24" s="669"/>
      <c r="DH24" s="669"/>
      <c r="DI24" s="669"/>
      <c r="DJ24" s="669"/>
      <c r="DK24" s="716"/>
      <c r="DL24" s="715">
        <v>6760848</v>
      </c>
      <c r="DM24" s="669"/>
      <c r="DN24" s="669"/>
      <c r="DO24" s="669"/>
      <c r="DP24" s="669"/>
      <c r="DQ24" s="669"/>
      <c r="DR24" s="669"/>
      <c r="DS24" s="669"/>
      <c r="DT24" s="669"/>
      <c r="DU24" s="669"/>
      <c r="DV24" s="716"/>
      <c r="DW24" s="717">
        <v>52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2715663</v>
      </c>
      <c r="S25" s="619"/>
      <c r="T25" s="619"/>
      <c r="U25" s="619"/>
      <c r="V25" s="619"/>
      <c r="W25" s="619"/>
      <c r="X25" s="619"/>
      <c r="Y25" s="620"/>
      <c r="Z25" s="671">
        <v>11.3</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2493413</v>
      </c>
      <c r="CS25" s="637"/>
      <c r="CT25" s="637"/>
      <c r="CU25" s="637"/>
      <c r="CV25" s="637"/>
      <c r="CW25" s="637"/>
      <c r="CX25" s="637"/>
      <c r="CY25" s="638"/>
      <c r="CZ25" s="621">
        <v>10.6</v>
      </c>
      <c r="DA25" s="639"/>
      <c r="DB25" s="639"/>
      <c r="DC25" s="640"/>
      <c r="DD25" s="624">
        <v>2248846</v>
      </c>
      <c r="DE25" s="637"/>
      <c r="DF25" s="637"/>
      <c r="DG25" s="637"/>
      <c r="DH25" s="637"/>
      <c r="DI25" s="637"/>
      <c r="DJ25" s="637"/>
      <c r="DK25" s="638"/>
      <c r="DL25" s="624">
        <v>2096343</v>
      </c>
      <c r="DM25" s="637"/>
      <c r="DN25" s="637"/>
      <c r="DO25" s="637"/>
      <c r="DP25" s="637"/>
      <c r="DQ25" s="637"/>
      <c r="DR25" s="637"/>
      <c r="DS25" s="637"/>
      <c r="DT25" s="637"/>
      <c r="DU25" s="637"/>
      <c r="DV25" s="638"/>
      <c r="DW25" s="641">
        <v>16.100000000000001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v>16147</v>
      </c>
      <c r="S26" s="619"/>
      <c r="T26" s="619"/>
      <c r="U26" s="619"/>
      <c r="V26" s="619"/>
      <c r="W26" s="619"/>
      <c r="X26" s="619"/>
      <c r="Y26" s="620"/>
      <c r="Z26" s="671">
        <v>0.1</v>
      </c>
      <c r="AA26" s="671"/>
      <c r="AB26" s="671"/>
      <c r="AC26" s="671"/>
      <c r="AD26" s="672">
        <v>16147</v>
      </c>
      <c r="AE26" s="672"/>
      <c r="AF26" s="672"/>
      <c r="AG26" s="672"/>
      <c r="AH26" s="672"/>
      <c r="AI26" s="672"/>
      <c r="AJ26" s="672"/>
      <c r="AK26" s="672"/>
      <c r="AL26" s="641">
        <v>0.1</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1641498</v>
      </c>
      <c r="CS26" s="619"/>
      <c r="CT26" s="619"/>
      <c r="CU26" s="619"/>
      <c r="CV26" s="619"/>
      <c r="CW26" s="619"/>
      <c r="CX26" s="619"/>
      <c r="CY26" s="620"/>
      <c r="CZ26" s="621">
        <v>7</v>
      </c>
      <c r="DA26" s="639"/>
      <c r="DB26" s="639"/>
      <c r="DC26" s="640"/>
      <c r="DD26" s="624">
        <v>1432929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1365386</v>
      </c>
      <c r="S27" s="619"/>
      <c r="T27" s="619"/>
      <c r="U27" s="619"/>
      <c r="V27" s="619"/>
      <c r="W27" s="619"/>
      <c r="X27" s="619"/>
      <c r="Y27" s="620"/>
      <c r="Z27" s="671">
        <v>5.7</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2617432</v>
      </c>
      <c r="BH27" s="619"/>
      <c r="BI27" s="619"/>
      <c r="BJ27" s="619"/>
      <c r="BK27" s="619"/>
      <c r="BL27" s="619"/>
      <c r="BM27" s="619"/>
      <c r="BN27" s="620"/>
      <c r="BO27" s="671">
        <v>100</v>
      </c>
      <c r="BP27" s="671"/>
      <c r="BQ27" s="671"/>
      <c r="BR27" s="671"/>
      <c r="BS27" s="624">
        <v>133643</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2467032</v>
      </c>
      <c r="CS27" s="637"/>
      <c r="CT27" s="637"/>
      <c r="CU27" s="637"/>
      <c r="CV27" s="637"/>
      <c r="CW27" s="637"/>
      <c r="CX27" s="637"/>
      <c r="CY27" s="638"/>
      <c r="CZ27" s="621">
        <v>10.5</v>
      </c>
      <c r="DA27" s="639"/>
      <c r="DB27" s="639"/>
      <c r="DC27" s="640"/>
      <c r="DD27" s="624">
        <v>850749</v>
      </c>
      <c r="DE27" s="637"/>
      <c r="DF27" s="637"/>
      <c r="DG27" s="637"/>
      <c r="DH27" s="637"/>
      <c r="DI27" s="637"/>
      <c r="DJ27" s="637"/>
      <c r="DK27" s="638"/>
      <c r="DL27" s="624">
        <v>847445</v>
      </c>
      <c r="DM27" s="637"/>
      <c r="DN27" s="637"/>
      <c r="DO27" s="637"/>
      <c r="DP27" s="637"/>
      <c r="DQ27" s="637"/>
      <c r="DR27" s="637"/>
      <c r="DS27" s="637"/>
      <c r="DT27" s="637"/>
      <c r="DU27" s="637"/>
      <c r="DV27" s="638"/>
      <c r="DW27" s="641">
        <v>6.5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130552</v>
      </c>
      <c r="S28" s="619"/>
      <c r="T28" s="619"/>
      <c r="U28" s="619"/>
      <c r="V28" s="619"/>
      <c r="W28" s="619"/>
      <c r="X28" s="619"/>
      <c r="Y28" s="620"/>
      <c r="Z28" s="671">
        <v>0.5</v>
      </c>
      <c r="AA28" s="671"/>
      <c r="AB28" s="671"/>
      <c r="AC28" s="671"/>
      <c r="AD28" s="672">
        <v>40536</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5435861</v>
      </c>
      <c r="CS28" s="619"/>
      <c r="CT28" s="619"/>
      <c r="CU28" s="619"/>
      <c r="CV28" s="619"/>
      <c r="CW28" s="619"/>
      <c r="CX28" s="619"/>
      <c r="CY28" s="620"/>
      <c r="CZ28" s="621">
        <v>23.2</v>
      </c>
      <c r="DA28" s="639"/>
      <c r="DB28" s="639"/>
      <c r="DC28" s="640"/>
      <c r="DD28" s="624">
        <v>5189460</v>
      </c>
      <c r="DE28" s="619"/>
      <c r="DF28" s="619"/>
      <c r="DG28" s="619"/>
      <c r="DH28" s="619"/>
      <c r="DI28" s="619"/>
      <c r="DJ28" s="619"/>
      <c r="DK28" s="620"/>
      <c r="DL28" s="624">
        <v>3817060</v>
      </c>
      <c r="DM28" s="619"/>
      <c r="DN28" s="619"/>
      <c r="DO28" s="619"/>
      <c r="DP28" s="619"/>
      <c r="DQ28" s="619"/>
      <c r="DR28" s="619"/>
      <c r="DS28" s="619"/>
      <c r="DT28" s="619"/>
      <c r="DU28" s="619"/>
      <c r="DV28" s="620"/>
      <c r="DW28" s="641">
        <v>29.4</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354452</v>
      </c>
      <c r="S29" s="619"/>
      <c r="T29" s="619"/>
      <c r="U29" s="619"/>
      <c r="V29" s="619"/>
      <c r="W29" s="619"/>
      <c r="X29" s="619"/>
      <c r="Y29" s="620"/>
      <c r="Z29" s="671">
        <v>1.5</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5435861</v>
      </c>
      <c r="CS29" s="637"/>
      <c r="CT29" s="637"/>
      <c r="CU29" s="637"/>
      <c r="CV29" s="637"/>
      <c r="CW29" s="637"/>
      <c r="CX29" s="637"/>
      <c r="CY29" s="638"/>
      <c r="CZ29" s="621">
        <v>23.2</v>
      </c>
      <c r="DA29" s="639"/>
      <c r="DB29" s="639"/>
      <c r="DC29" s="640"/>
      <c r="DD29" s="624">
        <v>5189460</v>
      </c>
      <c r="DE29" s="637"/>
      <c r="DF29" s="637"/>
      <c r="DG29" s="637"/>
      <c r="DH29" s="637"/>
      <c r="DI29" s="637"/>
      <c r="DJ29" s="637"/>
      <c r="DK29" s="638"/>
      <c r="DL29" s="624">
        <v>3817060</v>
      </c>
      <c r="DM29" s="637"/>
      <c r="DN29" s="637"/>
      <c r="DO29" s="637"/>
      <c r="DP29" s="637"/>
      <c r="DQ29" s="637"/>
      <c r="DR29" s="637"/>
      <c r="DS29" s="637"/>
      <c r="DT29" s="637"/>
      <c r="DU29" s="637"/>
      <c r="DV29" s="638"/>
      <c r="DW29" s="641">
        <v>29.4</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320740</v>
      </c>
      <c r="S30" s="619"/>
      <c r="T30" s="619"/>
      <c r="U30" s="619"/>
      <c r="V30" s="619"/>
      <c r="W30" s="619"/>
      <c r="X30" s="619"/>
      <c r="Y30" s="620"/>
      <c r="Z30" s="671">
        <v>1.3</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97.1</v>
      </c>
      <c r="BH30" s="685"/>
      <c r="BI30" s="685"/>
      <c r="BJ30" s="685"/>
      <c r="BK30" s="685"/>
      <c r="BL30" s="685"/>
      <c r="BM30" s="686">
        <v>80.2</v>
      </c>
      <c r="BN30" s="685"/>
      <c r="BO30" s="685"/>
      <c r="BP30" s="685"/>
      <c r="BQ30" s="687"/>
      <c r="BR30" s="684">
        <v>96.8</v>
      </c>
      <c r="BS30" s="685"/>
      <c r="BT30" s="685"/>
      <c r="BU30" s="685"/>
      <c r="BV30" s="685"/>
      <c r="BW30" s="685"/>
      <c r="BX30" s="686">
        <v>79.5</v>
      </c>
      <c r="BY30" s="685"/>
      <c r="BZ30" s="685"/>
      <c r="CA30" s="685"/>
      <c r="CB30" s="687"/>
      <c r="CD30" s="690"/>
      <c r="CE30" s="691"/>
      <c r="CF30" s="655" t="s">
        <v>290</v>
      </c>
      <c r="CG30" s="652"/>
      <c r="CH30" s="652"/>
      <c r="CI30" s="652"/>
      <c r="CJ30" s="652"/>
      <c r="CK30" s="652"/>
      <c r="CL30" s="652"/>
      <c r="CM30" s="652"/>
      <c r="CN30" s="652"/>
      <c r="CO30" s="652"/>
      <c r="CP30" s="652"/>
      <c r="CQ30" s="653"/>
      <c r="CR30" s="618">
        <v>5079500</v>
      </c>
      <c r="CS30" s="619"/>
      <c r="CT30" s="619"/>
      <c r="CU30" s="619"/>
      <c r="CV30" s="619"/>
      <c r="CW30" s="619"/>
      <c r="CX30" s="619"/>
      <c r="CY30" s="620"/>
      <c r="CZ30" s="621">
        <v>21.6</v>
      </c>
      <c r="DA30" s="639"/>
      <c r="DB30" s="639"/>
      <c r="DC30" s="640"/>
      <c r="DD30" s="624">
        <v>4833847</v>
      </c>
      <c r="DE30" s="619"/>
      <c r="DF30" s="619"/>
      <c r="DG30" s="619"/>
      <c r="DH30" s="619"/>
      <c r="DI30" s="619"/>
      <c r="DJ30" s="619"/>
      <c r="DK30" s="620"/>
      <c r="DL30" s="624">
        <v>3463983</v>
      </c>
      <c r="DM30" s="619"/>
      <c r="DN30" s="619"/>
      <c r="DO30" s="619"/>
      <c r="DP30" s="619"/>
      <c r="DQ30" s="619"/>
      <c r="DR30" s="619"/>
      <c r="DS30" s="619"/>
      <c r="DT30" s="619"/>
      <c r="DU30" s="619"/>
      <c r="DV30" s="620"/>
      <c r="DW30" s="641">
        <v>26.6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1099567</v>
      </c>
      <c r="S31" s="619"/>
      <c r="T31" s="619"/>
      <c r="U31" s="619"/>
      <c r="V31" s="619"/>
      <c r="W31" s="619"/>
      <c r="X31" s="619"/>
      <c r="Y31" s="620"/>
      <c r="Z31" s="671">
        <v>4.5999999999999996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98.1</v>
      </c>
      <c r="BH31" s="637"/>
      <c r="BI31" s="637"/>
      <c r="BJ31" s="637"/>
      <c r="BK31" s="637"/>
      <c r="BL31" s="637"/>
      <c r="BM31" s="673">
        <v>90.6</v>
      </c>
      <c r="BN31" s="683"/>
      <c r="BO31" s="683"/>
      <c r="BP31" s="683"/>
      <c r="BQ31" s="647"/>
      <c r="BR31" s="682">
        <v>98.2</v>
      </c>
      <c r="BS31" s="637"/>
      <c r="BT31" s="637"/>
      <c r="BU31" s="637"/>
      <c r="BV31" s="637"/>
      <c r="BW31" s="637"/>
      <c r="BX31" s="673">
        <v>90.3</v>
      </c>
      <c r="BY31" s="683"/>
      <c r="BZ31" s="683"/>
      <c r="CA31" s="683"/>
      <c r="CB31" s="647"/>
      <c r="CD31" s="690"/>
      <c r="CE31" s="691"/>
      <c r="CF31" s="655" t="s">
        <v>294</v>
      </c>
      <c r="CG31" s="652"/>
      <c r="CH31" s="652"/>
      <c r="CI31" s="652"/>
      <c r="CJ31" s="652"/>
      <c r="CK31" s="652"/>
      <c r="CL31" s="652"/>
      <c r="CM31" s="652"/>
      <c r="CN31" s="652"/>
      <c r="CO31" s="652"/>
      <c r="CP31" s="652"/>
      <c r="CQ31" s="653"/>
      <c r="CR31" s="618">
        <v>356361</v>
      </c>
      <c r="CS31" s="637"/>
      <c r="CT31" s="637"/>
      <c r="CU31" s="637"/>
      <c r="CV31" s="637"/>
      <c r="CW31" s="637"/>
      <c r="CX31" s="637"/>
      <c r="CY31" s="638"/>
      <c r="CZ31" s="621">
        <v>1.5</v>
      </c>
      <c r="DA31" s="639"/>
      <c r="DB31" s="639"/>
      <c r="DC31" s="640"/>
      <c r="DD31" s="624">
        <v>355613</v>
      </c>
      <c r="DE31" s="637"/>
      <c r="DF31" s="637"/>
      <c r="DG31" s="637"/>
      <c r="DH31" s="637"/>
      <c r="DI31" s="637"/>
      <c r="DJ31" s="637"/>
      <c r="DK31" s="638"/>
      <c r="DL31" s="624">
        <v>353077</v>
      </c>
      <c r="DM31" s="637"/>
      <c r="DN31" s="637"/>
      <c r="DO31" s="637"/>
      <c r="DP31" s="637"/>
      <c r="DQ31" s="637"/>
      <c r="DR31" s="637"/>
      <c r="DS31" s="637"/>
      <c r="DT31" s="637"/>
      <c r="DU31" s="637"/>
      <c r="DV31" s="638"/>
      <c r="DW31" s="641">
        <v>2.7</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372027</v>
      </c>
      <c r="S32" s="619"/>
      <c r="T32" s="619"/>
      <c r="U32" s="619"/>
      <c r="V32" s="619"/>
      <c r="W32" s="619"/>
      <c r="X32" s="619"/>
      <c r="Y32" s="620"/>
      <c r="Z32" s="671">
        <v>1.5</v>
      </c>
      <c r="AA32" s="671"/>
      <c r="AB32" s="671"/>
      <c r="AC32" s="671"/>
      <c r="AD32" s="672">
        <v>2176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95.8</v>
      </c>
      <c r="BH32" s="603"/>
      <c r="BI32" s="603"/>
      <c r="BJ32" s="603"/>
      <c r="BK32" s="603"/>
      <c r="BL32" s="603"/>
      <c r="BM32" s="666">
        <v>72.5</v>
      </c>
      <c r="BN32" s="603"/>
      <c r="BO32" s="603"/>
      <c r="BP32" s="603"/>
      <c r="BQ32" s="660"/>
      <c r="BR32" s="681">
        <v>95.2</v>
      </c>
      <c r="BS32" s="603"/>
      <c r="BT32" s="603"/>
      <c r="BU32" s="603"/>
      <c r="BV32" s="603"/>
      <c r="BW32" s="603"/>
      <c r="BX32" s="666">
        <v>71.8</v>
      </c>
      <c r="BY32" s="603"/>
      <c r="BZ32" s="603"/>
      <c r="CA32" s="603"/>
      <c r="CB32" s="660"/>
      <c r="CD32" s="692"/>
      <c r="CE32" s="693"/>
      <c r="CF32" s="655" t="s">
        <v>297</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3073800</v>
      </c>
      <c r="S33" s="619"/>
      <c r="T33" s="619"/>
      <c r="U33" s="619"/>
      <c r="V33" s="619"/>
      <c r="W33" s="619"/>
      <c r="X33" s="619"/>
      <c r="Y33" s="620"/>
      <c r="Z33" s="671">
        <v>12.8</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8203506</v>
      </c>
      <c r="CS33" s="637"/>
      <c r="CT33" s="637"/>
      <c r="CU33" s="637"/>
      <c r="CV33" s="637"/>
      <c r="CW33" s="637"/>
      <c r="CX33" s="637"/>
      <c r="CY33" s="638"/>
      <c r="CZ33" s="621">
        <v>34.9</v>
      </c>
      <c r="DA33" s="639"/>
      <c r="DB33" s="639"/>
      <c r="DC33" s="640"/>
      <c r="DD33" s="624">
        <v>6438001</v>
      </c>
      <c r="DE33" s="637"/>
      <c r="DF33" s="637"/>
      <c r="DG33" s="637"/>
      <c r="DH33" s="637"/>
      <c r="DI33" s="637"/>
      <c r="DJ33" s="637"/>
      <c r="DK33" s="638"/>
      <c r="DL33" s="624">
        <v>5394057</v>
      </c>
      <c r="DM33" s="637"/>
      <c r="DN33" s="637"/>
      <c r="DO33" s="637"/>
      <c r="DP33" s="637"/>
      <c r="DQ33" s="637"/>
      <c r="DR33" s="637"/>
      <c r="DS33" s="637"/>
      <c r="DT33" s="637"/>
      <c r="DU33" s="637"/>
      <c r="DV33" s="638"/>
      <c r="DW33" s="641">
        <v>41.5</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2494383</v>
      </c>
      <c r="CS34" s="619"/>
      <c r="CT34" s="619"/>
      <c r="CU34" s="619"/>
      <c r="CV34" s="619"/>
      <c r="CW34" s="619"/>
      <c r="CX34" s="619"/>
      <c r="CY34" s="620"/>
      <c r="CZ34" s="621">
        <v>10.6</v>
      </c>
      <c r="DA34" s="639"/>
      <c r="DB34" s="639"/>
      <c r="DC34" s="640"/>
      <c r="DD34" s="624">
        <v>1800172</v>
      </c>
      <c r="DE34" s="619"/>
      <c r="DF34" s="619"/>
      <c r="DG34" s="619"/>
      <c r="DH34" s="619"/>
      <c r="DI34" s="619"/>
      <c r="DJ34" s="619"/>
      <c r="DK34" s="620"/>
      <c r="DL34" s="624">
        <v>1482869</v>
      </c>
      <c r="DM34" s="619"/>
      <c r="DN34" s="619"/>
      <c r="DO34" s="619"/>
      <c r="DP34" s="619"/>
      <c r="DQ34" s="619"/>
      <c r="DR34" s="619"/>
      <c r="DS34" s="619"/>
      <c r="DT34" s="619"/>
      <c r="DU34" s="619"/>
      <c r="DV34" s="620"/>
      <c r="DW34" s="641">
        <v>11.4</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651600</v>
      </c>
      <c r="S35" s="619"/>
      <c r="T35" s="619"/>
      <c r="U35" s="619"/>
      <c r="V35" s="619"/>
      <c r="W35" s="619"/>
      <c r="X35" s="619"/>
      <c r="Y35" s="620"/>
      <c r="Z35" s="671">
        <v>2.7</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3084910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9668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244411</v>
      </c>
      <c r="CS35" s="637"/>
      <c r="CT35" s="637"/>
      <c r="CU35" s="637"/>
      <c r="CV35" s="637"/>
      <c r="CW35" s="637"/>
      <c r="CX35" s="637"/>
      <c r="CY35" s="638"/>
      <c r="CZ35" s="621">
        <v>1</v>
      </c>
      <c r="DA35" s="639"/>
      <c r="DB35" s="639"/>
      <c r="DC35" s="640"/>
      <c r="DD35" s="624">
        <v>215099</v>
      </c>
      <c r="DE35" s="637"/>
      <c r="DF35" s="637"/>
      <c r="DG35" s="637"/>
      <c r="DH35" s="637"/>
      <c r="DI35" s="637"/>
      <c r="DJ35" s="637"/>
      <c r="DK35" s="638"/>
      <c r="DL35" s="624">
        <v>168999</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24045551</v>
      </c>
      <c r="S36" s="659"/>
      <c r="T36" s="659"/>
      <c r="U36" s="659"/>
      <c r="V36" s="659"/>
      <c r="W36" s="659"/>
      <c r="X36" s="659"/>
      <c r="Y36" s="662"/>
      <c r="Z36" s="663">
        <v>100</v>
      </c>
      <c r="AA36" s="663"/>
      <c r="AB36" s="663"/>
      <c r="AC36" s="663"/>
      <c r="AD36" s="664">
        <v>12346561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659880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-89494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2939832</v>
      </c>
      <c r="CS36" s="619"/>
      <c r="CT36" s="619"/>
      <c r="CU36" s="619"/>
      <c r="CV36" s="619"/>
      <c r="CW36" s="619"/>
      <c r="CX36" s="619"/>
      <c r="CY36" s="620"/>
      <c r="CZ36" s="621">
        <v>12.5</v>
      </c>
      <c r="DA36" s="639"/>
      <c r="DB36" s="639"/>
      <c r="DC36" s="640"/>
      <c r="DD36" s="624">
        <v>2515809</v>
      </c>
      <c r="DE36" s="619"/>
      <c r="DF36" s="619"/>
      <c r="DG36" s="619"/>
      <c r="DH36" s="619"/>
      <c r="DI36" s="619"/>
      <c r="DJ36" s="619"/>
      <c r="DK36" s="620"/>
      <c r="DL36" s="624">
        <v>2096377</v>
      </c>
      <c r="DM36" s="619"/>
      <c r="DN36" s="619"/>
      <c r="DO36" s="619"/>
      <c r="DP36" s="619"/>
      <c r="DQ36" s="619"/>
      <c r="DR36" s="619"/>
      <c r="DS36" s="619"/>
      <c r="DT36" s="619"/>
      <c r="DU36" s="619"/>
      <c r="DV36" s="620"/>
      <c r="DW36" s="641">
        <v>16.100000000000001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547147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5200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980259</v>
      </c>
      <c r="CS37" s="637"/>
      <c r="CT37" s="637"/>
      <c r="CU37" s="637"/>
      <c r="CV37" s="637"/>
      <c r="CW37" s="637"/>
      <c r="CX37" s="637"/>
      <c r="CY37" s="638"/>
      <c r="CZ37" s="621">
        <v>4.2</v>
      </c>
      <c r="DA37" s="639"/>
      <c r="DB37" s="639"/>
      <c r="DC37" s="640"/>
      <c r="DD37" s="624">
        <v>951017</v>
      </c>
      <c r="DE37" s="637"/>
      <c r="DF37" s="637"/>
      <c r="DG37" s="637"/>
      <c r="DH37" s="637"/>
      <c r="DI37" s="637"/>
      <c r="DJ37" s="637"/>
      <c r="DK37" s="638"/>
      <c r="DL37" s="624">
        <v>896851</v>
      </c>
      <c r="DM37" s="637"/>
      <c r="DN37" s="637"/>
      <c r="DO37" s="637"/>
      <c r="DP37" s="637"/>
      <c r="DQ37" s="637"/>
      <c r="DR37" s="637"/>
      <c r="DS37" s="637"/>
      <c r="DT37" s="637"/>
      <c r="DU37" s="637"/>
      <c r="DV37" s="638"/>
      <c r="DW37" s="641">
        <v>6.9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327544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8740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2210219</v>
      </c>
      <c r="CS38" s="619"/>
      <c r="CT38" s="619"/>
      <c r="CU38" s="619"/>
      <c r="CV38" s="619"/>
      <c r="CW38" s="619"/>
      <c r="CX38" s="619"/>
      <c r="CY38" s="620"/>
      <c r="CZ38" s="621">
        <v>9.4</v>
      </c>
      <c r="DA38" s="639"/>
      <c r="DB38" s="639"/>
      <c r="DC38" s="640"/>
      <c r="DD38" s="624">
        <v>1906861</v>
      </c>
      <c r="DE38" s="619"/>
      <c r="DF38" s="619"/>
      <c r="DG38" s="619"/>
      <c r="DH38" s="619"/>
      <c r="DI38" s="619"/>
      <c r="DJ38" s="619"/>
      <c r="DK38" s="620"/>
      <c r="DL38" s="624">
        <v>1645812</v>
      </c>
      <c r="DM38" s="619"/>
      <c r="DN38" s="619"/>
      <c r="DO38" s="619"/>
      <c r="DP38" s="619"/>
      <c r="DQ38" s="619"/>
      <c r="DR38" s="619"/>
      <c r="DS38" s="619"/>
      <c r="DT38" s="619"/>
      <c r="DU38" s="619"/>
      <c r="DV38" s="620"/>
      <c r="DW38" s="641">
        <v>12.7</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319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88</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208381</v>
      </c>
      <c r="CS39" s="637"/>
      <c r="CT39" s="637"/>
      <c r="CU39" s="637"/>
      <c r="CV39" s="637"/>
      <c r="CW39" s="637"/>
      <c r="CX39" s="637"/>
      <c r="CY39" s="638"/>
      <c r="CZ39" s="621">
        <v>0.9</v>
      </c>
      <c r="DA39" s="639"/>
      <c r="DB39" s="639"/>
      <c r="DC39" s="640"/>
      <c r="DD39" s="624">
        <v>60</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341202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129</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106280</v>
      </c>
      <c r="CS40" s="619"/>
      <c r="CT40" s="619"/>
      <c r="CU40" s="619"/>
      <c r="CV40" s="619"/>
      <c r="CW40" s="619"/>
      <c r="CX40" s="619"/>
      <c r="CY40" s="620"/>
      <c r="CZ40" s="621">
        <v>0.5</v>
      </c>
      <c r="DA40" s="639"/>
      <c r="DB40" s="639"/>
      <c r="DC40" s="640"/>
      <c r="DD40" s="624" t="s">
        <v>319</v>
      </c>
      <c r="DE40" s="619"/>
      <c r="DF40" s="619"/>
      <c r="DG40" s="619"/>
      <c r="DH40" s="619"/>
      <c r="DI40" s="619"/>
      <c r="DJ40" s="619"/>
      <c r="DK40" s="620"/>
      <c r="DL40" s="624" t="s">
        <v>319</v>
      </c>
      <c r="DM40" s="619"/>
      <c r="DN40" s="619"/>
      <c r="DO40" s="619"/>
      <c r="DP40" s="619"/>
      <c r="DQ40" s="619"/>
      <c r="DR40" s="619"/>
      <c r="DS40" s="619"/>
      <c r="DT40" s="619"/>
      <c r="DU40" s="619"/>
      <c r="DV40" s="620"/>
      <c r="DW40" s="641" t="s">
        <v>319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1209137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331</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4878516</v>
      </c>
      <c r="CS42" s="619"/>
      <c r="CT42" s="619"/>
      <c r="CU42" s="619"/>
      <c r="CV42" s="619"/>
      <c r="CW42" s="619"/>
      <c r="CX42" s="619"/>
      <c r="CY42" s="620"/>
      <c r="CZ42" s="621">
        <v>20.8</v>
      </c>
      <c r="DA42" s="622"/>
      <c r="DB42" s="622"/>
      <c r="DC42" s="623"/>
      <c r="DD42" s="624">
        <v>355909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113375</v>
      </c>
      <c r="CS43" s="637"/>
      <c r="CT43" s="637"/>
      <c r="CU43" s="637"/>
      <c r="CV43" s="637"/>
      <c r="CW43" s="637"/>
      <c r="CX43" s="637"/>
      <c r="CY43" s="638"/>
      <c r="CZ43" s="621">
        <v>0.5</v>
      </c>
      <c r="DA43" s="639"/>
      <c r="DB43" s="639"/>
      <c r="DC43" s="640"/>
      <c r="DD43" s="624">
        <v>37795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285</v>
      </c>
      <c r="CE44" s="632"/>
      <c r="CF44" s="615" t="s">
        <v>335</v>
      </c>
      <c r="CG44" s="616"/>
      <c r="CH44" s="616"/>
      <c r="CI44" s="616"/>
      <c r="CJ44" s="616"/>
      <c r="CK44" s="616"/>
      <c r="CL44" s="616"/>
      <c r="CM44" s="616"/>
      <c r="CN44" s="616"/>
      <c r="CO44" s="616"/>
      <c r="CP44" s="616"/>
      <c r="CQ44" s="617"/>
      <c r="CR44" s="618">
        <v>4870248</v>
      </c>
      <c r="CS44" s="619"/>
      <c r="CT44" s="619"/>
      <c r="CU44" s="619"/>
      <c r="CV44" s="619"/>
      <c r="CW44" s="619"/>
      <c r="CX44" s="619"/>
      <c r="CY44" s="620"/>
      <c r="CZ44" s="621">
        <v>20.7</v>
      </c>
      <c r="DA44" s="622"/>
      <c r="DB44" s="622"/>
      <c r="DC44" s="623"/>
      <c r="DD44" s="624">
        <v>349746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2330796</v>
      </c>
      <c r="CS45" s="637"/>
      <c r="CT45" s="637"/>
      <c r="CU45" s="637"/>
      <c r="CV45" s="637"/>
      <c r="CW45" s="637"/>
      <c r="CX45" s="637"/>
      <c r="CY45" s="638"/>
      <c r="CZ45" s="621">
        <v>9.9</v>
      </c>
      <c r="DA45" s="639"/>
      <c r="DB45" s="639"/>
      <c r="DC45" s="640"/>
      <c r="DD45" s="624">
        <v>51219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1299653</v>
      </c>
      <c r="CS46" s="619"/>
      <c r="CT46" s="619"/>
      <c r="CU46" s="619"/>
      <c r="CV46" s="619"/>
      <c r="CW46" s="619"/>
      <c r="CX46" s="619"/>
      <c r="CY46" s="620"/>
      <c r="CZ46" s="621">
        <v>5.5</v>
      </c>
      <c r="DA46" s="622"/>
      <c r="DB46" s="622"/>
      <c r="DC46" s="623"/>
      <c r="DD46" s="624">
        <v>279031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v>8268</v>
      </c>
      <c r="CS47" s="637"/>
      <c r="CT47" s="637"/>
      <c r="CU47" s="637"/>
      <c r="CV47" s="637"/>
      <c r="CW47" s="637"/>
      <c r="CX47" s="637"/>
      <c r="CY47" s="638"/>
      <c r="CZ47" s="621">
        <v>0</v>
      </c>
      <c r="DA47" s="639"/>
      <c r="DB47" s="639"/>
      <c r="DC47" s="640"/>
      <c r="DD47" s="624">
        <v>6163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23478328</v>
      </c>
      <c r="CS49" s="603"/>
      <c r="CT49" s="603"/>
      <c r="CU49" s="603"/>
      <c r="CV49" s="603"/>
      <c r="CW49" s="603"/>
      <c r="CX49" s="603"/>
      <c r="CY49" s="604"/>
      <c r="CZ49" s="605">
        <v>100</v>
      </c>
      <c r="DA49" s="606"/>
      <c r="DB49" s="606"/>
      <c r="DC49" s="607"/>
      <c r="DD49" s="608">
        <v>15082965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342</v>
      </c>
      <c r="DK2" s="1138"/>
      <c r="DL2" s="1138"/>
      <c r="DM2" s="1138"/>
      <c r="DN2" s="1138"/>
      <c r="DO2" s="1139"/>
      <c r="DP2" s="200"/>
      <c r="DQ2" s="1137" t="s">
        <v>343</v>
      </c>
      <c r="DR2" s="1138"/>
      <c r="DS2" s="1138"/>
      <c r="DT2" s="1138"/>
      <c r="DU2" s="1138"/>
      <c r="DV2" s="1138"/>
      <c r="DW2" s="1138"/>
      <c r="DX2" s="1138"/>
      <c r="DY2" s="1138"/>
      <c r="DZ2" s="113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40"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5" t="s">
        <v>360</v>
      </c>
      <c r="DH5" s="1126"/>
      <c r="DI5" s="1126"/>
      <c r="DJ5" s="1126"/>
      <c r="DK5" s="1127"/>
      <c r="DL5" s="1125" t="s">
        <v>361</v>
      </c>
      <c r="DM5" s="1126"/>
      <c r="DN5" s="1126"/>
      <c r="DO5" s="1126"/>
      <c r="DP5" s="1127"/>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1">
        <v>24055</v>
      </c>
      <c r="R7" s="1132"/>
      <c r="S7" s="1132"/>
      <c r="T7" s="1132"/>
      <c r="U7" s="1132"/>
      <c r="V7" s="1132">
        <v>23497</v>
      </c>
      <c r="W7" s="1132"/>
      <c r="X7" s="1132"/>
      <c r="Y7" s="1132"/>
      <c r="Z7" s="1132"/>
      <c r="AA7" s="1132">
        <v>558</v>
      </c>
      <c r="AB7" s="1132"/>
      <c r="AC7" s="1132"/>
      <c r="AD7" s="1132"/>
      <c r="AE7" s="1133"/>
      <c r="AF7" s="1134">
        <v>255</v>
      </c>
      <c r="AG7" s="1135"/>
      <c r="AH7" s="1135"/>
      <c r="AI7" s="1135"/>
      <c r="AJ7" s="1136"/>
      <c r="AK7" s="1118">
        <v>321</v>
      </c>
      <c r="AL7" s="1119"/>
      <c r="AM7" s="1119"/>
      <c r="AN7" s="1119"/>
      <c r="AO7" s="1119"/>
      <c r="AP7" s="1119">
        <v>31790</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549</v>
      </c>
      <c r="BT7" s="1123"/>
      <c r="BU7" s="1123"/>
      <c r="BV7" s="1123"/>
      <c r="BW7" s="1123"/>
      <c r="BX7" s="1123"/>
      <c r="BY7" s="1123"/>
      <c r="BZ7" s="1123"/>
      <c r="CA7" s="1123"/>
      <c r="CB7" s="1123"/>
      <c r="CC7" s="1123"/>
      <c r="CD7" s="1123"/>
      <c r="CE7" s="1123"/>
      <c r="CF7" s="1123"/>
      <c r="CG7" s="1124"/>
      <c r="CH7" s="1115">
        <v>0</v>
      </c>
      <c r="CI7" s="1116"/>
      <c r="CJ7" s="1116"/>
      <c r="CK7" s="1116"/>
      <c r="CL7" s="1117"/>
      <c r="CM7" s="1115">
        <v>24</v>
      </c>
      <c r="CN7" s="1116"/>
      <c r="CO7" s="1116"/>
      <c r="CP7" s="1116"/>
      <c r="CQ7" s="1117"/>
      <c r="CR7" s="1115">
        <v>10</v>
      </c>
      <c r="CS7" s="1116"/>
      <c r="CT7" s="1116"/>
      <c r="CU7" s="1116"/>
      <c r="CV7" s="1117"/>
      <c r="CW7" s="1115" t="s">
        <v>557</v>
      </c>
      <c r="CX7" s="1116"/>
      <c r="CY7" s="1116"/>
      <c r="CZ7" s="1116"/>
      <c r="DA7" s="1117"/>
      <c r="DB7" s="1115" t="s">
        <v>560</v>
      </c>
      <c r="DC7" s="1116"/>
      <c r="DD7" s="1116"/>
      <c r="DE7" s="1116"/>
      <c r="DF7" s="1117"/>
      <c r="DG7" s="1115" t="s">
        <v>560</v>
      </c>
      <c r="DH7" s="1116"/>
      <c r="DI7" s="1116"/>
      <c r="DJ7" s="1116"/>
      <c r="DK7" s="1117"/>
      <c r="DL7" s="1115" t="s">
        <v>560</v>
      </c>
      <c r="DM7" s="1116"/>
      <c r="DN7" s="1116"/>
      <c r="DO7" s="1116"/>
      <c r="DP7" s="1117"/>
      <c r="DQ7" s="1115" t="s">
        <v>560</v>
      </c>
      <c r="DR7" s="1116"/>
      <c r="DS7" s="1116"/>
      <c r="DT7" s="1116"/>
      <c r="DU7" s="1117"/>
      <c r="DV7" s="1142"/>
      <c r="DW7" s="1143"/>
      <c r="DX7" s="1143"/>
      <c r="DY7" s="1143"/>
      <c r="DZ7" s="1144"/>
      <c r="EA7" s="205"/>
    </row>
    <row r="8" spans="1:131" s="206" customFormat="1" ht="26.25" customHeight="1" x14ac:dyDescent="0.15">
      <c r="A8" s="212">
        <v>2</v>
      </c>
      <c r="B8" s="1063" t="s">
        <v>364</v>
      </c>
      <c r="C8" s="1064"/>
      <c r="D8" s="1064"/>
      <c r="E8" s="1064"/>
      <c r="F8" s="1064"/>
      <c r="G8" s="1064"/>
      <c r="H8" s="1064"/>
      <c r="I8" s="1064"/>
      <c r="J8" s="1064"/>
      <c r="K8" s="1064"/>
      <c r="L8" s="1064"/>
      <c r="M8" s="1064"/>
      <c r="N8" s="1064"/>
      <c r="O8" s="1064"/>
      <c r="P8" s="1065"/>
      <c r="Q8" s="1069">
        <v>10</v>
      </c>
      <c r="R8" s="1070"/>
      <c r="S8" s="1070"/>
      <c r="T8" s="1070"/>
      <c r="U8" s="1070"/>
      <c r="V8" s="1070">
        <v>1</v>
      </c>
      <c r="W8" s="1070"/>
      <c r="X8" s="1070"/>
      <c r="Y8" s="1070"/>
      <c r="Z8" s="1070"/>
      <c r="AA8" s="1070">
        <v>9</v>
      </c>
      <c r="AB8" s="1070"/>
      <c r="AC8" s="1070"/>
      <c r="AD8" s="1070"/>
      <c r="AE8" s="1071"/>
      <c r="AF8" s="1045">
        <v>9</v>
      </c>
      <c r="AG8" s="1046"/>
      <c r="AH8" s="1046"/>
      <c r="AI8" s="1046"/>
      <c r="AJ8" s="1047"/>
      <c r="AK8" s="1113" t="s">
        <v>562</v>
      </c>
      <c r="AL8" s="1114"/>
      <c r="AM8" s="1114"/>
      <c r="AN8" s="1114"/>
      <c r="AO8" s="1114"/>
      <c r="AP8" s="1114" t="s">
        <v>562</v>
      </c>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0" t="s">
        <v>550</v>
      </c>
      <c r="BT8" s="1041"/>
      <c r="BU8" s="1041"/>
      <c r="BV8" s="1041"/>
      <c r="BW8" s="1041"/>
      <c r="BX8" s="1041"/>
      <c r="BY8" s="1041"/>
      <c r="BZ8" s="1041"/>
      <c r="CA8" s="1041"/>
      <c r="CB8" s="1041"/>
      <c r="CC8" s="1041"/>
      <c r="CD8" s="1041"/>
      <c r="CE8" s="1041"/>
      <c r="CF8" s="1041"/>
      <c r="CG8" s="1042"/>
      <c r="CH8" s="1015">
        <v>1</v>
      </c>
      <c r="CI8" s="1016"/>
      <c r="CJ8" s="1016"/>
      <c r="CK8" s="1016"/>
      <c r="CL8" s="1017"/>
      <c r="CM8" s="1015">
        <v>50</v>
      </c>
      <c r="CN8" s="1016"/>
      <c r="CO8" s="1016"/>
      <c r="CP8" s="1016"/>
      <c r="CQ8" s="1017"/>
      <c r="CR8" s="1015">
        <v>40</v>
      </c>
      <c r="CS8" s="1016"/>
      <c r="CT8" s="1016"/>
      <c r="CU8" s="1016"/>
      <c r="CV8" s="1017"/>
      <c r="CW8" s="1015">
        <v>4</v>
      </c>
      <c r="CX8" s="1016"/>
      <c r="CY8" s="1016"/>
      <c r="CZ8" s="1016"/>
      <c r="DA8" s="1017"/>
      <c r="DB8" s="1015" t="s">
        <v>560</v>
      </c>
      <c r="DC8" s="1016"/>
      <c r="DD8" s="1016"/>
      <c r="DE8" s="1016"/>
      <c r="DF8" s="1017"/>
      <c r="DG8" s="1015" t="s">
        <v>560</v>
      </c>
      <c r="DH8" s="1016"/>
      <c r="DI8" s="1016"/>
      <c r="DJ8" s="1016"/>
      <c r="DK8" s="1017"/>
      <c r="DL8" s="1015" t="s">
        <v>560</v>
      </c>
      <c r="DM8" s="1016"/>
      <c r="DN8" s="1016"/>
      <c r="DO8" s="1016"/>
      <c r="DP8" s="1017"/>
      <c r="DQ8" s="1015" t="s">
        <v>560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3"/>
      <c r="AL9" s="1114"/>
      <c r="AM9" s="1114"/>
      <c r="AN9" s="1114"/>
      <c r="AO9" s="1114"/>
      <c r="AP9" s="1114"/>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0" t="s">
        <v>551</v>
      </c>
      <c r="BT9" s="1041"/>
      <c r="BU9" s="1041"/>
      <c r="BV9" s="1041"/>
      <c r="BW9" s="1041"/>
      <c r="BX9" s="1041"/>
      <c r="BY9" s="1041"/>
      <c r="BZ9" s="1041"/>
      <c r="CA9" s="1041"/>
      <c r="CB9" s="1041"/>
      <c r="CC9" s="1041"/>
      <c r="CD9" s="1041"/>
      <c r="CE9" s="1041"/>
      <c r="CF9" s="1041"/>
      <c r="CG9" s="1042"/>
      <c r="CH9" s="1015">
        <v>-1</v>
      </c>
      <c r="CI9" s="1016"/>
      <c r="CJ9" s="1016"/>
      <c r="CK9" s="1016"/>
      <c r="CL9" s="1017"/>
      <c r="CM9" s="1015">
        <v>22</v>
      </c>
      <c r="CN9" s="1016"/>
      <c r="CO9" s="1016"/>
      <c r="CP9" s="1016"/>
      <c r="CQ9" s="1017"/>
      <c r="CR9" s="1015">
        <v>15</v>
      </c>
      <c r="CS9" s="1016"/>
      <c r="CT9" s="1016"/>
      <c r="CU9" s="1016"/>
      <c r="CV9" s="1017"/>
      <c r="CW9" s="1015" t="s">
        <v>558</v>
      </c>
      <c r="CX9" s="1016"/>
      <c r="CY9" s="1016"/>
      <c r="CZ9" s="1016"/>
      <c r="DA9" s="1017"/>
      <c r="DB9" s="1015" t="s">
        <v>560</v>
      </c>
      <c r="DC9" s="1016"/>
      <c r="DD9" s="1016"/>
      <c r="DE9" s="1016"/>
      <c r="DF9" s="1017"/>
      <c r="DG9" s="1015" t="s">
        <v>560</v>
      </c>
      <c r="DH9" s="1016"/>
      <c r="DI9" s="1016"/>
      <c r="DJ9" s="1016"/>
      <c r="DK9" s="1017"/>
      <c r="DL9" s="1015" t="s">
        <v>560</v>
      </c>
      <c r="DM9" s="1016"/>
      <c r="DN9" s="1016"/>
      <c r="DO9" s="1016"/>
      <c r="DP9" s="1017"/>
      <c r="DQ9" s="1015" t="s">
        <v>560</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0" t="s">
        <v>552</v>
      </c>
      <c r="BT10" s="1041"/>
      <c r="BU10" s="1041"/>
      <c r="BV10" s="1041"/>
      <c r="BW10" s="1041"/>
      <c r="BX10" s="1041"/>
      <c r="BY10" s="1041"/>
      <c r="BZ10" s="1041"/>
      <c r="CA10" s="1041"/>
      <c r="CB10" s="1041"/>
      <c r="CC10" s="1041"/>
      <c r="CD10" s="1041"/>
      <c r="CE10" s="1041"/>
      <c r="CF10" s="1041"/>
      <c r="CG10" s="1042"/>
      <c r="CH10" s="1015">
        <v>5</v>
      </c>
      <c r="CI10" s="1016"/>
      <c r="CJ10" s="1016"/>
      <c r="CK10" s="1016"/>
      <c r="CL10" s="1017"/>
      <c r="CM10" s="1015">
        <v>71</v>
      </c>
      <c r="CN10" s="1016"/>
      <c r="CO10" s="1016"/>
      <c r="CP10" s="1016"/>
      <c r="CQ10" s="1017"/>
      <c r="CR10" s="1015">
        <v>5</v>
      </c>
      <c r="CS10" s="1016"/>
      <c r="CT10" s="1016"/>
      <c r="CU10" s="1016"/>
      <c r="CV10" s="1017"/>
      <c r="CW10" s="1015" t="s">
        <v>559</v>
      </c>
      <c r="CX10" s="1016"/>
      <c r="CY10" s="1016"/>
      <c r="CZ10" s="1016"/>
      <c r="DA10" s="1017"/>
      <c r="DB10" s="1015" t="s">
        <v>560</v>
      </c>
      <c r="DC10" s="1016"/>
      <c r="DD10" s="1016"/>
      <c r="DE10" s="1016"/>
      <c r="DF10" s="1017"/>
      <c r="DG10" s="1015" t="s">
        <v>560</v>
      </c>
      <c r="DH10" s="1016"/>
      <c r="DI10" s="1016"/>
      <c r="DJ10" s="1016"/>
      <c r="DK10" s="1017"/>
      <c r="DL10" s="1015" t="s">
        <v>560</v>
      </c>
      <c r="DM10" s="1016"/>
      <c r="DN10" s="1016"/>
      <c r="DO10" s="1016"/>
      <c r="DP10" s="1017"/>
      <c r="DQ10" s="1015" t="s">
        <v>560</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0" t="s">
        <v>553</v>
      </c>
      <c r="BT11" s="1041"/>
      <c r="BU11" s="1041"/>
      <c r="BV11" s="1041"/>
      <c r="BW11" s="1041"/>
      <c r="BX11" s="1041"/>
      <c r="BY11" s="1041"/>
      <c r="BZ11" s="1041"/>
      <c r="CA11" s="1041"/>
      <c r="CB11" s="1041"/>
      <c r="CC11" s="1041"/>
      <c r="CD11" s="1041"/>
      <c r="CE11" s="1041"/>
      <c r="CF11" s="1041"/>
      <c r="CG11" s="1042"/>
      <c r="CH11" s="1015">
        <v>11</v>
      </c>
      <c r="CI11" s="1016"/>
      <c r="CJ11" s="1016"/>
      <c r="CK11" s="1016"/>
      <c r="CL11" s="1017"/>
      <c r="CM11" s="1015">
        <v>55</v>
      </c>
      <c r="CN11" s="1016"/>
      <c r="CO11" s="1016"/>
      <c r="CP11" s="1016"/>
      <c r="CQ11" s="1017"/>
      <c r="CR11" s="1015">
        <v>157</v>
      </c>
      <c r="CS11" s="1016"/>
      <c r="CT11" s="1016"/>
      <c r="CU11" s="1016"/>
      <c r="CV11" s="1017"/>
      <c r="CW11" s="1015" t="s">
        <v>557</v>
      </c>
      <c r="CX11" s="1016"/>
      <c r="CY11" s="1016"/>
      <c r="CZ11" s="1016"/>
      <c r="DA11" s="1017"/>
      <c r="DB11" s="1015" t="s">
        <v>560</v>
      </c>
      <c r="DC11" s="1016"/>
      <c r="DD11" s="1016"/>
      <c r="DE11" s="1016"/>
      <c r="DF11" s="1017"/>
      <c r="DG11" s="1015" t="s">
        <v>560</v>
      </c>
      <c r="DH11" s="1016"/>
      <c r="DI11" s="1016"/>
      <c r="DJ11" s="1016"/>
      <c r="DK11" s="1017"/>
      <c r="DL11" s="1015" t="s">
        <v>560</v>
      </c>
      <c r="DM11" s="1016"/>
      <c r="DN11" s="1016"/>
      <c r="DO11" s="1016"/>
      <c r="DP11" s="1017"/>
      <c r="DQ11" s="1015" t="s">
        <v>560</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0" t="s">
        <v>554</v>
      </c>
      <c r="BT12" s="1041"/>
      <c r="BU12" s="1041"/>
      <c r="BV12" s="1041"/>
      <c r="BW12" s="1041"/>
      <c r="BX12" s="1041"/>
      <c r="BY12" s="1041"/>
      <c r="BZ12" s="1041"/>
      <c r="CA12" s="1041"/>
      <c r="CB12" s="1041"/>
      <c r="CC12" s="1041"/>
      <c r="CD12" s="1041"/>
      <c r="CE12" s="1041"/>
      <c r="CF12" s="1041"/>
      <c r="CG12" s="1042"/>
      <c r="CH12" s="1015">
        <v>2</v>
      </c>
      <c r="CI12" s="1016"/>
      <c r="CJ12" s="1016"/>
      <c r="CK12" s="1016"/>
      <c r="CL12" s="1017"/>
      <c r="CM12" s="1015">
        <v>36</v>
      </c>
      <c r="CN12" s="1016"/>
      <c r="CO12" s="1016"/>
      <c r="CP12" s="1016"/>
      <c r="CQ12" s="1017"/>
      <c r="CR12" s="1015">
        <v>3</v>
      </c>
      <c r="CS12" s="1016"/>
      <c r="CT12" s="1016"/>
      <c r="CU12" s="1016"/>
      <c r="CV12" s="1017"/>
      <c r="CW12" s="1015" t="s">
        <v>559</v>
      </c>
      <c r="CX12" s="1016"/>
      <c r="CY12" s="1016"/>
      <c r="CZ12" s="1016"/>
      <c r="DA12" s="1017"/>
      <c r="DB12" s="1015" t="s">
        <v>560</v>
      </c>
      <c r="DC12" s="1016"/>
      <c r="DD12" s="1016"/>
      <c r="DE12" s="1016"/>
      <c r="DF12" s="1017"/>
      <c r="DG12" s="1015" t="s">
        <v>560</v>
      </c>
      <c r="DH12" s="1016"/>
      <c r="DI12" s="1016"/>
      <c r="DJ12" s="1016"/>
      <c r="DK12" s="1017"/>
      <c r="DL12" s="1015" t="s">
        <v>560</v>
      </c>
      <c r="DM12" s="1016"/>
      <c r="DN12" s="1016"/>
      <c r="DO12" s="1016"/>
      <c r="DP12" s="1017"/>
      <c r="DQ12" s="1015" t="s">
        <v>560</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8"/>
      <c r="R22" s="1109"/>
      <c r="S22" s="1109"/>
      <c r="T22" s="1109"/>
      <c r="U22" s="1109"/>
      <c r="V22" s="1109"/>
      <c r="W22" s="1109"/>
      <c r="X22" s="1109"/>
      <c r="Y22" s="1109"/>
      <c r="Z22" s="1109"/>
      <c r="AA22" s="1109"/>
      <c r="AB22" s="1109"/>
      <c r="AC22" s="1109"/>
      <c r="AD22" s="1109"/>
      <c r="AE22" s="1110"/>
      <c r="AF22" s="1045"/>
      <c r="AG22" s="1046"/>
      <c r="AH22" s="1046"/>
      <c r="AI22" s="1046"/>
      <c r="AJ22" s="1047"/>
      <c r="AK22" s="1104"/>
      <c r="AL22" s="1105"/>
      <c r="AM22" s="1105"/>
      <c r="AN22" s="1105"/>
      <c r="AO22" s="1105"/>
      <c r="AP22" s="1105"/>
      <c r="AQ22" s="1105"/>
      <c r="AR22" s="1105"/>
      <c r="AS22" s="1105"/>
      <c r="AT22" s="1105"/>
      <c r="AU22" s="1106"/>
      <c r="AV22" s="1106"/>
      <c r="AW22" s="1106"/>
      <c r="AX22" s="1106"/>
      <c r="AY22" s="1107"/>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f>SUM(Q7:U22)</f>
        <v>24065</v>
      </c>
      <c r="R23" s="1095"/>
      <c r="S23" s="1095"/>
      <c r="T23" s="1095"/>
      <c r="U23" s="1095"/>
      <c r="V23" s="1096">
        <v>23498</v>
      </c>
      <c r="W23" s="1092"/>
      <c r="X23" s="1092"/>
      <c r="Y23" s="1092"/>
      <c r="Z23" s="1097"/>
      <c r="AA23" s="1096">
        <v>567</v>
      </c>
      <c r="AB23" s="1092"/>
      <c r="AC23" s="1092"/>
      <c r="AD23" s="1092"/>
      <c r="AE23" s="1093"/>
      <c r="AF23" s="1091">
        <v>264</v>
      </c>
      <c r="AG23" s="1092"/>
      <c r="AH23" s="1092"/>
      <c r="AI23" s="1092"/>
      <c r="AJ23" s="1093"/>
      <c r="AK23" s="1098"/>
      <c r="AL23" s="1099"/>
      <c r="AM23" s="1099"/>
      <c r="AN23" s="1099"/>
      <c r="AO23" s="1100"/>
      <c r="AP23" s="1096">
        <v>31790</v>
      </c>
      <c r="AQ23" s="1092"/>
      <c r="AR23" s="1092"/>
      <c r="AS23" s="1092"/>
      <c r="AT23" s="1097"/>
      <c r="AU23" s="1101"/>
      <c r="AV23" s="1102"/>
      <c r="AW23" s="1102"/>
      <c r="AX23" s="1102"/>
      <c r="AY23" s="1103"/>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4791</v>
      </c>
      <c r="R28" s="1080"/>
      <c r="S28" s="1080"/>
      <c r="T28" s="1080"/>
      <c r="U28" s="1080"/>
      <c r="V28" s="1080">
        <v>4781</v>
      </c>
      <c r="W28" s="1080"/>
      <c r="X28" s="1080"/>
      <c r="Y28" s="1080"/>
      <c r="Z28" s="1080"/>
      <c r="AA28" s="1080">
        <v>10</v>
      </c>
      <c r="AB28" s="1080"/>
      <c r="AC28" s="1080"/>
      <c r="AD28" s="1080"/>
      <c r="AE28" s="1081"/>
      <c r="AF28" s="1082">
        <v>10</v>
      </c>
      <c r="AG28" s="1080"/>
      <c r="AH28" s="1080"/>
      <c r="AI28" s="1080"/>
      <c r="AJ28" s="1083"/>
      <c r="AK28" s="1084">
        <v>377</v>
      </c>
      <c r="AL28" s="1072"/>
      <c r="AM28" s="1072"/>
      <c r="AN28" s="1072"/>
      <c r="AO28" s="1072"/>
      <c r="AP28" s="1072" t="s">
        <v>540</v>
      </c>
      <c r="AQ28" s="1072"/>
      <c r="AR28" s="1072"/>
      <c r="AS28" s="1072"/>
      <c r="AT28" s="1072"/>
      <c r="AU28" s="1072" t="s">
        <v>540</v>
      </c>
      <c r="AV28" s="1072"/>
      <c r="AW28" s="1072"/>
      <c r="AX28" s="1072"/>
      <c r="AY28" s="1072"/>
      <c r="AZ28" s="1073" t="s">
        <v>540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77</v>
      </c>
      <c r="R29" s="1070"/>
      <c r="S29" s="1070"/>
      <c r="T29" s="1070"/>
      <c r="U29" s="1070"/>
      <c r="V29" s="1070">
        <v>44</v>
      </c>
      <c r="W29" s="1070"/>
      <c r="X29" s="1070"/>
      <c r="Y29" s="1070"/>
      <c r="Z29" s="1070"/>
      <c r="AA29" s="1070">
        <v>33</v>
      </c>
      <c r="AB29" s="1070"/>
      <c r="AC29" s="1070"/>
      <c r="AD29" s="1070"/>
      <c r="AE29" s="1071"/>
      <c r="AF29" s="1045">
        <v>33</v>
      </c>
      <c r="AG29" s="1046"/>
      <c r="AH29" s="1046"/>
      <c r="AI29" s="1046"/>
      <c r="AJ29" s="1047"/>
      <c r="AK29" s="1006" t="s">
        <v>540</v>
      </c>
      <c r="AL29" s="997"/>
      <c r="AM29" s="997"/>
      <c r="AN29" s="997"/>
      <c r="AO29" s="997"/>
      <c r="AP29" s="997" t="s">
        <v>540</v>
      </c>
      <c r="AQ29" s="997"/>
      <c r="AR29" s="997"/>
      <c r="AS29" s="997"/>
      <c r="AT29" s="997"/>
      <c r="AU29" s="997" t="s">
        <v>540</v>
      </c>
      <c r="AV29" s="997"/>
      <c r="AW29" s="997"/>
      <c r="AX29" s="997"/>
      <c r="AY29" s="997"/>
      <c r="AZ29" s="1068" t="s">
        <v>540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4199</v>
      </c>
      <c r="R30" s="1070"/>
      <c r="S30" s="1070"/>
      <c r="T30" s="1070"/>
      <c r="U30" s="1070"/>
      <c r="V30" s="1070">
        <v>4142</v>
      </c>
      <c r="W30" s="1070"/>
      <c r="X30" s="1070"/>
      <c r="Y30" s="1070"/>
      <c r="Z30" s="1070"/>
      <c r="AA30" s="1070">
        <v>57</v>
      </c>
      <c r="AB30" s="1070"/>
      <c r="AC30" s="1070"/>
      <c r="AD30" s="1070"/>
      <c r="AE30" s="1071"/>
      <c r="AF30" s="1045">
        <v>57</v>
      </c>
      <c r="AG30" s="1046"/>
      <c r="AH30" s="1046"/>
      <c r="AI30" s="1046"/>
      <c r="AJ30" s="1047"/>
      <c r="AK30" s="1006">
        <v>561</v>
      </c>
      <c r="AL30" s="997"/>
      <c r="AM30" s="997"/>
      <c r="AN30" s="997"/>
      <c r="AO30" s="997"/>
      <c r="AP30" s="997" t="s">
        <v>540</v>
      </c>
      <c r="AQ30" s="997"/>
      <c r="AR30" s="997"/>
      <c r="AS30" s="997"/>
      <c r="AT30" s="997"/>
      <c r="AU30" s="997" t="s">
        <v>540</v>
      </c>
      <c r="AV30" s="997"/>
      <c r="AW30" s="997"/>
      <c r="AX30" s="997"/>
      <c r="AY30" s="997"/>
      <c r="AZ30" s="1068" t="s">
        <v>541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381</v>
      </c>
      <c r="C31" s="1064"/>
      <c r="D31" s="1064"/>
      <c r="E31" s="1064"/>
      <c r="F31" s="1064"/>
      <c r="G31" s="1064"/>
      <c r="H31" s="1064"/>
      <c r="I31" s="1064"/>
      <c r="J31" s="1064"/>
      <c r="K31" s="1064"/>
      <c r="L31" s="1064"/>
      <c r="M31" s="1064"/>
      <c r="N31" s="1064"/>
      <c r="O31" s="1064"/>
      <c r="P31" s="1065"/>
      <c r="Q31" s="1069">
        <v>471</v>
      </c>
      <c r="R31" s="1070"/>
      <c r="S31" s="1070"/>
      <c r="T31" s="1070"/>
      <c r="U31" s="1070"/>
      <c r="V31" s="1070">
        <v>467</v>
      </c>
      <c r="W31" s="1070"/>
      <c r="X31" s="1070"/>
      <c r="Y31" s="1070"/>
      <c r="Z31" s="1070"/>
      <c r="AA31" s="1070">
        <v>4</v>
      </c>
      <c r="AB31" s="1070"/>
      <c r="AC31" s="1070"/>
      <c r="AD31" s="1070"/>
      <c r="AE31" s="1071"/>
      <c r="AF31" s="1045">
        <v>4</v>
      </c>
      <c r="AG31" s="1046"/>
      <c r="AH31" s="1046"/>
      <c r="AI31" s="1046"/>
      <c r="AJ31" s="1047"/>
      <c r="AK31" s="1006">
        <v>184</v>
      </c>
      <c r="AL31" s="997"/>
      <c r="AM31" s="997"/>
      <c r="AN31" s="997"/>
      <c r="AO31" s="997"/>
      <c r="AP31" s="997" t="s">
        <v>540</v>
      </c>
      <c r="AQ31" s="997"/>
      <c r="AR31" s="997"/>
      <c r="AS31" s="997"/>
      <c r="AT31" s="997"/>
      <c r="AU31" s="997" t="s">
        <v>540</v>
      </c>
      <c r="AV31" s="997"/>
      <c r="AW31" s="997"/>
      <c r="AX31" s="997"/>
      <c r="AY31" s="997"/>
      <c r="AZ31" s="1068" t="s">
        <v>540</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3668</v>
      </c>
      <c r="R32" s="1070"/>
      <c r="S32" s="1070"/>
      <c r="T32" s="1070"/>
      <c r="U32" s="1070"/>
      <c r="V32" s="1070">
        <v>3468</v>
      </c>
      <c r="W32" s="1070"/>
      <c r="X32" s="1070"/>
      <c r="Y32" s="1070"/>
      <c r="Z32" s="1070"/>
      <c r="AA32" s="1070">
        <v>200</v>
      </c>
      <c r="AB32" s="1070"/>
      <c r="AC32" s="1070"/>
      <c r="AD32" s="1070"/>
      <c r="AE32" s="1071"/>
      <c r="AF32" s="1045">
        <v>903</v>
      </c>
      <c r="AG32" s="1046"/>
      <c r="AH32" s="1046"/>
      <c r="AI32" s="1046"/>
      <c r="AJ32" s="1047"/>
      <c r="AK32" s="1006">
        <v>564</v>
      </c>
      <c r="AL32" s="997"/>
      <c r="AM32" s="997"/>
      <c r="AN32" s="997"/>
      <c r="AO32" s="997"/>
      <c r="AP32" s="997">
        <v>4384</v>
      </c>
      <c r="AQ32" s="997"/>
      <c r="AR32" s="997"/>
      <c r="AS32" s="997"/>
      <c r="AT32" s="997"/>
      <c r="AU32" s="997">
        <v>2880</v>
      </c>
      <c r="AV32" s="997"/>
      <c r="AW32" s="997"/>
      <c r="AX32" s="997"/>
      <c r="AY32" s="997"/>
      <c r="AZ32" s="1068" t="s">
        <v>540</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1095</v>
      </c>
      <c r="R33" s="1070"/>
      <c r="S33" s="1070"/>
      <c r="T33" s="1070"/>
      <c r="U33" s="1070"/>
      <c r="V33" s="1070">
        <v>987</v>
      </c>
      <c r="W33" s="1070"/>
      <c r="X33" s="1070"/>
      <c r="Y33" s="1070"/>
      <c r="Z33" s="1070"/>
      <c r="AA33" s="1070">
        <v>108</v>
      </c>
      <c r="AB33" s="1070"/>
      <c r="AC33" s="1070"/>
      <c r="AD33" s="1070"/>
      <c r="AE33" s="1071"/>
      <c r="AF33" s="1045">
        <v>2153</v>
      </c>
      <c r="AG33" s="1046"/>
      <c r="AH33" s="1046"/>
      <c r="AI33" s="1046"/>
      <c r="AJ33" s="1047"/>
      <c r="AK33" s="1006">
        <v>328</v>
      </c>
      <c r="AL33" s="997"/>
      <c r="AM33" s="997"/>
      <c r="AN33" s="997"/>
      <c r="AO33" s="997"/>
      <c r="AP33" s="997">
        <v>5673</v>
      </c>
      <c r="AQ33" s="997"/>
      <c r="AR33" s="997"/>
      <c r="AS33" s="997"/>
      <c r="AT33" s="997"/>
      <c r="AU33" s="997">
        <v>3171</v>
      </c>
      <c r="AV33" s="997"/>
      <c r="AW33" s="997"/>
      <c r="AX33" s="997"/>
      <c r="AY33" s="997"/>
      <c r="AZ33" s="1068" t="s">
        <v>540</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867</v>
      </c>
      <c r="R34" s="1070"/>
      <c r="S34" s="1070"/>
      <c r="T34" s="1070"/>
      <c r="U34" s="1070"/>
      <c r="V34" s="1070">
        <v>867</v>
      </c>
      <c r="W34" s="1070"/>
      <c r="X34" s="1070"/>
      <c r="Y34" s="1070"/>
      <c r="Z34" s="1070"/>
      <c r="AA34" s="1070" t="s">
        <v>540</v>
      </c>
      <c r="AB34" s="1070"/>
      <c r="AC34" s="1070"/>
      <c r="AD34" s="1070"/>
      <c r="AE34" s="1071"/>
      <c r="AF34" s="1045" t="s">
        <v>110</v>
      </c>
      <c r="AG34" s="1046"/>
      <c r="AH34" s="1046"/>
      <c r="AI34" s="1046"/>
      <c r="AJ34" s="1047"/>
      <c r="AK34" s="1006">
        <v>374</v>
      </c>
      <c r="AL34" s="997"/>
      <c r="AM34" s="997"/>
      <c r="AN34" s="997"/>
      <c r="AO34" s="997"/>
      <c r="AP34" s="997">
        <v>8479</v>
      </c>
      <c r="AQ34" s="997"/>
      <c r="AR34" s="997"/>
      <c r="AS34" s="997"/>
      <c r="AT34" s="997"/>
      <c r="AU34" s="997">
        <v>6173</v>
      </c>
      <c r="AV34" s="997"/>
      <c r="AW34" s="997"/>
      <c r="AX34" s="997"/>
      <c r="AY34" s="997"/>
      <c r="AZ34" s="1068" t="s">
        <v>540</v>
      </c>
      <c r="BA34" s="1068"/>
      <c r="BB34" s="1068"/>
      <c r="BC34" s="1068"/>
      <c r="BD34" s="1068"/>
      <c r="BE34" s="1058" t="s">
        <v>386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387</v>
      </c>
      <c r="C35" s="1064"/>
      <c r="D35" s="1064"/>
      <c r="E35" s="1064"/>
      <c r="F35" s="1064"/>
      <c r="G35" s="1064"/>
      <c r="H35" s="1064"/>
      <c r="I35" s="1064"/>
      <c r="J35" s="1064"/>
      <c r="K35" s="1064"/>
      <c r="L35" s="1064"/>
      <c r="M35" s="1064"/>
      <c r="N35" s="1064"/>
      <c r="O35" s="1064"/>
      <c r="P35" s="1065"/>
      <c r="Q35" s="1069">
        <v>416</v>
      </c>
      <c r="R35" s="1070"/>
      <c r="S35" s="1070"/>
      <c r="T35" s="1070"/>
      <c r="U35" s="1070"/>
      <c r="V35" s="1070">
        <v>416</v>
      </c>
      <c r="W35" s="1070"/>
      <c r="X35" s="1070"/>
      <c r="Y35" s="1070"/>
      <c r="Z35" s="1070"/>
      <c r="AA35" s="1070" t="s">
        <v>540</v>
      </c>
      <c r="AB35" s="1070"/>
      <c r="AC35" s="1070"/>
      <c r="AD35" s="1070"/>
      <c r="AE35" s="1071"/>
      <c r="AF35" s="1045" t="s">
        <v>110</v>
      </c>
      <c r="AG35" s="1046"/>
      <c r="AH35" s="1046"/>
      <c r="AI35" s="1046"/>
      <c r="AJ35" s="1047"/>
      <c r="AK35" s="1006">
        <v>222</v>
      </c>
      <c r="AL35" s="997"/>
      <c r="AM35" s="997"/>
      <c r="AN35" s="997"/>
      <c r="AO35" s="997"/>
      <c r="AP35" s="997">
        <v>3823</v>
      </c>
      <c r="AQ35" s="997"/>
      <c r="AR35" s="997"/>
      <c r="AS35" s="997"/>
      <c r="AT35" s="997"/>
      <c r="AU35" s="997">
        <v>3338</v>
      </c>
      <c r="AV35" s="997"/>
      <c r="AW35" s="997"/>
      <c r="AX35" s="997"/>
      <c r="AY35" s="997"/>
      <c r="AZ35" s="1068" t="s">
        <v>540</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388</v>
      </c>
      <c r="C36" s="1064"/>
      <c r="D36" s="1064"/>
      <c r="E36" s="1064"/>
      <c r="F36" s="1064"/>
      <c r="G36" s="1064"/>
      <c r="H36" s="1064"/>
      <c r="I36" s="1064"/>
      <c r="J36" s="1064"/>
      <c r="K36" s="1064"/>
      <c r="L36" s="1064"/>
      <c r="M36" s="1064"/>
      <c r="N36" s="1064"/>
      <c r="O36" s="1064"/>
      <c r="P36" s="1065"/>
      <c r="Q36" s="1069">
        <v>97</v>
      </c>
      <c r="R36" s="1070"/>
      <c r="S36" s="1070"/>
      <c r="T36" s="1070"/>
      <c r="U36" s="1070"/>
      <c r="V36" s="1070">
        <v>97</v>
      </c>
      <c r="W36" s="1070"/>
      <c r="X36" s="1070"/>
      <c r="Y36" s="1070"/>
      <c r="Z36" s="1070"/>
      <c r="AA36" s="1070" t="s">
        <v>540</v>
      </c>
      <c r="AB36" s="1070"/>
      <c r="AC36" s="1070"/>
      <c r="AD36" s="1070"/>
      <c r="AE36" s="1071"/>
      <c r="AF36" s="1045" t="s">
        <v>110</v>
      </c>
      <c r="AG36" s="1046"/>
      <c r="AH36" s="1046"/>
      <c r="AI36" s="1046"/>
      <c r="AJ36" s="1047"/>
      <c r="AK36" s="1006">
        <v>48</v>
      </c>
      <c r="AL36" s="997"/>
      <c r="AM36" s="997"/>
      <c r="AN36" s="997"/>
      <c r="AO36" s="997"/>
      <c r="AP36" s="997">
        <v>710</v>
      </c>
      <c r="AQ36" s="997"/>
      <c r="AR36" s="997"/>
      <c r="AS36" s="997"/>
      <c r="AT36" s="997"/>
      <c r="AU36" s="997">
        <v>641</v>
      </c>
      <c r="AV36" s="997"/>
      <c r="AW36" s="997"/>
      <c r="AX36" s="997"/>
      <c r="AY36" s="997"/>
      <c r="AZ36" s="1068" t="s">
        <v>540</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389</v>
      </c>
      <c r="C37" s="1064"/>
      <c r="D37" s="1064"/>
      <c r="E37" s="1064"/>
      <c r="F37" s="1064"/>
      <c r="G37" s="1064"/>
      <c r="H37" s="1064"/>
      <c r="I37" s="1064"/>
      <c r="J37" s="1064"/>
      <c r="K37" s="1064"/>
      <c r="L37" s="1064"/>
      <c r="M37" s="1064"/>
      <c r="N37" s="1064"/>
      <c r="O37" s="1064"/>
      <c r="P37" s="1065"/>
      <c r="Q37" s="1069">
        <v>42</v>
      </c>
      <c r="R37" s="1070"/>
      <c r="S37" s="1070"/>
      <c r="T37" s="1070"/>
      <c r="U37" s="1070"/>
      <c r="V37" s="1070">
        <v>42</v>
      </c>
      <c r="W37" s="1070"/>
      <c r="X37" s="1070"/>
      <c r="Y37" s="1070"/>
      <c r="Z37" s="1070"/>
      <c r="AA37" s="1070" t="s">
        <v>540</v>
      </c>
      <c r="AB37" s="1070"/>
      <c r="AC37" s="1070"/>
      <c r="AD37" s="1070"/>
      <c r="AE37" s="1071"/>
      <c r="AF37" s="1045" t="s">
        <v>110</v>
      </c>
      <c r="AG37" s="1046"/>
      <c r="AH37" s="1046"/>
      <c r="AI37" s="1046"/>
      <c r="AJ37" s="1047"/>
      <c r="AK37" s="1006">
        <v>25</v>
      </c>
      <c r="AL37" s="997"/>
      <c r="AM37" s="997"/>
      <c r="AN37" s="997"/>
      <c r="AO37" s="997"/>
      <c r="AP37" s="997">
        <v>387</v>
      </c>
      <c r="AQ37" s="997"/>
      <c r="AR37" s="997"/>
      <c r="AS37" s="997"/>
      <c r="AT37" s="997"/>
      <c r="AU37" s="997">
        <v>336</v>
      </c>
      <c r="AV37" s="997"/>
      <c r="AW37" s="997"/>
      <c r="AX37" s="997"/>
      <c r="AY37" s="997"/>
      <c r="AZ37" s="1068" t="s">
        <v>540</v>
      </c>
      <c r="BA37" s="1068"/>
      <c r="BB37" s="1068"/>
      <c r="BC37" s="1068"/>
      <c r="BD37" s="1068"/>
      <c r="BE37" s="1058" t="s">
        <v>386</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t="s">
        <v>390</v>
      </c>
      <c r="C38" s="1064"/>
      <c r="D38" s="1064"/>
      <c r="E38" s="1064"/>
      <c r="F38" s="1064"/>
      <c r="G38" s="1064"/>
      <c r="H38" s="1064"/>
      <c r="I38" s="1064"/>
      <c r="J38" s="1064"/>
      <c r="K38" s="1064"/>
      <c r="L38" s="1064"/>
      <c r="M38" s="1064"/>
      <c r="N38" s="1064"/>
      <c r="O38" s="1064"/>
      <c r="P38" s="1065"/>
      <c r="Q38" s="1069">
        <v>98</v>
      </c>
      <c r="R38" s="1070"/>
      <c r="S38" s="1070"/>
      <c r="T38" s="1070"/>
      <c r="U38" s="1070"/>
      <c r="V38" s="1070">
        <v>98</v>
      </c>
      <c r="W38" s="1070"/>
      <c r="X38" s="1070"/>
      <c r="Y38" s="1070"/>
      <c r="Z38" s="1070"/>
      <c r="AA38" s="1070" t="s">
        <v>540</v>
      </c>
      <c r="AB38" s="1070"/>
      <c r="AC38" s="1070"/>
      <c r="AD38" s="1070"/>
      <c r="AE38" s="1071"/>
      <c r="AF38" s="1045">
        <v>49</v>
      </c>
      <c r="AG38" s="1046"/>
      <c r="AH38" s="1046"/>
      <c r="AI38" s="1046"/>
      <c r="AJ38" s="1047"/>
      <c r="AK38" s="1006">
        <v>11</v>
      </c>
      <c r="AL38" s="997"/>
      <c r="AM38" s="997"/>
      <c r="AN38" s="997"/>
      <c r="AO38" s="997"/>
      <c r="AP38" s="997">
        <v>389</v>
      </c>
      <c r="AQ38" s="997"/>
      <c r="AR38" s="997"/>
      <c r="AS38" s="997"/>
      <c r="AT38" s="997"/>
      <c r="AU38" s="997">
        <v>0</v>
      </c>
      <c r="AV38" s="997"/>
      <c r="AW38" s="997"/>
      <c r="AX38" s="997"/>
      <c r="AY38" s="997"/>
      <c r="AZ38" s="1068" t="s">
        <v>540</v>
      </c>
      <c r="BA38" s="1068"/>
      <c r="BB38" s="1068"/>
      <c r="BC38" s="1068"/>
      <c r="BD38" s="1068"/>
      <c r="BE38" s="1058" t="s">
        <v>386</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t="s">
        <v>391</v>
      </c>
      <c r="C39" s="1064"/>
      <c r="D39" s="1064"/>
      <c r="E39" s="1064"/>
      <c r="F39" s="1064"/>
      <c r="G39" s="1064"/>
      <c r="H39" s="1064"/>
      <c r="I39" s="1064"/>
      <c r="J39" s="1064"/>
      <c r="K39" s="1064"/>
      <c r="L39" s="1064"/>
      <c r="M39" s="1064"/>
      <c r="N39" s="1064"/>
      <c r="O39" s="1064"/>
      <c r="P39" s="1065"/>
      <c r="Q39" s="1069">
        <v>42</v>
      </c>
      <c r="R39" s="1070"/>
      <c r="S39" s="1070"/>
      <c r="T39" s="1070"/>
      <c r="U39" s="1070"/>
      <c r="V39" s="1070">
        <v>42</v>
      </c>
      <c r="W39" s="1070"/>
      <c r="X39" s="1070"/>
      <c r="Y39" s="1070"/>
      <c r="Z39" s="1070"/>
      <c r="AA39" s="1070" t="s">
        <v>540</v>
      </c>
      <c r="AB39" s="1070"/>
      <c r="AC39" s="1070"/>
      <c r="AD39" s="1070"/>
      <c r="AE39" s="1071"/>
      <c r="AF39" s="1045">
        <v>136</v>
      </c>
      <c r="AG39" s="1046"/>
      <c r="AH39" s="1046"/>
      <c r="AI39" s="1046"/>
      <c r="AJ39" s="1047"/>
      <c r="AK39" s="1006" t="s">
        <v>540</v>
      </c>
      <c r="AL39" s="997"/>
      <c r="AM39" s="997"/>
      <c r="AN39" s="997"/>
      <c r="AO39" s="997"/>
      <c r="AP39" s="997" t="s">
        <v>540</v>
      </c>
      <c r="AQ39" s="997"/>
      <c r="AR39" s="997"/>
      <c r="AS39" s="997"/>
      <c r="AT39" s="997"/>
      <c r="AU39" s="997" t="s">
        <v>541</v>
      </c>
      <c r="AV39" s="997"/>
      <c r="AW39" s="997"/>
      <c r="AX39" s="997"/>
      <c r="AY39" s="997"/>
      <c r="AZ39" s="1068" t="s">
        <v>540</v>
      </c>
      <c r="BA39" s="1068"/>
      <c r="BB39" s="1068"/>
      <c r="BC39" s="1068"/>
      <c r="BD39" s="1068"/>
      <c r="BE39" s="1058" t="s">
        <v>386</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393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3345</v>
      </c>
      <c r="AG63" s="985"/>
      <c r="AH63" s="985"/>
      <c r="AI63" s="985"/>
      <c r="AJ63" s="1056"/>
      <c r="AK63" s="1057"/>
      <c r="AL63" s="989"/>
      <c r="AM63" s="989"/>
      <c r="AN63" s="989"/>
      <c r="AO63" s="989"/>
      <c r="AP63" s="985">
        <v>23845</v>
      </c>
      <c r="AQ63" s="985"/>
      <c r="AR63" s="985"/>
      <c r="AS63" s="985"/>
      <c r="AT63" s="985"/>
      <c r="AU63" s="985">
        <v>16539</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395</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396</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542</v>
      </c>
      <c r="C68" s="1012"/>
      <c r="D68" s="1012"/>
      <c r="E68" s="1012"/>
      <c r="F68" s="1012"/>
      <c r="G68" s="1012"/>
      <c r="H68" s="1012"/>
      <c r="I68" s="1012"/>
      <c r="J68" s="1012"/>
      <c r="K68" s="1012"/>
      <c r="L68" s="1012"/>
      <c r="M68" s="1012"/>
      <c r="N68" s="1012"/>
      <c r="O68" s="1012"/>
      <c r="P68" s="1013"/>
      <c r="Q68" s="1014">
        <v>2497</v>
      </c>
      <c r="R68" s="1008"/>
      <c r="S68" s="1008"/>
      <c r="T68" s="1008"/>
      <c r="U68" s="1008"/>
      <c r="V68" s="1008">
        <v>2477</v>
      </c>
      <c r="W68" s="1008"/>
      <c r="X68" s="1008"/>
      <c r="Y68" s="1008"/>
      <c r="Z68" s="1008"/>
      <c r="AA68" s="1008">
        <v>20</v>
      </c>
      <c r="AB68" s="1008"/>
      <c r="AC68" s="1008"/>
      <c r="AD68" s="1008"/>
      <c r="AE68" s="1008"/>
      <c r="AF68" s="1008">
        <v>20</v>
      </c>
      <c r="AG68" s="1008"/>
      <c r="AH68" s="1008"/>
      <c r="AI68" s="1008"/>
      <c r="AJ68" s="1008"/>
      <c r="AK68" s="1008" t="s">
        <v>561</v>
      </c>
      <c r="AL68" s="1008"/>
      <c r="AM68" s="1008"/>
      <c r="AN68" s="1008"/>
      <c r="AO68" s="1008"/>
      <c r="AP68" s="1008">
        <v>1752</v>
      </c>
      <c r="AQ68" s="1008"/>
      <c r="AR68" s="1008"/>
      <c r="AS68" s="1008"/>
      <c r="AT68" s="1008"/>
      <c r="AU68" s="1008">
        <v>567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500</v>
      </c>
      <c r="R69" s="997"/>
      <c r="S69" s="997"/>
      <c r="T69" s="997"/>
      <c r="U69" s="997"/>
      <c r="V69" s="997">
        <v>499</v>
      </c>
      <c r="W69" s="997"/>
      <c r="X69" s="997"/>
      <c r="Y69" s="997"/>
      <c r="Z69" s="997"/>
      <c r="AA69" s="997">
        <v>1</v>
      </c>
      <c r="AB69" s="997"/>
      <c r="AC69" s="997"/>
      <c r="AD69" s="997"/>
      <c r="AE69" s="997"/>
      <c r="AF69" s="997">
        <v>1</v>
      </c>
      <c r="AG69" s="997"/>
      <c r="AH69" s="997"/>
      <c r="AI69" s="997"/>
      <c r="AJ69" s="997"/>
      <c r="AK69" s="997" t="s">
        <v>555</v>
      </c>
      <c r="AL69" s="997"/>
      <c r="AM69" s="997"/>
      <c r="AN69" s="997"/>
      <c r="AO69" s="997"/>
      <c r="AP69" s="997">
        <v>439</v>
      </c>
      <c r="AQ69" s="997"/>
      <c r="AR69" s="997"/>
      <c r="AS69" s="997"/>
      <c r="AT69" s="997"/>
      <c r="AU69" s="997">
        <v>24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164</v>
      </c>
      <c r="R70" s="997"/>
      <c r="S70" s="997"/>
      <c r="T70" s="997"/>
      <c r="U70" s="997"/>
      <c r="V70" s="997">
        <v>161</v>
      </c>
      <c r="W70" s="997"/>
      <c r="X70" s="997"/>
      <c r="Y70" s="997"/>
      <c r="Z70" s="997"/>
      <c r="AA70" s="997">
        <v>3</v>
      </c>
      <c r="AB70" s="997"/>
      <c r="AC70" s="997"/>
      <c r="AD70" s="997"/>
      <c r="AE70" s="997"/>
      <c r="AF70" s="997">
        <v>3</v>
      </c>
      <c r="AG70" s="997"/>
      <c r="AH70" s="997"/>
      <c r="AI70" s="997"/>
      <c r="AJ70" s="997"/>
      <c r="AK70" s="997" t="s">
        <v>540</v>
      </c>
      <c r="AL70" s="997"/>
      <c r="AM70" s="997"/>
      <c r="AN70" s="997"/>
      <c r="AO70" s="997"/>
      <c r="AP70" s="997" t="s">
        <v>540</v>
      </c>
      <c r="AQ70" s="997"/>
      <c r="AR70" s="997"/>
      <c r="AS70" s="997"/>
      <c r="AT70" s="997"/>
      <c r="AU70" s="997" t="s">
        <v>540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545</v>
      </c>
      <c r="C71" s="1001"/>
      <c r="D71" s="1001"/>
      <c r="E71" s="1001"/>
      <c r="F71" s="1001"/>
      <c r="G71" s="1001"/>
      <c r="H71" s="1001"/>
      <c r="I71" s="1001"/>
      <c r="J71" s="1001"/>
      <c r="K71" s="1001"/>
      <c r="L71" s="1001"/>
      <c r="M71" s="1001"/>
      <c r="N71" s="1001"/>
      <c r="O71" s="1001"/>
      <c r="P71" s="1002"/>
      <c r="Q71" s="1003">
        <v>6</v>
      </c>
      <c r="R71" s="997"/>
      <c r="S71" s="997"/>
      <c r="T71" s="997"/>
      <c r="U71" s="997"/>
      <c r="V71" s="997">
        <v>1</v>
      </c>
      <c r="W71" s="997"/>
      <c r="X71" s="997"/>
      <c r="Y71" s="997"/>
      <c r="Z71" s="997"/>
      <c r="AA71" s="997">
        <v>5</v>
      </c>
      <c r="AB71" s="997"/>
      <c r="AC71" s="997"/>
      <c r="AD71" s="997"/>
      <c r="AE71" s="997"/>
      <c r="AF71" s="997">
        <v>5</v>
      </c>
      <c r="AG71" s="997"/>
      <c r="AH71" s="997"/>
      <c r="AI71" s="997"/>
      <c r="AJ71" s="997"/>
      <c r="AK71" s="997" t="s">
        <v>540</v>
      </c>
      <c r="AL71" s="997"/>
      <c r="AM71" s="997"/>
      <c r="AN71" s="997"/>
      <c r="AO71" s="997"/>
      <c r="AP71" s="997" t="s">
        <v>540</v>
      </c>
      <c r="AQ71" s="997"/>
      <c r="AR71" s="997"/>
      <c r="AS71" s="997"/>
      <c r="AT71" s="997"/>
      <c r="AU71" s="997" t="s">
        <v>540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3">
        <v>83</v>
      </c>
      <c r="R72" s="997"/>
      <c r="S72" s="997"/>
      <c r="T72" s="997"/>
      <c r="U72" s="997"/>
      <c r="V72" s="997">
        <v>83</v>
      </c>
      <c r="W72" s="997"/>
      <c r="X72" s="997"/>
      <c r="Y72" s="997"/>
      <c r="Z72" s="997"/>
      <c r="AA72" s="997" t="s">
        <v>555</v>
      </c>
      <c r="AB72" s="997"/>
      <c r="AC72" s="997"/>
      <c r="AD72" s="997"/>
      <c r="AE72" s="997"/>
      <c r="AF72" s="997" t="s">
        <v>555</v>
      </c>
      <c r="AG72" s="997"/>
      <c r="AH72" s="997"/>
      <c r="AI72" s="997"/>
      <c r="AJ72" s="997"/>
      <c r="AK72" s="997" t="s">
        <v>555</v>
      </c>
      <c r="AL72" s="997"/>
      <c r="AM72" s="997"/>
      <c r="AN72" s="997"/>
      <c r="AO72" s="997"/>
      <c r="AP72" s="997" t="s">
        <v>556</v>
      </c>
      <c r="AQ72" s="997"/>
      <c r="AR72" s="997"/>
      <c r="AS72" s="997"/>
      <c r="AT72" s="997"/>
      <c r="AU72" s="997" t="s">
        <v>555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547</v>
      </c>
      <c r="C73" s="1001"/>
      <c r="D73" s="1001"/>
      <c r="E73" s="1001"/>
      <c r="F73" s="1001"/>
      <c r="G73" s="1001"/>
      <c r="H73" s="1001"/>
      <c r="I73" s="1001"/>
      <c r="J73" s="1001"/>
      <c r="K73" s="1001"/>
      <c r="L73" s="1001"/>
      <c r="M73" s="1001"/>
      <c r="N73" s="1001"/>
      <c r="O73" s="1001"/>
      <c r="P73" s="1002"/>
      <c r="Q73" s="1003">
        <v>436</v>
      </c>
      <c r="R73" s="997"/>
      <c r="S73" s="997"/>
      <c r="T73" s="997"/>
      <c r="U73" s="997"/>
      <c r="V73" s="997">
        <v>431</v>
      </c>
      <c r="W73" s="997"/>
      <c r="X73" s="997"/>
      <c r="Y73" s="997"/>
      <c r="Z73" s="997"/>
      <c r="AA73" s="997">
        <v>5</v>
      </c>
      <c r="AB73" s="997"/>
      <c r="AC73" s="997"/>
      <c r="AD73" s="997"/>
      <c r="AE73" s="997"/>
      <c r="AF73" s="997">
        <v>5</v>
      </c>
      <c r="AG73" s="997"/>
      <c r="AH73" s="997"/>
      <c r="AI73" s="997"/>
      <c r="AJ73" s="997"/>
      <c r="AK73" s="997">
        <v>6</v>
      </c>
      <c r="AL73" s="997"/>
      <c r="AM73" s="997"/>
      <c r="AN73" s="997"/>
      <c r="AO73" s="997"/>
      <c r="AP73" s="997" t="s">
        <v>555</v>
      </c>
      <c r="AQ73" s="997"/>
      <c r="AR73" s="997"/>
      <c r="AS73" s="997"/>
      <c r="AT73" s="997"/>
      <c r="AU73" s="997" t="s">
        <v>555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548</v>
      </c>
      <c r="C74" s="1001"/>
      <c r="D74" s="1001"/>
      <c r="E74" s="1001"/>
      <c r="F74" s="1001"/>
      <c r="G74" s="1001"/>
      <c r="H74" s="1001"/>
      <c r="I74" s="1001"/>
      <c r="J74" s="1001"/>
      <c r="K74" s="1001"/>
      <c r="L74" s="1001"/>
      <c r="M74" s="1001"/>
      <c r="N74" s="1001"/>
      <c r="O74" s="1001"/>
      <c r="P74" s="1002"/>
      <c r="Q74" s="1003">
        <v>151415</v>
      </c>
      <c r="R74" s="997"/>
      <c r="S74" s="997"/>
      <c r="T74" s="997"/>
      <c r="U74" s="997"/>
      <c r="V74" s="997">
        <v>148352</v>
      </c>
      <c r="W74" s="997"/>
      <c r="X74" s="997"/>
      <c r="Y74" s="997"/>
      <c r="Z74" s="997"/>
      <c r="AA74" s="997">
        <v>3063</v>
      </c>
      <c r="AB74" s="997"/>
      <c r="AC74" s="997"/>
      <c r="AD74" s="997"/>
      <c r="AE74" s="997"/>
      <c r="AF74" s="997">
        <v>3063</v>
      </c>
      <c r="AG74" s="997"/>
      <c r="AH74" s="997"/>
      <c r="AI74" s="997"/>
      <c r="AJ74" s="997"/>
      <c r="AK74" s="997">
        <v>423</v>
      </c>
      <c r="AL74" s="997"/>
      <c r="AM74" s="997"/>
      <c r="AN74" s="997"/>
      <c r="AO74" s="997"/>
      <c r="AP74" s="997" t="s">
        <v>555</v>
      </c>
      <c r="AQ74" s="997"/>
      <c r="AR74" s="997"/>
      <c r="AS74" s="997"/>
      <c r="AT74" s="997"/>
      <c r="AU74" s="997" t="s">
        <v>555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3097</v>
      </c>
      <c r="AG88" s="985"/>
      <c r="AH88" s="985"/>
      <c r="AI88" s="985"/>
      <c r="AJ88" s="985"/>
      <c r="AK88" s="989"/>
      <c r="AL88" s="989"/>
      <c r="AM88" s="989"/>
      <c r="AN88" s="989"/>
      <c r="AO88" s="989"/>
      <c r="AP88" s="985">
        <f>SUM(AP68:AT87)</f>
        <v>2191</v>
      </c>
      <c r="AQ88" s="985"/>
      <c r="AR88" s="985"/>
      <c r="AS88" s="985"/>
      <c r="AT88" s="985"/>
      <c r="AU88" s="985">
        <f>SUM(AU68:AY87)</f>
        <v>591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284</v>
      </c>
      <c r="AG109" s="918"/>
      <c r="AH109" s="918"/>
      <c r="AI109" s="918"/>
      <c r="AJ109" s="919"/>
      <c r="AK109" s="920" t="s">
        <v>283</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284</v>
      </c>
      <c r="BW109" s="918"/>
      <c r="BX109" s="918"/>
      <c r="BY109" s="918"/>
      <c r="BZ109" s="919"/>
      <c r="CA109" s="920" t="s">
        <v>283</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284</v>
      </c>
      <c r="DM109" s="918"/>
      <c r="DN109" s="918"/>
      <c r="DO109" s="918"/>
      <c r="DP109" s="919"/>
      <c r="DQ109" s="920" t="s">
        <v>283</v>
      </c>
      <c r="DR109" s="918"/>
      <c r="DS109" s="918"/>
      <c r="DT109" s="918"/>
      <c r="DU109" s="919"/>
      <c r="DV109" s="920" t="s">
        <v>407</v>
      </c>
      <c r="DW109" s="918"/>
      <c r="DX109" s="918"/>
      <c r="DY109" s="918"/>
      <c r="DZ109" s="949"/>
    </row>
    <row r="110" spans="1:131" s="197" customFormat="1" ht="26.25" customHeight="1" x14ac:dyDescent="0.15">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4365022</v>
      </c>
      <c r="AB110" s="903"/>
      <c r="AC110" s="903"/>
      <c r="AD110" s="903"/>
      <c r="AE110" s="904"/>
      <c r="AF110" s="905">
        <v>4368068</v>
      </c>
      <c r="AG110" s="903"/>
      <c r="AH110" s="903"/>
      <c r="AI110" s="903"/>
      <c r="AJ110" s="904"/>
      <c r="AK110" s="905">
        <v>4063461</v>
      </c>
      <c r="AL110" s="903"/>
      <c r="AM110" s="903"/>
      <c r="AN110" s="903"/>
      <c r="AO110" s="904"/>
      <c r="AP110" s="906">
        <v>45.3</v>
      </c>
      <c r="AQ110" s="907"/>
      <c r="AR110" s="907"/>
      <c r="AS110" s="907"/>
      <c r="AT110" s="908"/>
      <c r="AU110" s="950" t="s">
        <v>58</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35207705</v>
      </c>
      <c r="BR110" s="830"/>
      <c r="BS110" s="830"/>
      <c r="BT110" s="830"/>
      <c r="BU110" s="830"/>
      <c r="BV110" s="830">
        <v>33796315</v>
      </c>
      <c r="BW110" s="830"/>
      <c r="BX110" s="830"/>
      <c r="BY110" s="830"/>
      <c r="BZ110" s="830"/>
      <c r="CA110" s="830">
        <v>31790615</v>
      </c>
      <c r="CB110" s="830"/>
      <c r="CC110" s="830"/>
      <c r="CD110" s="830"/>
      <c r="CE110" s="830"/>
      <c r="CF110" s="891">
        <v>354.4</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5527</v>
      </c>
      <c r="BR111" s="801"/>
      <c r="BS111" s="801"/>
      <c r="BT111" s="801"/>
      <c r="BU111" s="801"/>
      <c r="BV111" s="801">
        <v>2746</v>
      </c>
      <c r="BW111" s="801"/>
      <c r="BX111" s="801"/>
      <c r="BY111" s="801"/>
      <c r="BZ111" s="801"/>
      <c r="CA111" s="801" t="s">
        <v>110</v>
      </c>
      <c r="CB111" s="801"/>
      <c r="CC111" s="801"/>
      <c r="CD111" s="801"/>
      <c r="CE111" s="801"/>
      <c r="CF111" s="878" t="s">
        <v>110</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17953411</v>
      </c>
      <c r="BR112" s="801"/>
      <c r="BS112" s="801"/>
      <c r="BT112" s="801"/>
      <c r="BU112" s="801"/>
      <c r="BV112" s="801">
        <v>17223307</v>
      </c>
      <c r="BW112" s="801"/>
      <c r="BX112" s="801"/>
      <c r="BY112" s="801"/>
      <c r="BZ112" s="801"/>
      <c r="CA112" s="801">
        <v>16539252</v>
      </c>
      <c r="CB112" s="801"/>
      <c r="CC112" s="801"/>
      <c r="CD112" s="801"/>
      <c r="CE112" s="801"/>
      <c r="CF112" s="878">
        <v>184.4</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1237185</v>
      </c>
      <c r="AB113" s="939"/>
      <c r="AC113" s="939"/>
      <c r="AD113" s="939"/>
      <c r="AE113" s="940"/>
      <c r="AF113" s="941">
        <v>1241925</v>
      </c>
      <c r="AG113" s="939"/>
      <c r="AH113" s="939"/>
      <c r="AI113" s="939"/>
      <c r="AJ113" s="940"/>
      <c r="AK113" s="941">
        <v>1223236</v>
      </c>
      <c r="AL113" s="939"/>
      <c r="AM113" s="939"/>
      <c r="AN113" s="939"/>
      <c r="AO113" s="940"/>
      <c r="AP113" s="942">
        <v>13.6</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348517</v>
      </c>
      <c r="BR113" s="801"/>
      <c r="BS113" s="801"/>
      <c r="BT113" s="801"/>
      <c r="BU113" s="801"/>
      <c r="BV113" s="801">
        <v>504778</v>
      </c>
      <c r="BW113" s="801"/>
      <c r="BX113" s="801"/>
      <c r="BY113" s="801"/>
      <c r="BZ113" s="801"/>
      <c r="CA113" s="801">
        <v>630428</v>
      </c>
      <c r="CB113" s="801"/>
      <c r="CC113" s="801"/>
      <c r="CD113" s="801"/>
      <c r="CE113" s="801"/>
      <c r="CF113" s="878">
        <v>7</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48913</v>
      </c>
      <c r="AB114" s="814"/>
      <c r="AC114" s="814"/>
      <c r="AD114" s="814"/>
      <c r="AE114" s="815"/>
      <c r="AF114" s="816">
        <v>45099</v>
      </c>
      <c r="AG114" s="814"/>
      <c r="AH114" s="814"/>
      <c r="AI114" s="814"/>
      <c r="AJ114" s="815"/>
      <c r="AK114" s="816">
        <v>64877</v>
      </c>
      <c r="AL114" s="814"/>
      <c r="AM114" s="814"/>
      <c r="AN114" s="814"/>
      <c r="AO114" s="815"/>
      <c r="AP114" s="784">
        <v>0.7</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2463143</v>
      </c>
      <c r="BR114" s="801"/>
      <c r="BS114" s="801"/>
      <c r="BT114" s="801"/>
      <c r="BU114" s="801"/>
      <c r="BV114" s="801">
        <v>2105062</v>
      </c>
      <c r="BW114" s="801"/>
      <c r="BX114" s="801"/>
      <c r="BY114" s="801"/>
      <c r="BZ114" s="801"/>
      <c r="CA114" s="801">
        <v>2049595</v>
      </c>
      <c r="CB114" s="801"/>
      <c r="CC114" s="801"/>
      <c r="CD114" s="801"/>
      <c r="CE114" s="801"/>
      <c r="CF114" s="878">
        <v>22.9</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3076</v>
      </c>
      <c r="AB115" s="939"/>
      <c r="AC115" s="939"/>
      <c r="AD115" s="939"/>
      <c r="AE115" s="940"/>
      <c r="AF115" s="941">
        <v>2965</v>
      </c>
      <c r="AG115" s="939"/>
      <c r="AH115" s="939"/>
      <c r="AI115" s="939"/>
      <c r="AJ115" s="940"/>
      <c r="AK115" s="941">
        <v>2819</v>
      </c>
      <c r="AL115" s="939"/>
      <c r="AM115" s="939"/>
      <c r="AN115" s="939"/>
      <c r="AO115" s="940"/>
      <c r="AP115" s="942">
        <v>0</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5527</v>
      </c>
      <c r="DH116" s="814"/>
      <c r="DI116" s="814"/>
      <c r="DJ116" s="814"/>
      <c r="DK116" s="815"/>
      <c r="DL116" s="816">
        <v>2746</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5654196</v>
      </c>
      <c r="AB117" s="925"/>
      <c r="AC117" s="925"/>
      <c r="AD117" s="925"/>
      <c r="AE117" s="926"/>
      <c r="AF117" s="928">
        <v>5658057</v>
      </c>
      <c r="AG117" s="925"/>
      <c r="AH117" s="925"/>
      <c r="AI117" s="925"/>
      <c r="AJ117" s="926"/>
      <c r="AK117" s="928">
        <v>5354393</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284</v>
      </c>
      <c r="AG118" s="918"/>
      <c r="AH118" s="918"/>
      <c r="AI118" s="918"/>
      <c r="AJ118" s="919"/>
      <c r="AK118" s="920" t="s">
        <v>283</v>
      </c>
      <c r="AL118" s="918"/>
      <c r="AM118" s="918"/>
      <c r="AN118" s="918"/>
      <c r="AO118" s="919"/>
      <c r="AP118" s="921" t="s">
        <v>407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435</v>
      </c>
      <c r="BP118" s="868"/>
      <c r="BQ118" s="887">
        <v>55978303</v>
      </c>
      <c r="BR118" s="888"/>
      <c r="BS118" s="888"/>
      <c r="BT118" s="888"/>
      <c r="BU118" s="888"/>
      <c r="BV118" s="888">
        <v>53632208</v>
      </c>
      <c r="BW118" s="888"/>
      <c r="BX118" s="888"/>
      <c r="BY118" s="888"/>
      <c r="BZ118" s="888"/>
      <c r="CA118" s="888">
        <v>51009890</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4790068</v>
      </c>
      <c r="BR119" s="830"/>
      <c r="BS119" s="830"/>
      <c r="BT119" s="830"/>
      <c r="BU119" s="830"/>
      <c r="BV119" s="830">
        <v>4990709</v>
      </c>
      <c r="BW119" s="830"/>
      <c r="BX119" s="830"/>
      <c r="BY119" s="830"/>
      <c r="BZ119" s="830"/>
      <c r="CA119" s="830">
        <v>5153412</v>
      </c>
      <c r="CB119" s="830"/>
      <c r="CC119" s="830"/>
      <c r="CD119" s="830"/>
      <c r="CE119" s="830"/>
      <c r="CF119" s="891">
        <v>57.5</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3357632</v>
      </c>
      <c r="BR120" s="801"/>
      <c r="BS120" s="801"/>
      <c r="BT120" s="801"/>
      <c r="BU120" s="801"/>
      <c r="BV120" s="801">
        <v>2811057</v>
      </c>
      <c r="BW120" s="801"/>
      <c r="BX120" s="801"/>
      <c r="BY120" s="801"/>
      <c r="BZ120" s="801"/>
      <c r="CA120" s="801">
        <v>2568561</v>
      </c>
      <c r="CB120" s="801"/>
      <c r="CC120" s="801"/>
      <c r="CD120" s="801"/>
      <c r="CE120" s="801"/>
      <c r="CF120" s="878">
        <v>28.6</v>
      </c>
      <c r="CG120" s="879"/>
      <c r="CH120" s="879"/>
      <c r="CI120" s="879"/>
      <c r="CJ120" s="879"/>
      <c r="CK120" s="880" t="s">
        <v>441</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6448966</v>
      </c>
      <c r="DH120" s="830"/>
      <c r="DI120" s="830"/>
      <c r="DJ120" s="830"/>
      <c r="DK120" s="830"/>
      <c r="DL120" s="830">
        <v>6310424</v>
      </c>
      <c r="DM120" s="830"/>
      <c r="DN120" s="830"/>
      <c r="DO120" s="830"/>
      <c r="DP120" s="830"/>
      <c r="DQ120" s="830">
        <v>6172923</v>
      </c>
      <c r="DR120" s="830"/>
      <c r="DS120" s="830"/>
      <c r="DT120" s="830"/>
      <c r="DU120" s="830"/>
      <c r="DV120" s="831">
        <v>68.8</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35074079</v>
      </c>
      <c r="BR121" s="888"/>
      <c r="BS121" s="888"/>
      <c r="BT121" s="888"/>
      <c r="BU121" s="888"/>
      <c r="BV121" s="888">
        <v>34083876</v>
      </c>
      <c r="BW121" s="888"/>
      <c r="BX121" s="888"/>
      <c r="BY121" s="888"/>
      <c r="BZ121" s="888"/>
      <c r="CA121" s="888">
        <v>32927794</v>
      </c>
      <c r="CB121" s="888"/>
      <c r="CC121" s="888"/>
      <c r="CD121" s="888"/>
      <c r="CE121" s="888"/>
      <c r="CF121" s="889">
        <v>367.1</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3515628</v>
      </c>
      <c r="DH121" s="801"/>
      <c r="DI121" s="801"/>
      <c r="DJ121" s="801"/>
      <c r="DK121" s="801"/>
      <c r="DL121" s="801">
        <v>3440255</v>
      </c>
      <c r="DM121" s="801"/>
      <c r="DN121" s="801"/>
      <c r="DO121" s="801"/>
      <c r="DP121" s="801"/>
      <c r="DQ121" s="801">
        <v>3337849</v>
      </c>
      <c r="DR121" s="801"/>
      <c r="DS121" s="801"/>
      <c r="DT121" s="801"/>
      <c r="DU121" s="801"/>
      <c r="DV121" s="853">
        <v>37.200000000000003</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43221779</v>
      </c>
      <c r="BR122" s="870"/>
      <c r="BS122" s="870"/>
      <c r="BT122" s="870"/>
      <c r="BU122" s="870"/>
      <c r="BV122" s="870">
        <v>41885642</v>
      </c>
      <c r="BW122" s="870"/>
      <c r="BX122" s="870"/>
      <c r="BY122" s="870"/>
      <c r="BZ122" s="870"/>
      <c r="CA122" s="870">
        <v>40649767</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3710518</v>
      </c>
      <c r="DH122" s="801"/>
      <c r="DI122" s="801"/>
      <c r="DJ122" s="801"/>
      <c r="DK122" s="801"/>
      <c r="DL122" s="801">
        <v>3429213</v>
      </c>
      <c r="DM122" s="801"/>
      <c r="DN122" s="801"/>
      <c r="DO122" s="801"/>
      <c r="DP122" s="801"/>
      <c r="DQ122" s="801">
        <v>3171053</v>
      </c>
      <c r="DR122" s="801"/>
      <c r="DS122" s="801"/>
      <c r="DT122" s="801"/>
      <c r="DU122" s="801"/>
      <c r="DV122" s="853">
        <v>35.4</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3076</v>
      </c>
      <c r="AB123" s="814"/>
      <c r="AC123" s="814"/>
      <c r="AD123" s="814"/>
      <c r="AE123" s="815"/>
      <c r="AF123" s="816">
        <v>2965</v>
      </c>
      <c r="AG123" s="814"/>
      <c r="AH123" s="814"/>
      <c r="AI123" s="814"/>
      <c r="AJ123" s="815"/>
      <c r="AK123" s="816">
        <v>2819</v>
      </c>
      <c r="AL123" s="814"/>
      <c r="AM123" s="814"/>
      <c r="AN123" s="814"/>
      <c r="AO123" s="815"/>
      <c r="AP123" s="784">
        <v>0</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141.9</v>
      </c>
      <c r="BR123" s="862"/>
      <c r="BS123" s="862"/>
      <c r="BT123" s="862"/>
      <c r="BU123" s="862"/>
      <c r="BV123" s="862">
        <v>134.69999999999999</v>
      </c>
      <c r="BW123" s="862"/>
      <c r="BX123" s="862"/>
      <c r="BY123" s="862"/>
      <c r="BZ123" s="862"/>
      <c r="CA123" s="862">
        <v>115.5</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3265875</v>
      </c>
      <c r="DH123" s="814"/>
      <c r="DI123" s="814"/>
      <c r="DJ123" s="814"/>
      <c r="DK123" s="815"/>
      <c r="DL123" s="816">
        <v>3049002</v>
      </c>
      <c r="DM123" s="814"/>
      <c r="DN123" s="814"/>
      <c r="DO123" s="814"/>
      <c r="DP123" s="815"/>
      <c r="DQ123" s="816">
        <v>2880320</v>
      </c>
      <c r="DR123" s="814"/>
      <c r="DS123" s="814"/>
      <c r="DT123" s="814"/>
      <c r="DU123" s="815"/>
      <c r="DV123" s="784">
        <v>32.1</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v>1012424</v>
      </c>
      <c r="DH124" s="747"/>
      <c r="DI124" s="747"/>
      <c r="DJ124" s="747"/>
      <c r="DK124" s="748"/>
      <c r="DL124" s="749">
        <v>994413</v>
      </c>
      <c r="DM124" s="747"/>
      <c r="DN124" s="747"/>
      <c r="DO124" s="747"/>
      <c r="DP124" s="748"/>
      <c r="DQ124" s="749">
        <v>977107</v>
      </c>
      <c r="DR124" s="747"/>
      <c r="DS124" s="747"/>
      <c r="DT124" s="747"/>
      <c r="DU124" s="748"/>
      <c r="DV124" s="837">
        <v>10.9</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12.98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438129</v>
      </c>
      <c r="AB128" s="754"/>
      <c r="AC128" s="754"/>
      <c r="AD128" s="754"/>
      <c r="AE128" s="755"/>
      <c r="AF128" s="756">
        <v>389607</v>
      </c>
      <c r="AG128" s="754"/>
      <c r="AH128" s="754"/>
      <c r="AI128" s="754"/>
      <c r="AJ128" s="755"/>
      <c r="AK128" s="756">
        <v>360636</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110</v>
      </c>
      <c r="BG128" s="821"/>
      <c r="BH128" s="821"/>
      <c r="BI128" s="821"/>
      <c r="BJ128" s="821"/>
      <c r="BK128" s="821"/>
      <c r="BL128" s="822"/>
      <c r="BM128" s="820">
        <v>17.98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12868812</v>
      </c>
      <c r="AB129" s="814"/>
      <c r="AC129" s="814"/>
      <c r="AD129" s="814"/>
      <c r="AE129" s="815"/>
      <c r="AF129" s="816">
        <v>12737542</v>
      </c>
      <c r="AG129" s="814"/>
      <c r="AH129" s="814"/>
      <c r="AI129" s="814"/>
      <c r="AJ129" s="815"/>
      <c r="AK129" s="816">
        <v>12706438</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14.3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3882153</v>
      </c>
      <c r="AB130" s="814"/>
      <c r="AC130" s="814"/>
      <c r="AD130" s="814"/>
      <c r="AE130" s="815"/>
      <c r="AF130" s="816">
        <v>4019313</v>
      </c>
      <c r="AG130" s="814"/>
      <c r="AH130" s="814"/>
      <c r="AI130" s="814"/>
      <c r="AJ130" s="815"/>
      <c r="AK130" s="816">
        <v>3737112</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115.5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8986659</v>
      </c>
      <c r="AB131" s="747"/>
      <c r="AC131" s="747"/>
      <c r="AD131" s="747"/>
      <c r="AE131" s="748"/>
      <c r="AF131" s="749">
        <v>8718229</v>
      </c>
      <c r="AG131" s="747"/>
      <c r="AH131" s="747"/>
      <c r="AI131" s="747"/>
      <c r="AJ131" s="748"/>
      <c r="AK131" s="749">
        <v>8969326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14.843269340000001</v>
      </c>
      <c r="AB132" s="770"/>
      <c r="AC132" s="770"/>
      <c r="AD132" s="770"/>
      <c r="AE132" s="771"/>
      <c r="AF132" s="772">
        <v>14.327875540000001</v>
      </c>
      <c r="AG132" s="770"/>
      <c r="AH132" s="770"/>
      <c r="AI132" s="770"/>
      <c r="AJ132" s="771"/>
      <c r="AK132" s="772">
        <v>14.01047303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15.1</v>
      </c>
      <c r="AB133" s="779"/>
      <c r="AC133" s="779"/>
      <c r="AD133" s="779"/>
      <c r="AE133" s="780"/>
      <c r="AF133" s="778">
        <v>14.9</v>
      </c>
      <c r="AG133" s="779"/>
      <c r="AH133" s="779"/>
      <c r="AI133" s="779"/>
      <c r="AJ133" s="780"/>
      <c r="AK133" s="778">
        <v>14.3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50" t="s">
        <v>475</v>
      </c>
      <c r="L7" s="254"/>
      <c r="M7" s="255" t="s">
        <v>476</v>
      </c>
      <c r="N7" s="256"/>
    </row>
    <row r="8" spans="1:16" x14ac:dyDescent="0.15">
      <c r="A8" s="248"/>
      <c r="B8" s="244"/>
      <c r="C8" s="244"/>
      <c r="D8" s="244"/>
      <c r="E8" s="244"/>
      <c r="F8" s="244"/>
      <c r="G8" s="257"/>
      <c r="H8" s="258"/>
      <c r="I8" s="258"/>
      <c r="J8" s="259"/>
      <c r="K8" s="1151"/>
      <c r="L8" s="260" t="s">
        <v>477</v>
      </c>
      <c r="M8" s="261" t="s">
        <v>478</v>
      </c>
      <c r="N8" s="262" t="s">
        <v>479</v>
      </c>
    </row>
    <row r="9" spans="1:16" x14ac:dyDescent="0.15">
      <c r="A9" s="248"/>
      <c r="B9" s="244"/>
      <c r="C9" s="244"/>
      <c r="D9" s="244"/>
      <c r="E9" s="244"/>
      <c r="F9" s="244"/>
      <c r="G9" s="1164" t="s">
        <v>480</v>
      </c>
      <c r="H9" s="1165"/>
      <c r="I9" s="1165"/>
      <c r="J9" s="1166"/>
      <c r="K9" s="263">
        <v>2493413</v>
      </c>
      <c r="L9" s="264">
        <v>86481</v>
      </c>
      <c r="M9" s="265">
        <v>88578</v>
      </c>
      <c r="N9" s="266">
        <v>-2.4</v>
      </c>
    </row>
    <row r="10" spans="1:16" x14ac:dyDescent="0.15">
      <c r="A10" s="248"/>
      <c r="B10" s="244"/>
      <c r="C10" s="244"/>
      <c r="D10" s="244"/>
      <c r="E10" s="244"/>
      <c r="F10" s="244"/>
      <c r="G10" s="1164" t="s">
        <v>481</v>
      </c>
      <c r="H10" s="1165"/>
      <c r="I10" s="1165"/>
      <c r="J10" s="1166"/>
      <c r="K10" s="267">
        <v>234743</v>
      </c>
      <c r="L10" s="268">
        <v>8142</v>
      </c>
      <c r="M10" s="269">
        <v>7040</v>
      </c>
      <c r="N10" s="270">
        <v>15.7</v>
      </c>
    </row>
    <row r="11" spans="1:16" ht="13.5" customHeight="1" x14ac:dyDescent="0.15">
      <c r="A11" s="248"/>
      <c r="B11" s="244"/>
      <c r="C11" s="244"/>
      <c r="D11" s="244"/>
      <c r="E11" s="244"/>
      <c r="F11" s="244"/>
      <c r="G11" s="1164" t="s">
        <v>482</v>
      </c>
      <c r="H11" s="1165"/>
      <c r="I11" s="1165"/>
      <c r="J11" s="1166"/>
      <c r="K11" s="267">
        <v>606578</v>
      </c>
      <c r="L11" s="268">
        <v>21038</v>
      </c>
      <c r="M11" s="269">
        <v>8852</v>
      </c>
      <c r="N11" s="270">
        <v>137.69999999999999</v>
      </c>
    </row>
    <row r="12" spans="1:16" ht="13.5" customHeight="1" x14ac:dyDescent="0.15">
      <c r="A12" s="248"/>
      <c r="B12" s="244"/>
      <c r="C12" s="244"/>
      <c r="D12" s="244"/>
      <c r="E12" s="244"/>
      <c r="F12" s="244"/>
      <c r="G12" s="1164" t="s">
        <v>483</v>
      </c>
      <c r="H12" s="1165"/>
      <c r="I12" s="1165"/>
      <c r="J12" s="1166"/>
      <c r="K12" s="267" t="s">
        <v>484</v>
      </c>
      <c r="L12" s="268" t="s">
        <v>484</v>
      </c>
      <c r="M12" s="269">
        <v>853</v>
      </c>
      <c r="N12" s="270" t="s">
        <v>484</v>
      </c>
    </row>
    <row r="13" spans="1:16" ht="13.5" customHeight="1" x14ac:dyDescent="0.15">
      <c r="A13" s="248"/>
      <c r="B13" s="244"/>
      <c r="C13" s="244"/>
      <c r="D13" s="244"/>
      <c r="E13" s="244"/>
      <c r="F13" s="244"/>
      <c r="G13" s="1164" t="s">
        <v>485</v>
      </c>
      <c r="H13" s="1165"/>
      <c r="I13" s="1165"/>
      <c r="J13" s="1166"/>
      <c r="K13" s="267" t="s">
        <v>484</v>
      </c>
      <c r="L13" s="268" t="s">
        <v>484</v>
      </c>
      <c r="M13" s="269">
        <v>12</v>
      </c>
      <c r="N13" s="270" t="s">
        <v>484</v>
      </c>
    </row>
    <row r="14" spans="1:16" ht="13.5" customHeight="1" x14ac:dyDescent="0.15">
      <c r="A14" s="248"/>
      <c r="B14" s="244"/>
      <c r="C14" s="244"/>
      <c r="D14" s="244"/>
      <c r="E14" s="244"/>
      <c r="F14" s="244"/>
      <c r="G14" s="1164" t="s">
        <v>486</v>
      </c>
      <c r="H14" s="1165"/>
      <c r="I14" s="1165"/>
      <c r="J14" s="1166"/>
      <c r="K14" s="267">
        <v>41563</v>
      </c>
      <c r="L14" s="268">
        <v>1442</v>
      </c>
      <c r="M14" s="269">
        <v>4061</v>
      </c>
      <c r="N14" s="270">
        <v>-64.5</v>
      </c>
    </row>
    <row r="15" spans="1:16" ht="13.5" customHeight="1" x14ac:dyDescent="0.15">
      <c r="A15" s="248"/>
      <c r="B15" s="244"/>
      <c r="C15" s="244"/>
      <c r="D15" s="244"/>
      <c r="E15" s="244"/>
      <c r="F15" s="244"/>
      <c r="G15" s="1164" t="s">
        <v>487</v>
      </c>
      <c r="H15" s="1165"/>
      <c r="I15" s="1165"/>
      <c r="J15" s="1166"/>
      <c r="K15" s="267">
        <v>113375</v>
      </c>
      <c r="L15" s="268">
        <v>3932</v>
      </c>
      <c r="M15" s="269">
        <v>2096</v>
      </c>
      <c r="N15" s="270">
        <v>87.6</v>
      </c>
    </row>
    <row r="16" spans="1:16" x14ac:dyDescent="0.15">
      <c r="A16" s="248"/>
      <c r="B16" s="244"/>
      <c r="C16" s="244"/>
      <c r="D16" s="244"/>
      <c r="E16" s="244"/>
      <c r="F16" s="244"/>
      <c r="G16" s="1167" t="s">
        <v>488</v>
      </c>
      <c r="H16" s="1168"/>
      <c r="I16" s="1168"/>
      <c r="J16" s="1169"/>
      <c r="K16" s="268">
        <v>-237908</v>
      </c>
      <c r="L16" s="268">
        <v>-8252</v>
      </c>
      <c r="M16" s="269">
        <v>-9609</v>
      </c>
      <c r="N16" s="270">
        <v>-14.1</v>
      </c>
    </row>
    <row r="17" spans="1:16" x14ac:dyDescent="0.15">
      <c r="A17" s="248"/>
      <c r="B17" s="244"/>
      <c r="C17" s="244"/>
      <c r="D17" s="244"/>
      <c r="E17" s="244"/>
      <c r="F17" s="244"/>
      <c r="G17" s="1167" t="s">
        <v>167</v>
      </c>
      <c r="H17" s="1168"/>
      <c r="I17" s="1168"/>
      <c r="J17" s="1169"/>
      <c r="K17" s="268">
        <v>3251764</v>
      </c>
      <c r="L17" s="268">
        <v>112783</v>
      </c>
      <c r="M17" s="269">
        <v>101883</v>
      </c>
      <c r="N17" s="270">
        <v>10.7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61" t="s">
        <v>493</v>
      </c>
      <c r="H21" s="1162"/>
      <c r="I21" s="1162"/>
      <c r="J21" s="1163"/>
      <c r="K21" s="280">
        <v>11.27</v>
      </c>
      <c r="L21" s="281">
        <v>9.81</v>
      </c>
      <c r="M21" s="282">
        <v>1.46</v>
      </c>
      <c r="N21" s="249"/>
      <c r="O21" s="283"/>
      <c r="P21" s="279"/>
    </row>
    <row r="22" spans="1:16" s="284" customFormat="1" x14ac:dyDescent="0.15">
      <c r="A22" s="279"/>
      <c r="B22" s="249"/>
      <c r="C22" s="249"/>
      <c r="D22" s="249"/>
      <c r="E22" s="249"/>
      <c r="F22" s="249"/>
      <c r="G22" s="1161" t="s">
        <v>494</v>
      </c>
      <c r="H22" s="1162"/>
      <c r="I22" s="1162"/>
      <c r="J22" s="1163"/>
      <c r="K22" s="285">
        <v>97.9</v>
      </c>
      <c r="L22" s="286">
        <v>97.8</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50" t="s">
        <v>475</v>
      </c>
      <c r="L30" s="254"/>
      <c r="M30" s="255" t="s">
        <v>476</v>
      </c>
      <c r="N30" s="256"/>
    </row>
    <row r="31" spans="1:16" x14ac:dyDescent="0.15">
      <c r="A31" s="248"/>
      <c r="B31" s="244"/>
      <c r="C31" s="244"/>
      <c r="D31" s="244"/>
      <c r="E31" s="244"/>
      <c r="F31" s="244"/>
      <c r="G31" s="257"/>
      <c r="H31" s="258"/>
      <c r="I31" s="258"/>
      <c r="J31" s="259"/>
      <c r="K31" s="1151"/>
      <c r="L31" s="260" t="s">
        <v>477</v>
      </c>
      <c r="M31" s="261" t="s">
        <v>478</v>
      </c>
      <c r="N31" s="262" t="s">
        <v>479</v>
      </c>
    </row>
    <row r="32" spans="1:16" ht="27" customHeight="1" x14ac:dyDescent="0.15">
      <c r="A32" s="248"/>
      <c r="B32" s="244"/>
      <c r="C32" s="244"/>
      <c r="D32" s="244"/>
      <c r="E32" s="244"/>
      <c r="F32" s="244"/>
      <c r="G32" s="1152" t="s">
        <v>498</v>
      </c>
      <c r="H32" s="1153"/>
      <c r="I32" s="1153"/>
      <c r="J32" s="1154"/>
      <c r="K32" s="294">
        <v>4063461</v>
      </c>
      <c r="L32" s="294">
        <v>140936</v>
      </c>
      <c r="M32" s="295">
        <v>68295</v>
      </c>
      <c r="N32" s="296">
        <v>106.4</v>
      </c>
    </row>
    <row r="33" spans="1:16" ht="13.5" customHeight="1" x14ac:dyDescent="0.15">
      <c r="A33" s="248"/>
      <c r="B33" s="244"/>
      <c r="C33" s="244"/>
      <c r="D33" s="244"/>
      <c r="E33" s="244"/>
      <c r="F33" s="244"/>
      <c r="G33" s="1152" t="s">
        <v>499</v>
      </c>
      <c r="H33" s="1153"/>
      <c r="I33" s="1153"/>
      <c r="J33" s="1154"/>
      <c r="K33" s="294" t="s">
        <v>484</v>
      </c>
      <c r="L33" s="294" t="s">
        <v>484</v>
      </c>
      <c r="M33" s="295" t="s">
        <v>484</v>
      </c>
      <c r="N33" s="296" t="s">
        <v>484</v>
      </c>
    </row>
    <row r="34" spans="1:16" ht="27" customHeight="1" x14ac:dyDescent="0.15">
      <c r="A34" s="248"/>
      <c r="B34" s="244"/>
      <c r="C34" s="244"/>
      <c r="D34" s="244"/>
      <c r="E34" s="244"/>
      <c r="F34" s="244"/>
      <c r="G34" s="1152" t="s">
        <v>500</v>
      </c>
      <c r="H34" s="1153"/>
      <c r="I34" s="1153"/>
      <c r="J34" s="1154"/>
      <c r="K34" s="294" t="s">
        <v>484</v>
      </c>
      <c r="L34" s="294" t="s">
        <v>484</v>
      </c>
      <c r="M34" s="295">
        <v>20</v>
      </c>
      <c r="N34" s="296" t="s">
        <v>484</v>
      </c>
    </row>
    <row r="35" spans="1:16" ht="27" customHeight="1" x14ac:dyDescent="0.15">
      <c r="A35" s="248"/>
      <c r="B35" s="244"/>
      <c r="C35" s="244"/>
      <c r="D35" s="244"/>
      <c r="E35" s="244"/>
      <c r="F35" s="244"/>
      <c r="G35" s="1152" t="s">
        <v>501</v>
      </c>
      <c r="H35" s="1153"/>
      <c r="I35" s="1153"/>
      <c r="J35" s="1154"/>
      <c r="K35" s="294">
        <v>1223236</v>
      </c>
      <c r="L35" s="294">
        <v>42426</v>
      </c>
      <c r="M35" s="295">
        <v>17270</v>
      </c>
      <c r="N35" s="296">
        <v>145.69999999999999</v>
      </c>
    </row>
    <row r="36" spans="1:16" ht="27" customHeight="1" x14ac:dyDescent="0.15">
      <c r="A36" s="248"/>
      <c r="B36" s="244"/>
      <c r="C36" s="244"/>
      <c r="D36" s="244"/>
      <c r="E36" s="244"/>
      <c r="F36" s="244"/>
      <c r="G36" s="1152" t="s">
        <v>502</v>
      </c>
      <c r="H36" s="1153"/>
      <c r="I36" s="1153"/>
      <c r="J36" s="1154"/>
      <c r="K36" s="294">
        <v>64877</v>
      </c>
      <c r="L36" s="294">
        <v>2250</v>
      </c>
      <c r="M36" s="295">
        <v>2908</v>
      </c>
      <c r="N36" s="296">
        <v>-22.6</v>
      </c>
    </row>
    <row r="37" spans="1:16" ht="13.5" customHeight="1" x14ac:dyDescent="0.15">
      <c r="A37" s="248"/>
      <c r="B37" s="244"/>
      <c r="C37" s="244"/>
      <c r="D37" s="244"/>
      <c r="E37" s="244"/>
      <c r="F37" s="244"/>
      <c r="G37" s="1152" t="s">
        <v>503</v>
      </c>
      <c r="H37" s="1153"/>
      <c r="I37" s="1153"/>
      <c r="J37" s="1154"/>
      <c r="K37" s="294">
        <v>2819</v>
      </c>
      <c r="L37" s="294">
        <v>98</v>
      </c>
      <c r="M37" s="295">
        <v>1444</v>
      </c>
      <c r="N37" s="296">
        <v>-93.2</v>
      </c>
    </row>
    <row r="38" spans="1:16" ht="27" customHeight="1" x14ac:dyDescent="0.15">
      <c r="A38" s="248"/>
      <c r="B38" s="244"/>
      <c r="C38" s="244"/>
      <c r="D38" s="244"/>
      <c r="E38" s="244"/>
      <c r="F38" s="244"/>
      <c r="G38" s="1155" t="s">
        <v>504</v>
      </c>
      <c r="H38" s="1156"/>
      <c r="I38" s="1156"/>
      <c r="J38" s="1157"/>
      <c r="K38" s="297" t="s">
        <v>484</v>
      </c>
      <c r="L38" s="297" t="s">
        <v>484</v>
      </c>
      <c r="M38" s="298">
        <v>7</v>
      </c>
      <c r="N38" s="299" t="s">
        <v>484</v>
      </c>
      <c r="O38" s="293"/>
    </row>
    <row r="39" spans="1:16" x14ac:dyDescent="0.15">
      <c r="A39" s="248"/>
      <c r="B39" s="244"/>
      <c r="C39" s="244"/>
      <c r="D39" s="244"/>
      <c r="E39" s="244"/>
      <c r="F39" s="244"/>
      <c r="G39" s="1155" t="s">
        <v>505</v>
      </c>
      <c r="H39" s="1156"/>
      <c r="I39" s="1156"/>
      <c r="J39" s="1157"/>
      <c r="K39" s="300">
        <v>-360636</v>
      </c>
      <c r="L39" s="300">
        <v>-12508</v>
      </c>
      <c r="M39" s="301">
        <v>-4412</v>
      </c>
      <c r="N39" s="302">
        <v>183.5</v>
      </c>
      <c r="O39" s="293"/>
    </row>
    <row r="40" spans="1:16" ht="27" customHeight="1" x14ac:dyDescent="0.15">
      <c r="A40" s="248"/>
      <c r="B40" s="244"/>
      <c r="C40" s="244"/>
      <c r="D40" s="244"/>
      <c r="E40" s="244"/>
      <c r="F40" s="244"/>
      <c r="G40" s="1152" t="s">
        <v>506</v>
      </c>
      <c r="H40" s="1153"/>
      <c r="I40" s="1153"/>
      <c r="J40" s="1154"/>
      <c r="K40" s="300">
        <v>-3737112</v>
      </c>
      <c r="L40" s="300">
        <v>-129617</v>
      </c>
      <c r="M40" s="301">
        <v>-58381</v>
      </c>
      <c r="N40" s="302">
        <v>122</v>
      </c>
      <c r="O40" s="293"/>
    </row>
    <row r="41" spans="1:16" x14ac:dyDescent="0.15">
      <c r="A41" s="248"/>
      <c r="B41" s="244"/>
      <c r="C41" s="244"/>
      <c r="D41" s="244"/>
      <c r="E41" s="244"/>
      <c r="F41" s="244"/>
      <c r="G41" s="1158" t="s">
        <v>278</v>
      </c>
      <c r="H41" s="1159"/>
      <c r="I41" s="1159"/>
      <c r="J41" s="1160"/>
      <c r="K41" s="294">
        <v>1256645</v>
      </c>
      <c r="L41" s="300">
        <v>43585</v>
      </c>
      <c r="M41" s="301">
        <v>27153</v>
      </c>
      <c r="N41" s="302">
        <v>60.5</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5" t="s">
        <v>475</v>
      </c>
      <c r="J49" s="1147" t="s">
        <v>510</v>
      </c>
      <c r="K49" s="1148"/>
      <c r="L49" s="1148"/>
      <c r="M49" s="1148"/>
      <c r="N49" s="1149"/>
    </row>
    <row r="50" spans="1:14" x14ac:dyDescent="0.15">
      <c r="A50" s="248"/>
      <c r="B50" s="244"/>
      <c r="C50" s="244"/>
      <c r="D50" s="244"/>
      <c r="E50" s="244"/>
      <c r="F50" s="244"/>
      <c r="G50" s="312"/>
      <c r="H50" s="313"/>
      <c r="I50" s="1146"/>
      <c r="J50" s="314" t="s">
        <v>511</v>
      </c>
      <c r="K50" s="315" t="s">
        <v>512</v>
      </c>
      <c r="L50" s="316" t="s">
        <v>513</v>
      </c>
      <c r="M50" s="317" t="s">
        <v>514</v>
      </c>
      <c r="N50" s="318" t="s">
        <v>515</v>
      </c>
    </row>
    <row r="51" spans="1:14" x14ac:dyDescent="0.15">
      <c r="A51" s="248"/>
      <c r="B51" s="244"/>
      <c r="C51" s="244"/>
      <c r="D51" s="244"/>
      <c r="E51" s="244"/>
      <c r="F51" s="244"/>
      <c r="G51" s="310" t="s">
        <v>516</v>
      </c>
      <c r="H51" s="311"/>
      <c r="I51" s="319">
        <v>3505693</v>
      </c>
      <c r="J51" s="320">
        <v>114569</v>
      </c>
      <c r="K51" s="321">
        <v>-17.2</v>
      </c>
      <c r="L51" s="322">
        <v>67201</v>
      </c>
      <c r="M51" s="323">
        <v>-22.2</v>
      </c>
      <c r="N51" s="324">
        <v>5</v>
      </c>
    </row>
    <row r="52" spans="1:14" x14ac:dyDescent="0.15">
      <c r="A52" s="248"/>
      <c r="B52" s="244"/>
      <c r="C52" s="244"/>
      <c r="D52" s="244"/>
      <c r="E52" s="244"/>
      <c r="F52" s="244"/>
      <c r="G52" s="325"/>
      <c r="H52" s="326" t="s">
        <v>517</v>
      </c>
      <c r="I52" s="327">
        <v>918378</v>
      </c>
      <c r="J52" s="328">
        <v>30013</v>
      </c>
      <c r="K52" s="329">
        <v>22.6</v>
      </c>
      <c r="L52" s="330">
        <v>35210</v>
      </c>
      <c r="M52" s="331">
        <v>-14.6</v>
      </c>
      <c r="N52" s="332">
        <v>37.200000000000003</v>
      </c>
    </row>
    <row r="53" spans="1:14" x14ac:dyDescent="0.15">
      <c r="A53" s="248"/>
      <c r="B53" s="244"/>
      <c r="C53" s="244"/>
      <c r="D53" s="244"/>
      <c r="E53" s="244"/>
      <c r="F53" s="244"/>
      <c r="G53" s="310" t="s">
        <v>518</v>
      </c>
      <c r="H53" s="311"/>
      <c r="I53" s="319">
        <v>3730157</v>
      </c>
      <c r="J53" s="320">
        <v>123831</v>
      </c>
      <c r="K53" s="321">
        <v>8.1</v>
      </c>
      <c r="L53" s="322">
        <v>75709</v>
      </c>
      <c r="M53" s="323">
        <v>12.7</v>
      </c>
      <c r="N53" s="324">
        <v>-4.5999999999999996</v>
      </c>
    </row>
    <row r="54" spans="1:14" x14ac:dyDescent="0.15">
      <c r="A54" s="248"/>
      <c r="B54" s="244"/>
      <c r="C54" s="244"/>
      <c r="D54" s="244"/>
      <c r="E54" s="244"/>
      <c r="F54" s="244"/>
      <c r="G54" s="325"/>
      <c r="H54" s="326" t="s">
        <v>517</v>
      </c>
      <c r="I54" s="327">
        <v>697543</v>
      </c>
      <c r="J54" s="328">
        <v>23156</v>
      </c>
      <c r="K54" s="329">
        <v>-22.8</v>
      </c>
      <c r="L54" s="330">
        <v>35212</v>
      </c>
      <c r="M54" s="331">
        <v>0</v>
      </c>
      <c r="N54" s="332">
        <v>-22.8</v>
      </c>
    </row>
    <row r="55" spans="1:14" x14ac:dyDescent="0.15">
      <c r="A55" s="248"/>
      <c r="B55" s="244"/>
      <c r="C55" s="244"/>
      <c r="D55" s="244"/>
      <c r="E55" s="244"/>
      <c r="F55" s="244"/>
      <c r="G55" s="310" t="s">
        <v>519</v>
      </c>
      <c r="H55" s="311"/>
      <c r="I55" s="319">
        <v>4326193</v>
      </c>
      <c r="J55" s="320">
        <v>144776</v>
      </c>
      <c r="K55" s="321">
        <v>16.899999999999999</v>
      </c>
      <c r="L55" s="322">
        <v>90961</v>
      </c>
      <c r="M55" s="323">
        <v>20.100000000000001</v>
      </c>
      <c r="N55" s="324">
        <v>-3.2</v>
      </c>
    </row>
    <row r="56" spans="1:14" x14ac:dyDescent="0.15">
      <c r="A56" s="248"/>
      <c r="B56" s="244"/>
      <c r="C56" s="244"/>
      <c r="D56" s="244"/>
      <c r="E56" s="244"/>
      <c r="F56" s="244"/>
      <c r="G56" s="325"/>
      <c r="H56" s="326" t="s">
        <v>517</v>
      </c>
      <c r="I56" s="327">
        <v>816766</v>
      </c>
      <c r="J56" s="328">
        <v>27333</v>
      </c>
      <c r="K56" s="329">
        <v>18</v>
      </c>
      <c r="L56" s="330">
        <v>37720</v>
      </c>
      <c r="M56" s="331">
        <v>7.1</v>
      </c>
      <c r="N56" s="332">
        <v>10.9</v>
      </c>
    </row>
    <row r="57" spans="1:14" x14ac:dyDescent="0.15">
      <c r="A57" s="248"/>
      <c r="B57" s="244"/>
      <c r="C57" s="244"/>
      <c r="D57" s="244"/>
      <c r="E57" s="244"/>
      <c r="F57" s="244"/>
      <c r="G57" s="310" t="s">
        <v>520</v>
      </c>
      <c r="H57" s="311"/>
      <c r="I57" s="319">
        <v>6599049</v>
      </c>
      <c r="J57" s="320">
        <v>224373</v>
      </c>
      <c r="K57" s="321">
        <v>55</v>
      </c>
      <c r="L57" s="322">
        <v>106614</v>
      </c>
      <c r="M57" s="323">
        <v>17.2</v>
      </c>
      <c r="N57" s="324">
        <v>37.799999999999997</v>
      </c>
    </row>
    <row r="58" spans="1:14" x14ac:dyDescent="0.15">
      <c r="A58" s="248"/>
      <c r="B58" s="244"/>
      <c r="C58" s="244"/>
      <c r="D58" s="244"/>
      <c r="E58" s="244"/>
      <c r="F58" s="244"/>
      <c r="G58" s="325"/>
      <c r="H58" s="326" t="s">
        <v>517</v>
      </c>
      <c r="I58" s="327">
        <v>1730608</v>
      </c>
      <c r="J58" s="328">
        <v>58842</v>
      </c>
      <c r="K58" s="329">
        <v>115.3</v>
      </c>
      <c r="L58" s="330">
        <v>45545</v>
      </c>
      <c r="M58" s="331">
        <v>20.7</v>
      </c>
      <c r="N58" s="332">
        <v>94.6</v>
      </c>
    </row>
    <row r="59" spans="1:14" x14ac:dyDescent="0.15">
      <c r="A59" s="248"/>
      <c r="B59" s="244"/>
      <c r="C59" s="244"/>
      <c r="D59" s="244"/>
      <c r="E59" s="244"/>
      <c r="F59" s="244"/>
      <c r="G59" s="310" t="s">
        <v>521</v>
      </c>
      <c r="H59" s="311"/>
      <c r="I59" s="319">
        <v>4870248</v>
      </c>
      <c r="J59" s="320">
        <v>168918</v>
      </c>
      <c r="K59" s="321">
        <v>-24.7</v>
      </c>
      <c r="L59" s="322">
        <v>85459</v>
      </c>
      <c r="M59" s="323">
        <v>-19.8</v>
      </c>
      <c r="N59" s="324">
        <v>-4.9000000000000004</v>
      </c>
    </row>
    <row r="60" spans="1:14" x14ac:dyDescent="0.15">
      <c r="A60" s="248"/>
      <c r="B60" s="244"/>
      <c r="C60" s="244"/>
      <c r="D60" s="244"/>
      <c r="E60" s="244"/>
      <c r="F60" s="244"/>
      <c r="G60" s="325"/>
      <c r="H60" s="326" t="s">
        <v>517</v>
      </c>
      <c r="I60" s="333">
        <v>1299653</v>
      </c>
      <c r="J60" s="328">
        <v>45077</v>
      </c>
      <c r="K60" s="329">
        <v>-23.4</v>
      </c>
      <c r="L60" s="330">
        <v>44378</v>
      </c>
      <c r="M60" s="331">
        <v>-2.6</v>
      </c>
      <c r="N60" s="332">
        <v>-20.8</v>
      </c>
    </row>
    <row r="61" spans="1:14" x14ac:dyDescent="0.15">
      <c r="A61" s="248"/>
      <c r="B61" s="244"/>
      <c r="C61" s="244"/>
      <c r="D61" s="244"/>
      <c r="E61" s="244"/>
      <c r="F61" s="244"/>
      <c r="G61" s="310" t="s">
        <v>522</v>
      </c>
      <c r="H61" s="334"/>
      <c r="I61" s="335">
        <v>4606268</v>
      </c>
      <c r="J61" s="336">
        <v>155293</v>
      </c>
      <c r="K61" s="337">
        <v>7.6</v>
      </c>
      <c r="L61" s="338">
        <v>85189</v>
      </c>
      <c r="M61" s="339">
        <v>1.6</v>
      </c>
      <c r="N61" s="324">
        <v>6</v>
      </c>
    </row>
    <row r="62" spans="1:14" x14ac:dyDescent="0.15">
      <c r="A62" s="248"/>
      <c r="B62" s="244"/>
      <c r="C62" s="244"/>
      <c r="D62" s="244"/>
      <c r="E62" s="244"/>
      <c r="F62" s="244"/>
      <c r="G62" s="325"/>
      <c r="H62" s="326" t="s">
        <v>517</v>
      </c>
      <c r="I62" s="327">
        <v>1092590</v>
      </c>
      <c r="J62" s="328">
        <v>36884</v>
      </c>
      <c r="K62" s="329">
        <v>21.9</v>
      </c>
      <c r="L62" s="330">
        <v>39613</v>
      </c>
      <c r="M62" s="331">
        <v>2.1</v>
      </c>
      <c r="N62" s="332">
        <v>19.8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0" t="s">
        <v>3</v>
      </c>
      <c r="D47" s="1170"/>
      <c r="E47" s="1171"/>
      <c r="F47" s="11">
        <v>22.2</v>
      </c>
      <c r="G47" s="12">
        <v>23.58</v>
      </c>
      <c r="H47" s="12">
        <v>26.92</v>
      </c>
      <c r="I47" s="12">
        <v>29.2</v>
      </c>
      <c r="J47" s="13">
        <v>29.32</v>
      </c>
    </row>
    <row r="48" spans="2:10" ht="57.75" customHeight="1" x14ac:dyDescent="0.15">
      <c r="B48" s="14"/>
      <c r="C48" s="1172" t="s">
        <v>4</v>
      </c>
      <c r="D48" s="1172"/>
      <c r="E48" s="1173"/>
      <c r="F48" s="15">
        <v>7.22</v>
      </c>
      <c r="G48" s="16">
        <v>2.1</v>
      </c>
      <c r="H48" s="16">
        <v>3.88</v>
      </c>
      <c r="I48" s="16">
        <v>4.72</v>
      </c>
      <c r="J48" s="17">
        <v>2.08</v>
      </c>
    </row>
    <row r="49" spans="2:10" ht="57.75" customHeight="1" thickBot="1" x14ac:dyDescent="0.2">
      <c r="B49" s="18"/>
      <c r="C49" s="1174" t="s">
        <v>5</v>
      </c>
      <c r="D49" s="1174"/>
      <c r="E49" s="1175"/>
      <c r="F49" s="19">
        <v>0.84</v>
      </c>
      <c r="G49" s="20" t="s">
        <v>529</v>
      </c>
      <c r="H49" s="20">
        <v>5.51</v>
      </c>
      <c r="I49" s="20">
        <v>7.02</v>
      </c>
      <c r="J49" s="21">
        <v>5.84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 </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瀬戸　章宏</cp:lastModifiedBy>
  <cp:lastPrinted>2017-03-27T04:03:53Z</cp:lastPrinted>
  <dcterms:created xsi:type="dcterms:W3CDTF">2017-01-25T02:46:39Z</dcterms:created>
  <dcterms:modified xsi:type="dcterms:W3CDTF">2017-04-20T08:39:08Z</dcterms:modified>
</cp:coreProperties>
</file>