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7 市町財政\08-1 R1財政状況資料集（公会計分）\03 市町→県\03 小松市\"/>
    </mc:Choice>
  </mc:AlternateContent>
  <bookViews>
    <workbookView xWindow="0" yWindow="0" windowWidth="15360" windowHeight="7635" tabRatio="65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BE40" i="10"/>
  <c r="AM40" i="10"/>
  <c r="U40" i="10"/>
  <c r="C40" i="10"/>
  <c r="BE39" i="10"/>
  <c r="AM39" i="10"/>
  <c r="U39" i="10"/>
  <c r="C39" i="10"/>
  <c r="BE38" i="10"/>
  <c r="AM38" i="10"/>
  <c r="U38" i="10"/>
  <c r="C38" i="10"/>
  <c r="BE37" i="10"/>
  <c r="AM37" i="10"/>
  <c r="U37" i="10"/>
  <c r="C37" i="10"/>
  <c r="BE36" i="10"/>
  <c r="C36" i="10"/>
  <c r="BE35" i="10"/>
  <c r="C35" i="10"/>
  <c r="U34" i="10"/>
  <c r="U35" i="10" s="1"/>
  <c r="U36" i="10" s="1"/>
  <c r="C34" i="10"/>
  <c r="AM34" i="10" l="1"/>
  <c r="AM35" i="10" s="1"/>
  <c r="AM36" i="10" s="1"/>
  <c r="BE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CO34" i="10" l="1"/>
  <c r="CO35" i="10" s="1"/>
  <c r="CO36" i="10" s="1"/>
  <c r="CO37" i="10" s="1"/>
  <c r="CO38" i="10" s="1"/>
  <c r="CO39" i="10" s="1"/>
  <c r="CO40" i="10" s="1"/>
</calcChain>
</file>

<file path=xl/sharedStrings.xml><?xml version="1.0" encoding="utf-8"?>
<sst xmlns="http://schemas.openxmlformats.org/spreadsheetml/2006/main" count="1115" uniqueCount="626">
  <si>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</si>
  <si>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</si>
  <si>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</si>
  <si>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</si>
  <si>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</si>
  <si>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</si>
  <si>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</si>
  <si>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</si>
  <si>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</si>
  <si>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</si>
  <si>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</si>
  <si>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</si>
  <si>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</si>
  <si>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</si>
  <si>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</si>
  <si>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</si>
  <si>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</si>
  <si>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</si>
  <si>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</si>
  <si>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</si>
  <si>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</si>
  <si>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</si>
  <si>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</si>
  <si>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</si>
  <si>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</si>
  <si>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</si>
  <si>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</si>
  <si>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</si>
  <si>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</si>
  <si>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</si>
  <si>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</si>
  <si>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</si>
  <si>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</si>
  <si>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</si>
  <si>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</si>
  <si>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</si>
  <si>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</si>
  <si>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</si>
  <si>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</si>
  <si>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</si>
  <si>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</si>
  <si>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</si>
  <si>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</si>
  <si>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</si>
  <si>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</si>
  <si>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</si>
  <si>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</si>
  <si>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</si>
  <si>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</si>
  <si>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</si>
  <si>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</si>
  <si>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</si>
  <si>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</si>
  <si>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</si>
  <si>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</si>
  <si>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</si>
  <si>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</si>
  <si>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</si>
  <si>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</si>
  <si>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</si>
  <si>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</si>
  <si>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</si>
  <si>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</si>
  <si>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</si>
  <si>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</si>
  <si>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</si>
  <si>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</si>
  <si>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</si>
  <si>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</si>
  <si>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</si>
  <si>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</si>
  <si>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</si>
  <si>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</si>
  <si>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</si>
  <si>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</si>
  <si>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</si>
  <si>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</si>
  <si>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</si>
  <si>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</si>
  <si>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</si>
  <si>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</si>
  <si>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</si>
  <si>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</si>
  <si>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</si>
  <si>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</si>
  <si>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</si>
  <si>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</si>
  <si>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</si>
  <si>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</si>
  <si>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</si>
  <si>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</si>
  <si>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</si>
  <si>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</si>
  <si>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</si>
  <si>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</si>
  <si>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</si>
  <si>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</si>
  <si>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</si>
  <si>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小松市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</si>
  <si>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</si>
  <si>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</si>
  <si>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</si>
  <si>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</si>
  <si>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</si>
  <si>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</si>
  <si>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</si>
  <si>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</si>
  <si>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</si>
  <si>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</si>
  <si>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</si>
  <si>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</si>
  <si>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</si>
  <si>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</si>
  <si>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</si>
  <si>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</si>
  <si>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</si>
  <si>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</si>
  <si>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</si>
  <si>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</si>
  <si>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</si>
  <si>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</si>
  <si>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</si>
  <si>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</si>
  <si>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</si>
  <si>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</si>
  <si>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</si>
  <si>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</si>
  <si>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</si>
  <si>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</si>
  <si>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</si>
  <si>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</si>
  <si>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</si>
  <si>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</si>
  <si>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</si>
  <si>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</si>
  <si>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</si>
  <si>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</si>
  <si>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</si>
  <si>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</si>
  <si>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</si>
  <si>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</si>
  <si>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</si>
  <si>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</si>
  <si>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</si>
  <si>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</si>
  <si>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</si>
  <si>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</si>
  <si>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</si>
  <si>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</si>
  <si>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</si>
  <si>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</si>
  <si>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</si>
  <si>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</si>
  <si>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</si>
  <si>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</si>
  <si>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</si>
  <si>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</si>
  <si>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</si>
  <si>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</si>
  <si>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</si>
  <si>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</si>
  <si>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</si>
  <si>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</si>
  <si>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</si>
  <si>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</si>
  <si>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</si>
  <si>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</si>
  <si>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</si>
  <si>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</si>
  <si>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</si>
  <si>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</si>
  <si>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</si>
  <si>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</si>
  <si>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</si>
  <si>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</si>
  <si>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</si>
  <si>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</si>
  <si>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</si>
  <si>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</si>
  <si>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</si>
  <si>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</si>
  <si>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</si>
  <si>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</si>
  <si>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</si>
  <si>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</si>
  <si>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</si>
  <si>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</si>
  <si>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</si>
  <si>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</si>
  <si>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</si>
  <si>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</si>
  <si>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</si>
  <si>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</si>
  <si>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</si>
  <si>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</si>
  <si>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</si>
  <si>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</si>
  <si>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</si>
  <si>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</si>
  <si>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</si>
  <si>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</si>
  <si>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</si>
  <si>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</si>
  <si>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</si>
  <si>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</si>
  <si>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</si>
  <si>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</si>
  <si>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</si>
  <si>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</si>
  <si>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</si>
  <si>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</si>
  <si>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</si>
  <si>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</si>
  <si>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</si>
  <si>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</si>
  <si>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</si>
  <si>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石川県小松市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</si>
  <si>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</si>
  <si>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</si>
  <si>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</si>
  <si>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</si>
  <si>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</si>
  <si>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</si>
  <si>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</si>
  <si>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</si>
  <si>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</si>
  <si>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</si>
  <si>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</si>
  <si>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</si>
  <si>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</si>
  <si>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</si>
  <si>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</si>
  <si>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</si>
  <si>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</si>
  <si>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</si>
  <si>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</si>
  <si>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</si>
  <si>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</si>
  <si>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</si>
  <si>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</si>
  <si>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</si>
  <si>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</si>
  <si>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</si>
  <si>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</si>
  <si>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</si>
  <si>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</si>
  <si>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</si>
  <si>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</si>
  <si>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</si>
  <si>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</si>
  <si>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</si>
  <si>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</si>
  <si>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</si>
  <si>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</si>
  <si>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</si>
  <si>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</si>
  <si>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</si>
  <si>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</si>
  <si>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</si>
  <si>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</si>
  <si>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</si>
  <si>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</si>
  <si>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</si>
  <si>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</si>
  <si>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</si>
  <si>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</si>
  <si>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</si>
  <si>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</si>
  <si>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</si>
  <si>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</si>
  <si>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</si>
  <si>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</si>
  <si>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</si>
  <si>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</si>
  <si>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</si>
  <si>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</si>
  <si>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</si>
  <si>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</si>
  <si>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</si>
  <si>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</si>
  <si>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</si>
  <si>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</si>
  <si>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</si>
  <si>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</si>
  <si>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</si>
  <si>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</si>
  <si>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</si>
  <si>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</si>
  <si>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</si>
  <si>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</si>
  <si>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</si>
  <si>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</si>
  <si>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</si>
  <si>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</si>
  <si>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</si>
  <si>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</si>
  <si>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</si>
  <si>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</si>
  <si>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</si>
  <si>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</si>
  <si>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</si>
  <si>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</si>
  <si>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</si>
  <si>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</si>
  <si>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</si>
  <si>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</si>
  <si>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</si>
  <si>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</si>
  <si>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</si>
  <si>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</si>
  <si>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</si>
  <si>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</si>
  <si>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</si>
  <si>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</si>
  <si>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</si>
  <si>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</si>
  <si>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</si>
  <si>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</si>
  <si>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</si>
  <si>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</si>
  <si>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</si>
  <si>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</si>
  <si>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</si>
  <si>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</si>
  <si>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</si>
  <si>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</si>
  <si>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</si>
  <si>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</si>
  <si>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</si>
  <si>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</si>
  <si>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</si>
  <si>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</si>
  <si>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</si>
  <si>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</si>
  <si>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</si>
  <si>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</si>
  <si>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</si>
  <si>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</si>
  <si>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</si>
  <si>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</si>
  <si>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</si>
  <si>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</si>
  <si>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</si>
  <si>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</si>
  <si>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</si>
  <si>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</si>
  <si>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</si>
  <si>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</si>
  <si>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</si>
  <si>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</si>
  <si>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</si>
  <si>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</si>
  <si>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</si>
  <si>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</si>
  <si>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</si>
  <si>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</si>
  <si>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</si>
  <si>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</si>
  <si>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</si>
  <si>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</si>
  <si>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</si>
  <si>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</si>
  <si>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</si>
  <si>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</si>
  <si>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</si>
  <si>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</si>
  <si>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</si>
  <si>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</si>
  <si>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</si>
  <si>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</si>
  <si>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石川県小松市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</si>
  <si>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</si>
  <si>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</si>
  <si>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</si>
  <si>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</si>
  <si>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</si>
  <si>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</si>
  <si>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</si>
  <si>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</si>
  <si>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</si>
  <si>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</si>
  <si>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</si>
  <si>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</si>
  <si>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</si>
  <si>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</si>
  <si>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</si>
  <si>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</si>
  <si>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</si>
  <si>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</si>
  <si>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</si>
  <si>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</si>
  <si>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小松市公債管理特別会計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</si>
  <si>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</si>
  <si>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</si>
  <si>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</si>
  <si>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</si>
  <si>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</si>
  <si>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</si>
  <si>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</si>
  <si>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</si>
  <si>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</si>
  <si>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</si>
  <si>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</si>
  <si>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</si>
  <si>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</si>
  <si>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小松市国民健康保険事業特別会計</t>
    <phoneticPr fontId="5"/>
  </si>
  <si>
    <t>小松市介護保険事業特別会計</t>
    <phoneticPr fontId="5"/>
  </si>
  <si>
    <t>小松市後期高齢者医療特別会計</t>
    <phoneticPr fontId="5"/>
  </si>
  <si>
    <t>小松市水道事業会計</t>
    <phoneticPr fontId="5"/>
  </si>
  <si>
    <t>法適用企業</t>
    <phoneticPr fontId="5"/>
  </si>
  <si>
    <t>小松市下水道事業会計</t>
    <phoneticPr fontId="5"/>
  </si>
  <si>
    <t>法適用企業</t>
    <phoneticPr fontId="5"/>
  </si>
  <si>
    <t>国民健康保険小松市民病院事業会計</t>
    <phoneticPr fontId="5"/>
  </si>
  <si>
    <t>小松市産業団地事業特別会計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</si>
  <si>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</si>
  <si>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</si>
  <si>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</si>
  <si>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</si>
  <si>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</si>
  <si>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</si>
  <si>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</si>
  <si>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</si>
  <si>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</si>
  <si>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</si>
  <si>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</si>
  <si>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</si>
  <si>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</si>
  <si>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</si>
  <si>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</si>
  <si>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</si>
  <si>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</si>
  <si>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</si>
  <si>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</si>
  <si>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</si>
  <si>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</si>
  <si>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</si>
  <si>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</si>
  <si>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</si>
  <si>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</si>
  <si>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</si>
  <si>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</si>
  <si>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</si>
  <si>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</si>
  <si>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</si>
  <si>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</si>
  <si>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</si>
  <si>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</si>
  <si>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</si>
  <si>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</si>
  <si>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</si>
  <si>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</si>
  <si>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</si>
  <si>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</si>
  <si>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</si>
  <si>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</si>
  <si>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</si>
  <si>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</si>
  <si>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</si>
  <si>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</si>
  <si>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</si>
  <si>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</si>
  <si>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</si>
  <si>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</si>
  <si>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</si>
  <si>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</si>
  <si>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</si>
  <si>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</si>
  <si>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</si>
  <si>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</si>
  <si>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</si>
  <si>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</si>
  <si>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</si>
  <si>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</si>
  <si>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</si>
  <si>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</si>
  <si>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</si>
  <si>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</si>
  <si>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小松市下水道事業会計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</si>
  <si>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</si>
  <si>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</si>
  <si>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国民健康保険小松市民病院事業会計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</si>
  <si>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</si>
  <si>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小松市水道事業会計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</si>
  <si>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</si>
  <si>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</si>
  <si>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</si>
  <si>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</si>
  <si>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</si>
  <si>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</si>
  <si>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</si>
  <si>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</si>
  <si>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</si>
  <si>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</si>
  <si>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</si>
  <si>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</si>
  <si>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</si>
  <si>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</si>
  <si>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</si>
  <si>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</si>
  <si>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</si>
  <si>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</si>
  <si>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</si>
  <si>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</si>
  <si>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</si>
  <si>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</si>
  <si>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</si>
  <si>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</si>
  <si>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</si>
  <si>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</si>
  <si>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</si>
  <si>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</si>
  <si>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</si>
  <si>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</si>
  <si>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</si>
  <si>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</si>
  <si>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</si>
  <si>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</si>
  <si>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</si>
  <si>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</si>
  <si>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</si>
  <si>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</si>
  <si>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</si>
  <si>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</si>
  <si>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</si>
  <si>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</si>
  <si>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</si>
  <si>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</si>
  <si>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</si>
  <si>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</si>
  <si>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</si>
  <si>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</si>
  <si>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</si>
  <si>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</si>
  <si>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</si>
  <si>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</si>
  <si>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</si>
  <si>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</si>
  <si>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</si>
  <si>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</si>
  <si>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</si>
  <si>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</si>
  <si>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</si>
  <si>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</si>
  <si>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</si>
  <si>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</si>
  <si>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</si>
  <si>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</si>
  <si>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</si>
  <si>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</si>
  <si>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</si>
  <si>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</si>
  <si>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</si>
  <si>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</si>
  <si>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</si>
  <si>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</si>
  <si>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</si>
  <si>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</si>
  <si>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</si>
  <si>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</si>
  <si>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</si>
  <si>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</si>
  <si>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</si>
  <si>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</si>
  <si>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</si>
  <si>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</si>
  <si>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</si>
  <si>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</si>
  <si>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</si>
  <si>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1.39</t>
  </si>
  <si>
    <t>▲ 1.57</t>
  </si>
  <si>
    <t>▲ 1.22</t>
  </si>
  <si>
    <t>小松市水道事業会計</t>
  </si>
  <si>
    <t>国民健康保険小松市民病院事業会計</t>
  </si>
  <si>
    <t>小松市下水道事業会計</t>
  </si>
  <si>
    <t>一般会計</t>
  </si>
  <si>
    <t>小松市介護保険事業特別会計</t>
  </si>
  <si>
    <t>小松市国民健康保険事業特別会計</t>
  </si>
  <si>
    <t>小松市後期高齢者医療特別会計</t>
  </si>
  <si>
    <t>小松市公債管理特別会計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</si>
  <si>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</si>
  <si>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</si>
  <si>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</si>
  <si>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</si>
  <si>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</si>
  <si>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</si>
  <si>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</si>
  <si>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</si>
  <si>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南加賀広域圏事務組合(一般会計)</t>
    <rPh sb="0" eb="1">
      <t>ミナミ</t>
    </rPh>
    <rPh sb="1" eb="3">
      <t>カガ</t>
    </rPh>
    <rPh sb="3" eb="5">
      <t>コウイキ</t>
    </rPh>
    <rPh sb="5" eb="6">
      <t>ケン</t>
    </rPh>
    <rPh sb="6" eb="8">
      <t>ジム</t>
    </rPh>
    <rPh sb="8" eb="10">
      <t>クミアイ</t>
    </rPh>
    <rPh sb="11" eb="13">
      <t>イッパン</t>
    </rPh>
    <rPh sb="13" eb="15">
      <t>カイケイ</t>
    </rPh>
    <phoneticPr fontId="2"/>
  </si>
  <si>
    <t>南加賀広域圏事務組合(ふるさと振興事業会計)</t>
    <rPh sb="0" eb="1">
      <t>ミナミ</t>
    </rPh>
    <rPh sb="1" eb="3">
      <t>カガ</t>
    </rPh>
    <rPh sb="3" eb="5">
      <t>コウイキ</t>
    </rPh>
    <rPh sb="5" eb="6">
      <t>ケン</t>
    </rPh>
    <rPh sb="6" eb="8">
      <t>ジム</t>
    </rPh>
    <rPh sb="8" eb="10">
      <t>クミアイ</t>
    </rPh>
    <rPh sb="15" eb="17">
      <t>シンコウ</t>
    </rPh>
    <rPh sb="17" eb="19">
      <t>ジギョウ</t>
    </rPh>
    <rPh sb="19" eb="21">
      <t>カイケイ</t>
    </rPh>
    <phoneticPr fontId="2"/>
  </si>
  <si>
    <t>南加賀広域圏事務組合(急病センター事業会計)</t>
    <rPh sb="0" eb="1">
      <t>ミナミ</t>
    </rPh>
    <rPh sb="1" eb="3">
      <t>カガ</t>
    </rPh>
    <rPh sb="3" eb="5">
      <t>コウイキ</t>
    </rPh>
    <rPh sb="5" eb="6">
      <t>ケン</t>
    </rPh>
    <rPh sb="6" eb="8">
      <t>ジム</t>
    </rPh>
    <rPh sb="8" eb="10">
      <t>クミアイ</t>
    </rPh>
    <rPh sb="11" eb="13">
      <t>キュウビョウ</t>
    </rPh>
    <rPh sb="17" eb="19">
      <t>ジギョウ</t>
    </rPh>
    <rPh sb="19" eb="21">
      <t>カイケイ</t>
    </rPh>
    <phoneticPr fontId="2"/>
  </si>
  <si>
    <t>南加賀広域圏事務組合(公設地方卸売市場事業会計)</t>
    <rPh sb="0" eb="1">
      <t>ミナミ</t>
    </rPh>
    <rPh sb="1" eb="3">
      <t>カガ</t>
    </rPh>
    <rPh sb="3" eb="5">
      <t>コウイキ</t>
    </rPh>
    <rPh sb="5" eb="6">
      <t>ケン</t>
    </rPh>
    <rPh sb="6" eb="8">
      <t>ジム</t>
    </rPh>
    <rPh sb="8" eb="10">
      <t>クミアイ</t>
    </rPh>
    <rPh sb="11" eb="13">
      <t>コウセツ</t>
    </rPh>
    <rPh sb="13" eb="15">
      <t>チホウ</t>
    </rPh>
    <rPh sb="15" eb="17">
      <t>オロシウリ</t>
    </rPh>
    <rPh sb="17" eb="19">
      <t>シジョウ</t>
    </rPh>
    <rPh sb="19" eb="21">
      <t>ジギョウ</t>
    </rPh>
    <rPh sb="21" eb="23">
      <t>カイケイ</t>
    </rPh>
    <phoneticPr fontId="2"/>
  </si>
  <si>
    <t>小松加賀環境衛生事務組合</t>
    <rPh sb="0" eb="2">
      <t>コマツ</t>
    </rPh>
    <rPh sb="2" eb="4">
      <t>カガ</t>
    </rPh>
    <rPh sb="4" eb="6">
      <t>カンキョウ</t>
    </rPh>
    <rPh sb="6" eb="8">
      <t>エイセイ</t>
    </rPh>
    <rPh sb="8" eb="10">
      <t>ジム</t>
    </rPh>
    <rPh sb="10" eb="12">
      <t>クミアイ</t>
    </rPh>
    <phoneticPr fontId="2"/>
  </si>
  <si>
    <t>手取川水防事務組合</t>
    <rPh sb="0" eb="2">
      <t>テドリ</t>
    </rPh>
    <rPh sb="2" eb="3">
      <t>ガワ</t>
    </rPh>
    <rPh sb="3" eb="5">
      <t>スイボウ</t>
    </rPh>
    <rPh sb="5" eb="7">
      <t>ジム</t>
    </rPh>
    <rPh sb="7" eb="9">
      <t>クミアイ</t>
    </rPh>
    <phoneticPr fontId="2"/>
  </si>
  <si>
    <t>石川県後期高齢者医療広域連合(一般会計)</t>
    <rPh sb="0" eb="3">
      <t>イシカワケン</t>
    </rPh>
    <rPh sb="3" eb="5">
      <t>コウキ</t>
    </rPh>
    <rPh sb="5" eb="8">
      <t>コウレイシャ</t>
    </rPh>
    <rPh sb="8" eb="10">
      <t>イリョウ</t>
    </rPh>
    <rPh sb="10" eb="12">
      <t>コウイキ</t>
    </rPh>
    <rPh sb="12" eb="14">
      <t>レンゴウ</t>
    </rPh>
    <rPh sb="15" eb="17">
      <t>イッパン</t>
    </rPh>
    <rPh sb="17" eb="19">
      <t>カイケイ</t>
    </rPh>
    <phoneticPr fontId="2"/>
  </si>
  <si>
    <t>石川県後期高齢者医療広域連合(後期高齢者医療特別会計)</t>
    <rPh sb="0" eb="3">
      <t>イシカワケン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</si>
  <si>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石川県市町村消防賞じゅつ金組合</t>
    <rPh sb="0" eb="3">
      <t>イシカワケン</t>
    </rPh>
    <rPh sb="3" eb="6">
      <t>シチョウソン</t>
    </rPh>
    <rPh sb="6" eb="8">
      <t>ショウボウ</t>
    </rPh>
    <rPh sb="8" eb="9">
      <t>ショウ</t>
    </rPh>
    <rPh sb="12" eb="13">
      <t>キン</t>
    </rPh>
    <rPh sb="13" eb="15">
      <t>クミアイ</t>
    </rPh>
    <phoneticPr fontId="2"/>
  </si>
  <si>
    <t>小松市土地開発公社</t>
    <rPh sb="0" eb="3">
      <t>コマツシ</t>
    </rPh>
    <rPh sb="3" eb="5">
      <t>トチ</t>
    </rPh>
    <rPh sb="5" eb="7">
      <t>カイハツ</t>
    </rPh>
    <rPh sb="7" eb="9">
      <t>コウシャ</t>
    </rPh>
    <phoneticPr fontId="34"/>
  </si>
  <si>
    <t>小松市開発公社</t>
    <rPh sb="0" eb="3">
      <t>コマツシ</t>
    </rPh>
    <rPh sb="3" eb="5">
      <t>カイハツ</t>
    </rPh>
    <rPh sb="5" eb="7">
      <t>コウシャ</t>
    </rPh>
    <phoneticPr fontId="34"/>
  </si>
  <si>
    <t>小松市まちづくり市民財団</t>
    <rPh sb="0" eb="3">
      <t>コマツシ</t>
    </rPh>
    <rPh sb="8" eb="10">
      <t>シミン</t>
    </rPh>
    <rPh sb="10" eb="12">
      <t>ザイダン</t>
    </rPh>
    <phoneticPr fontId="34"/>
  </si>
  <si>
    <t>こまつ賑わいセンター</t>
    <rPh sb="3" eb="4">
      <t>ニギ</t>
    </rPh>
    <phoneticPr fontId="34"/>
  </si>
  <si>
    <t>こまつ看護学校</t>
    <rPh sb="3" eb="5">
      <t>カンゴ</t>
    </rPh>
    <rPh sb="5" eb="7">
      <t>ガッコウ</t>
    </rPh>
    <phoneticPr fontId="34"/>
  </si>
  <si>
    <t>公立小松大学</t>
    <rPh sb="0" eb="2">
      <t>コウリツ</t>
    </rPh>
    <rPh sb="2" eb="4">
      <t>コマツ</t>
    </rPh>
    <rPh sb="4" eb="6">
      <t>ダイガク</t>
    </rPh>
    <phoneticPr fontId="2"/>
  </si>
  <si>
    <t>木場潟公園協会</t>
  </si>
  <si>
    <t>〇</t>
  </si>
  <si>
    <t>-</t>
    <phoneticPr fontId="2"/>
  </si>
  <si>
    <t>-</t>
    <phoneticPr fontId="2"/>
  </si>
  <si>
    <t>-</t>
    <phoneticPr fontId="2"/>
  </si>
  <si>
    <t>美術品購入基金</t>
    <rPh sb="0" eb="2">
      <t>ビジュツ</t>
    </rPh>
    <rPh sb="2" eb="3">
      <t>ヒン</t>
    </rPh>
    <rPh sb="3" eb="5">
      <t>コウニュウ</t>
    </rPh>
    <rPh sb="5" eb="7">
      <t>キキン</t>
    </rPh>
    <phoneticPr fontId="5"/>
  </si>
  <si>
    <t>地域経済活性化対策基金</t>
    <rPh sb="0" eb="2">
      <t>チイキ</t>
    </rPh>
    <rPh sb="2" eb="4">
      <t>ケイザイ</t>
    </rPh>
    <rPh sb="4" eb="7">
      <t>カッセイカ</t>
    </rPh>
    <rPh sb="7" eb="9">
      <t>タイサク</t>
    </rPh>
    <rPh sb="9" eb="11">
      <t>キキン</t>
    </rPh>
    <phoneticPr fontId="5"/>
  </si>
  <si>
    <t>母と子のけんこう推進基金</t>
    <rPh sb="0" eb="1">
      <t>ハハ</t>
    </rPh>
    <rPh sb="2" eb="3">
      <t>コ</t>
    </rPh>
    <rPh sb="8" eb="10">
      <t>スイシン</t>
    </rPh>
    <rPh sb="10" eb="12">
      <t>キキン</t>
    </rPh>
    <phoneticPr fontId="5"/>
  </si>
  <si>
    <t>国府台基金</t>
    <rPh sb="0" eb="2">
      <t>コクフ</t>
    </rPh>
    <rPh sb="2" eb="3">
      <t>ダイ</t>
    </rPh>
    <rPh sb="3" eb="5">
      <t>キキン</t>
    </rPh>
    <phoneticPr fontId="5"/>
  </si>
  <si>
    <t>温泉施設整備基金</t>
    <rPh sb="0" eb="2">
      <t>オンセン</t>
    </rPh>
    <rPh sb="2" eb="4">
      <t>シセツ</t>
    </rPh>
    <rPh sb="4" eb="6">
      <t>セイビ</t>
    </rPh>
    <rPh sb="6" eb="8">
      <t>キキン</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</si>
  <si>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</si>
  <si>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</si>
  <si>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</si>
  <si>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</si>
  <si>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</si>
  <si>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固定資産減価償却率は，前述したとおり，クリーンセンター建設により平成29年度から平成30年度にかけての伸びは抑えられているが，令和元年度からは当該施設の減価償却も始まったことから類似団体平均値並みの伸びとなっている。今後は他の施設の更新等も控えている状況であるので，施設の統廃合等の適切な配置，長寿命化，更新費用の積立等，適切なマネジメントが必要となる。将来負担比率は，地方債残高の着実な圧縮に伴い，減少を続けている。</t>
    <rPh sb="33" eb="35">
      <t>ヘイセイ</t>
    </rPh>
    <rPh sb="37" eb="39">
      <t>ネンド</t>
    </rPh>
    <rPh sb="41" eb="43">
      <t>ヘイセイ</t>
    </rPh>
    <rPh sb="45" eb="47">
      <t>ネンド</t>
    </rPh>
    <rPh sb="64" eb="66">
      <t>レイワ</t>
    </rPh>
    <rPh sb="66" eb="67">
      <t>ガン</t>
    </rPh>
    <rPh sb="67" eb="69">
      <t>ネンド</t>
    </rPh>
    <rPh sb="90" eb="92">
      <t>ルイジ</t>
    </rPh>
    <rPh sb="92" eb="94">
      <t>ダンタイ</t>
    </rPh>
    <rPh sb="94" eb="97">
      <t>ヘイキンチ</t>
    </rPh>
    <rPh sb="97" eb="98">
      <t>ナ</t>
    </rPh>
    <rPh sb="100" eb="101">
      <t>ノ</t>
    </rPh>
    <rPh sb="109" eb="111">
      <t>コンゴ</t>
    </rPh>
    <rPh sb="182" eb="184">
      <t>ヒリツ</t>
    </rPh>
    <rPh sb="186" eb="188">
      <t>チホウ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</si>
  <si>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</si>
  <si>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</si>
  <si>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</si>
  <si>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</si>
  <si>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</si>
  <si>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</si>
  <si>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を大きく上回る状況に変わりはない。将来負担比率は，普通会計・企業会計ともに地方債残高の圧縮に努めており，年々減少を続けている。実質公債費比率は，公営企業への純元利償還金の増加により平成29年度に微増となったものの，平成30年度に行った繰上償還や借換による利子負担の軽減等により再度減少に転じている。</t>
    <rPh sb="59" eb="61">
      <t>チホウ</t>
    </rPh>
    <rPh sb="74" eb="76">
      <t>ネンネン</t>
    </rPh>
    <rPh sb="112" eb="114">
      <t>ヘイセイ</t>
    </rPh>
    <rPh sb="129" eb="131">
      <t>ヘイセイ</t>
    </rPh>
    <rPh sb="133" eb="135">
      <t>ネンド</t>
    </rPh>
    <rPh sb="136" eb="137">
      <t>オコナ</t>
    </rPh>
    <rPh sb="139" eb="141">
      <t>クリアゲ</t>
    </rPh>
    <rPh sb="141" eb="143">
      <t>ショウカン</t>
    </rPh>
    <rPh sb="144" eb="146">
      <t>カリカエ</t>
    </rPh>
    <rPh sb="149" eb="151">
      <t>リシ</t>
    </rPh>
    <rPh sb="151" eb="153">
      <t>フタン</t>
    </rPh>
    <rPh sb="154" eb="156">
      <t>ケイゲン</t>
    </rPh>
    <rPh sb="156" eb="157">
      <t>トウ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</si>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</sst>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177" fontId="34" fillId="0" borderId="112" xfId="15" quotePrefix="1"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46440</c:v>
                </c:pt>
                <c:pt idx="1">
                  <c:v>63257</c:v>
                </c:pt>
                <c:pt idx="2">
                  <c:v>52308</c:v>
                </c:pt>
                <c:pt idx="3">
                  <c:v>46402</c:v>
                </c:pt>
                <c:pt idx="4">
                  <c:v>66343</c:v>
                </c:pt>
              </c:numCache>
            </c:numRef>
          </c:val>
          <c:smooth val="0"/>
          <c:extLst>
            <c:ext xmlns:c16="http://schemas.microsoft.com/office/drawing/2014/chart" uri="{C3380CC4-5D6E-409C-BE32-E72D297353CC}">
              <c16:uniqueId val="{00000000-8E3E-4BE8-BFB0-3A6312F798D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53528</c:v>
                </c:pt>
                <c:pt idx="1">
                  <c:v>58414</c:v>
                </c:pt>
                <c:pt idx="2">
                  <c:v>101010</c:v>
                </c:pt>
                <c:pt idx="3">
                  <c:v>84299</c:v>
                </c:pt>
                <c:pt idx="4">
                  <c:v>59164</c:v>
                </c:pt>
              </c:numCache>
            </c:numRef>
          </c:val>
          <c:smooth val="0"/>
          <c:extLst>
            <c:ext xmlns:c16="http://schemas.microsoft.com/office/drawing/2014/chart" uri="{C3380CC4-5D6E-409C-BE32-E72D297353CC}">
              <c16:uniqueId val="{00000001-8E3E-4BE8-BFB0-3A6312F798D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2.37</c:v>
                </c:pt>
                <c:pt idx="1">
                  <c:v>2.21</c:v>
                </c:pt>
                <c:pt idx="2">
                  <c:v>2.25</c:v>
                </c:pt>
                <c:pt idx="3">
                  <c:v>2.04</c:v>
                </c:pt>
                <c:pt idx="4">
                  <c:v>2.69</c:v>
                </c:pt>
              </c:numCache>
            </c:numRef>
          </c:val>
          <c:extLst>
            <c:ext xmlns:c16="http://schemas.microsoft.com/office/drawing/2014/chart" uri="{C3380CC4-5D6E-409C-BE32-E72D297353CC}">
              <c16:uniqueId val="{00000000-E430-4E3C-A8C0-FC71B0FECA8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8.91</c:v>
                </c:pt>
                <c:pt idx="1">
                  <c:v>8.98</c:v>
                </c:pt>
                <c:pt idx="2">
                  <c:v>8.11</c:v>
                </c:pt>
                <c:pt idx="3">
                  <c:v>7.62</c:v>
                </c:pt>
                <c:pt idx="4">
                  <c:v>6.59</c:v>
                </c:pt>
              </c:numCache>
            </c:numRef>
          </c:val>
          <c:extLst>
            <c:ext xmlns:c16="http://schemas.microsoft.com/office/drawing/2014/chart" uri="{C3380CC4-5D6E-409C-BE32-E72D297353CC}">
              <c16:uniqueId val="{00000001-E430-4E3C-A8C0-FC71B0FECA8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0.32</c:v>
                </c:pt>
                <c:pt idx="1">
                  <c:v>-1.39</c:v>
                </c:pt>
                <c:pt idx="2">
                  <c:v>-1.57</c:v>
                </c:pt>
                <c:pt idx="3">
                  <c:v>0.11</c:v>
                </c:pt>
                <c:pt idx="4">
                  <c:v>-1.22</c:v>
                </c:pt>
              </c:numCache>
            </c:numRef>
          </c:val>
          <c:smooth val="0"/>
          <c:extLst>
            <c:ext xmlns:c16="http://schemas.microsoft.com/office/drawing/2014/chart" uri="{C3380CC4-5D6E-409C-BE32-E72D297353CC}">
              <c16:uniqueId val="{00000002-E430-4E3C-A8C0-FC71B0FECA8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0.66</c:v>
                </c:pt>
                <c:pt idx="2">
                  <c:v>#N/A</c:v>
                </c:pt>
                <c:pt idx="3">
                  <c:v>2.46</c:v>
                </c:pt>
                <c:pt idx="4">
                  <c:v>#N/A</c:v>
                </c:pt>
                <c:pt idx="5">
                  <c:v>0</c:v>
                </c:pt>
                <c:pt idx="6">
                  <c:v>#N/A</c:v>
                </c:pt>
                <c:pt idx="7">
                  <c:v>0</c:v>
                </c:pt>
                <c:pt idx="8">
                  <c:v>#N/A</c:v>
                </c:pt>
                <c:pt idx="9">
                  <c:v>0</c:v>
                </c:pt>
              </c:numCache>
            </c:numRef>
          </c:val>
          <c:extLst>
            <c:ext xmlns:c16="http://schemas.microsoft.com/office/drawing/2014/chart" uri="{C3380CC4-5D6E-409C-BE32-E72D297353CC}">
              <c16:uniqueId val="{00000000-8B1D-405E-BC63-AFC39121B8F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B1D-405E-BC63-AFC39121B8F1}"/>
            </c:ext>
          </c:extLst>
        </c:ser>
        <c:ser>
          <c:idx val="2"/>
          <c:order val="2"/>
          <c:tx>
            <c:strRef>
              <c:f>データシート!$A$29</c:f>
              <c:strCache>
                <c:ptCount val="1"/>
                <c:pt idx="0">
                  <c:v>小松市公債管理特別会計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B1D-405E-BC63-AFC39121B8F1}"/>
            </c:ext>
          </c:extLst>
        </c:ser>
        <c:ser>
          <c:idx val="3"/>
          <c:order val="3"/>
          <c:tx>
            <c:strRef>
              <c:f>データシート!$A$30</c:f>
              <c:strCache>
                <c:ptCount val="1"/>
                <c:pt idx="0">
                  <c:v>小松市後期高齢者医療特別会計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0.01</c:v>
                </c:pt>
                <c:pt idx="4">
                  <c:v>#N/A</c:v>
                </c:pt>
                <c:pt idx="5">
                  <c:v>0.13</c:v>
                </c:pt>
                <c:pt idx="6">
                  <c:v>#N/A</c:v>
                </c:pt>
                <c:pt idx="7">
                  <c:v>0.13</c:v>
                </c:pt>
                <c:pt idx="8">
                  <c:v>#N/A</c:v>
                </c:pt>
                <c:pt idx="9">
                  <c:v>0.01</c:v>
                </c:pt>
              </c:numCache>
            </c:numRef>
          </c:val>
          <c:extLst>
            <c:ext xmlns:c16="http://schemas.microsoft.com/office/drawing/2014/chart" uri="{C3380CC4-5D6E-409C-BE32-E72D297353CC}">
              <c16:uniqueId val="{00000003-8B1D-405E-BC63-AFC39121B8F1}"/>
            </c:ext>
          </c:extLst>
        </c:ser>
        <c:ser>
          <c:idx val="4"/>
          <c:order val="4"/>
          <c:tx>
            <c:strRef>
              <c:f>データシート!$A$31</c:f>
              <c:strCache>
                <c:ptCount val="1"/>
                <c:pt idx="0">
                  <c:v>小松市国民健康保険事業特別会計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1.22</c:v>
                </c:pt>
                <c:pt idx="2">
                  <c:v>#N/A</c:v>
                </c:pt>
                <c:pt idx="3">
                  <c:v>0.54</c:v>
                </c:pt>
                <c:pt idx="4">
                  <c:v>#N/A</c:v>
                </c:pt>
                <c:pt idx="5">
                  <c:v>0.93</c:v>
                </c:pt>
                <c:pt idx="6">
                  <c:v>#N/A</c:v>
                </c:pt>
                <c:pt idx="7">
                  <c:v>0.5</c:v>
                </c:pt>
                <c:pt idx="8">
                  <c:v>#N/A</c:v>
                </c:pt>
                <c:pt idx="9">
                  <c:v>0.25</c:v>
                </c:pt>
              </c:numCache>
            </c:numRef>
          </c:val>
          <c:extLst>
            <c:ext xmlns:c16="http://schemas.microsoft.com/office/drawing/2014/chart" uri="{C3380CC4-5D6E-409C-BE32-E72D297353CC}">
              <c16:uniqueId val="{00000004-8B1D-405E-BC63-AFC39121B8F1}"/>
            </c:ext>
          </c:extLst>
        </c:ser>
        <c:ser>
          <c:idx val="5"/>
          <c:order val="5"/>
          <c:tx>
            <c:strRef>
              <c:f>データシート!$A$32</c:f>
              <c:strCache>
                <c:ptCount val="1"/>
                <c:pt idx="0">
                  <c:v>小松市介護保険事業特別会計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0.36</c:v>
                </c:pt>
                <c:pt idx="2">
                  <c:v>#N/A</c:v>
                </c:pt>
                <c:pt idx="3">
                  <c:v>0.9</c:v>
                </c:pt>
                <c:pt idx="4">
                  <c:v>#N/A</c:v>
                </c:pt>
                <c:pt idx="5">
                  <c:v>0.83</c:v>
                </c:pt>
                <c:pt idx="6">
                  <c:v>#N/A</c:v>
                </c:pt>
                <c:pt idx="7">
                  <c:v>1.04</c:v>
                </c:pt>
                <c:pt idx="8">
                  <c:v>#N/A</c:v>
                </c:pt>
                <c:pt idx="9">
                  <c:v>0.69</c:v>
                </c:pt>
              </c:numCache>
            </c:numRef>
          </c:val>
          <c:extLst>
            <c:ext xmlns:c16="http://schemas.microsoft.com/office/drawing/2014/chart" uri="{C3380CC4-5D6E-409C-BE32-E72D297353CC}">
              <c16:uniqueId val="{00000005-8B1D-405E-BC63-AFC39121B8F1}"/>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2.37</c:v>
                </c:pt>
                <c:pt idx="2">
                  <c:v>#N/A</c:v>
                </c:pt>
                <c:pt idx="3">
                  <c:v>2.2000000000000002</c:v>
                </c:pt>
                <c:pt idx="4">
                  <c:v>#N/A</c:v>
                </c:pt>
                <c:pt idx="5">
                  <c:v>2.2400000000000002</c:v>
                </c:pt>
                <c:pt idx="6">
                  <c:v>#N/A</c:v>
                </c:pt>
                <c:pt idx="7">
                  <c:v>2.04</c:v>
                </c:pt>
                <c:pt idx="8">
                  <c:v>#N/A</c:v>
                </c:pt>
                <c:pt idx="9">
                  <c:v>2.69</c:v>
                </c:pt>
              </c:numCache>
            </c:numRef>
          </c:val>
          <c:extLst>
            <c:ext xmlns:c16="http://schemas.microsoft.com/office/drawing/2014/chart" uri="{C3380CC4-5D6E-409C-BE32-E72D297353CC}">
              <c16:uniqueId val="{00000006-8B1D-405E-BC63-AFC39121B8F1}"/>
            </c:ext>
          </c:extLst>
        </c:ser>
        <c:ser>
          <c:idx val="7"/>
          <c:order val="7"/>
          <c:tx>
            <c:strRef>
              <c:f>データシート!$A$34</c:f>
              <c:strCache>
                <c:ptCount val="1"/>
                <c:pt idx="0">
                  <c:v>小松市下水道事業会計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#N/A</c:v>
                </c:pt>
                <c:pt idx="5">
                  <c:v>2.63</c:v>
                </c:pt>
                <c:pt idx="6">
                  <c:v>#N/A</c:v>
                </c:pt>
                <c:pt idx="7">
                  <c:v>2.83</c:v>
                </c:pt>
                <c:pt idx="8">
                  <c:v>#N/A</c:v>
                </c:pt>
                <c:pt idx="9">
                  <c:v>2.73</c:v>
                </c:pt>
              </c:numCache>
            </c:numRef>
          </c:val>
          <c:extLst>
            <c:ext xmlns:c16="http://schemas.microsoft.com/office/drawing/2014/chart" uri="{C3380CC4-5D6E-409C-BE32-E72D297353CC}">
              <c16:uniqueId val="{00000007-8B1D-405E-BC63-AFC39121B8F1}"/>
            </c:ext>
          </c:extLst>
        </c:ser>
        <c:ser>
          <c:idx val="8"/>
          <c:order val="8"/>
          <c:tx>
            <c:strRef>
              <c:f>データシート!$A$35</c:f>
              <c:strCache>
                <c:ptCount val="1"/>
                <c:pt idx="0">
                  <c:v>国民健康保険小松市民病院事業会計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12.35</c:v>
                </c:pt>
                <c:pt idx="2">
                  <c:v>#N/A</c:v>
                </c:pt>
                <c:pt idx="3">
                  <c:v>12.04</c:v>
                </c:pt>
                <c:pt idx="4">
                  <c:v>#N/A</c:v>
                </c:pt>
                <c:pt idx="5">
                  <c:v>10.33</c:v>
                </c:pt>
                <c:pt idx="6">
                  <c:v>#N/A</c:v>
                </c:pt>
                <c:pt idx="7">
                  <c:v>9.2100000000000009</c:v>
                </c:pt>
                <c:pt idx="8">
                  <c:v>#N/A</c:v>
                </c:pt>
                <c:pt idx="9">
                  <c:v>9.15</c:v>
                </c:pt>
              </c:numCache>
            </c:numRef>
          </c:val>
          <c:extLst>
            <c:ext xmlns:c16="http://schemas.microsoft.com/office/drawing/2014/chart" uri="{C3380CC4-5D6E-409C-BE32-E72D297353CC}">
              <c16:uniqueId val="{00000008-8B1D-405E-BC63-AFC39121B8F1}"/>
            </c:ext>
          </c:extLst>
        </c:ser>
        <c:ser>
          <c:idx val="9"/>
          <c:order val="9"/>
          <c:tx>
            <c:strRef>
              <c:f>データシート!$A$36</c:f>
              <c:strCache>
                <c:ptCount val="1"/>
                <c:pt idx="0">
                  <c:v>小松市水道事業会計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6.39</c:v>
                </c:pt>
                <c:pt idx="2">
                  <c:v>#N/A</c:v>
                </c:pt>
                <c:pt idx="3">
                  <c:v>8.36</c:v>
                </c:pt>
                <c:pt idx="4">
                  <c:v>#N/A</c:v>
                </c:pt>
                <c:pt idx="5">
                  <c:v>9.7200000000000006</c:v>
                </c:pt>
                <c:pt idx="6">
                  <c:v>#N/A</c:v>
                </c:pt>
                <c:pt idx="7">
                  <c:v>9.52</c:v>
                </c:pt>
                <c:pt idx="8">
                  <c:v>#N/A</c:v>
                </c:pt>
                <c:pt idx="9">
                  <c:v>9.5399999999999991</c:v>
                </c:pt>
              </c:numCache>
            </c:numRef>
          </c:val>
          <c:extLst>
            <c:ext xmlns:c16="http://schemas.microsoft.com/office/drawing/2014/chart" uri="{C3380CC4-5D6E-409C-BE32-E72D297353CC}">
              <c16:uniqueId val="{00000009-8B1D-405E-BC63-AFC39121B8F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5883</c:v>
                </c:pt>
                <c:pt idx="5">
                  <c:v>5864</c:v>
                </c:pt>
                <c:pt idx="8">
                  <c:v>5780</c:v>
                </c:pt>
                <c:pt idx="11">
                  <c:v>5661</c:v>
                </c:pt>
                <c:pt idx="14">
                  <c:v>5546</c:v>
                </c:pt>
              </c:numCache>
            </c:numRef>
          </c:val>
          <c:extLst>
            <c:ext xmlns:c16="http://schemas.microsoft.com/office/drawing/2014/chart" uri="{C3380CC4-5D6E-409C-BE32-E72D297353CC}">
              <c16:uniqueId val="{00000000-F31F-41D9-A0FF-F6F4005F08E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31F-41D9-A0FF-F6F4005F08E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30</c:v>
                </c:pt>
                <c:pt idx="3">
                  <c:v>29</c:v>
                </c:pt>
                <c:pt idx="6">
                  <c:v>27</c:v>
                </c:pt>
                <c:pt idx="9">
                  <c:v>26</c:v>
                </c:pt>
                <c:pt idx="12">
                  <c:v>26</c:v>
                </c:pt>
              </c:numCache>
            </c:numRef>
          </c:val>
          <c:extLst>
            <c:ext xmlns:c16="http://schemas.microsoft.com/office/drawing/2014/chart" uri="{C3380CC4-5D6E-409C-BE32-E72D297353CC}">
              <c16:uniqueId val="{00000002-F31F-41D9-A0FF-F6F4005F08E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c:v>
                </c:pt>
                <c:pt idx="3">
                  <c:v>2</c:v>
                </c:pt>
                <c:pt idx="6">
                  <c:v>0</c:v>
                </c:pt>
                <c:pt idx="9">
                  <c:v>0</c:v>
                </c:pt>
                <c:pt idx="12">
                  <c:v>0</c:v>
                </c:pt>
              </c:numCache>
            </c:numRef>
          </c:val>
          <c:extLst>
            <c:ext xmlns:c16="http://schemas.microsoft.com/office/drawing/2014/chart" uri="{C3380CC4-5D6E-409C-BE32-E72D297353CC}">
              <c16:uniqueId val="{00000003-F31F-41D9-A0FF-F6F4005F08E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2517</c:v>
                </c:pt>
                <c:pt idx="3">
                  <c:v>2507</c:v>
                </c:pt>
                <c:pt idx="6">
                  <c:v>2603</c:v>
                </c:pt>
                <c:pt idx="9">
                  <c:v>2561</c:v>
                </c:pt>
                <c:pt idx="12">
                  <c:v>2245</c:v>
                </c:pt>
              </c:numCache>
            </c:numRef>
          </c:val>
          <c:extLst>
            <c:ext xmlns:c16="http://schemas.microsoft.com/office/drawing/2014/chart" uri="{C3380CC4-5D6E-409C-BE32-E72D297353CC}">
              <c16:uniqueId val="{00000004-F31F-41D9-A0FF-F6F4005F08E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31F-41D9-A0FF-F6F4005F08E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31F-41D9-A0FF-F6F4005F08E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6545</c:v>
                </c:pt>
                <c:pt idx="3">
                  <c:v>6515</c:v>
                </c:pt>
                <c:pt idx="6">
                  <c:v>6419</c:v>
                </c:pt>
                <c:pt idx="9">
                  <c:v>6175</c:v>
                </c:pt>
                <c:pt idx="12">
                  <c:v>5866</c:v>
                </c:pt>
              </c:numCache>
            </c:numRef>
          </c:val>
          <c:extLst>
            <c:ext xmlns:c16="http://schemas.microsoft.com/office/drawing/2014/chart" uri="{C3380CC4-5D6E-409C-BE32-E72D297353CC}">
              <c16:uniqueId val="{00000007-F31F-41D9-A0FF-F6F4005F08E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3211</c:v>
                </c:pt>
                <c:pt idx="2">
                  <c:v>#N/A</c:v>
                </c:pt>
                <c:pt idx="3">
                  <c:v>#N/A</c:v>
                </c:pt>
                <c:pt idx="4">
                  <c:v>3189</c:v>
                </c:pt>
                <c:pt idx="5">
                  <c:v>#N/A</c:v>
                </c:pt>
                <c:pt idx="6">
                  <c:v>#N/A</c:v>
                </c:pt>
                <c:pt idx="7">
                  <c:v>3269</c:v>
                </c:pt>
                <c:pt idx="8">
                  <c:v>#N/A</c:v>
                </c:pt>
                <c:pt idx="9">
                  <c:v>#N/A</c:v>
                </c:pt>
                <c:pt idx="10">
                  <c:v>3101</c:v>
                </c:pt>
                <c:pt idx="11">
                  <c:v>#N/A</c:v>
                </c:pt>
                <c:pt idx="12">
                  <c:v>#N/A</c:v>
                </c:pt>
                <c:pt idx="13">
                  <c:v>2591</c:v>
                </c:pt>
                <c:pt idx="14">
                  <c:v>#N/A</c:v>
                </c:pt>
              </c:numCache>
            </c:numRef>
          </c:val>
          <c:smooth val="0"/>
          <c:extLst>
            <c:ext xmlns:c16="http://schemas.microsoft.com/office/drawing/2014/chart" uri="{C3380CC4-5D6E-409C-BE32-E72D297353CC}">
              <c16:uniqueId val="{00000008-F31F-41D9-A0FF-F6F4005F08E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58832</c:v>
                </c:pt>
                <c:pt idx="5">
                  <c:v>58005</c:v>
                </c:pt>
                <c:pt idx="8">
                  <c:v>57660</c:v>
                </c:pt>
                <c:pt idx="11">
                  <c:v>57266</c:v>
                </c:pt>
                <c:pt idx="14">
                  <c:v>56692</c:v>
                </c:pt>
              </c:numCache>
            </c:numRef>
          </c:val>
          <c:extLst>
            <c:ext xmlns:c16="http://schemas.microsoft.com/office/drawing/2014/chart" uri="{C3380CC4-5D6E-409C-BE32-E72D297353CC}">
              <c16:uniqueId val="{00000000-F504-4B26-AE96-8BD84E60C71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14377</c:v>
                </c:pt>
                <c:pt idx="5">
                  <c:v>14265</c:v>
                </c:pt>
                <c:pt idx="8">
                  <c:v>14193</c:v>
                </c:pt>
                <c:pt idx="11">
                  <c:v>14722</c:v>
                </c:pt>
                <c:pt idx="14">
                  <c:v>14667</c:v>
                </c:pt>
              </c:numCache>
            </c:numRef>
          </c:val>
          <c:extLst>
            <c:ext xmlns:c16="http://schemas.microsoft.com/office/drawing/2014/chart" uri="{C3380CC4-5D6E-409C-BE32-E72D297353CC}">
              <c16:uniqueId val="{00000001-F504-4B26-AE96-8BD84E60C71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4974</c:v>
                </c:pt>
                <c:pt idx="5">
                  <c:v>5245</c:v>
                </c:pt>
                <c:pt idx="8">
                  <c:v>4965</c:v>
                </c:pt>
                <c:pt idx="11">
                  <c:v>4847</c:v>
                </c:pt>
                <c:pt idx="14">
                  <c:v>4611</c:v>
                </c:pt>
              </c:numCache>
            </c:numRef>
          </c:val>
          <c:extLst>
            <c:ext xmlns:c16="http://schemas.microsoft.com/office/drawing/2014/chart" uri="{C3380CC4-5D6E-409C-BE32-E72D297353CC}">
              <c16:uniqueId val="{00000002-F504-4B26-AE96-8BD84E60C71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504-4B26-AE96-8BD84E60C71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504-4B26-AE96-8BD84E60C71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314</c:v>
                </c:pt>
                <c:pt idx="3">
                  <c:v>357</c:v>
                </c:pt>
                <c:pt idx="6">
                  <c:v>332</c:v>
                </c:pt>
                <c:pt idx="9">
                  <c:v>189</c:v>
                </c:pt>
                <c:pt idx="12">
                  <c:v>176</c:v>
                </c:pt>
              </c:numCache>
            </c:numRef>
          </c:val>
          <c:extLst>
            <c:ext xmlns:c16="http://schemas.microsoft.com/office/drawing/2014/chart" uri="{C3380CC4-5D6E-409C-BE32-E72D297353CC}">
              <c16:uniqueId val="{00000005-F504-4B26-AE96-8BD84E60C71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4473</c:v>
                </c:pt>
                <c:pt idx="3">
                  <c:v>4685</c:v>
                </c:pt>
                <c:pt idx="6">
                  <c:v>4340</c:v>
                </c:pt>
                <c:pt idx="9">
                  <c:v>4274</c:v>
                </c:pt>
                <c:pt idx="12">
                  <c:v>3954</c:v>
                </c:pt>
              </c:numCache>
            </c:numRef>
          </c:val>
          <c:extLst>
            <c:ext xmlns:c16="http://schemas.microsoft.com/office/drawing/2014/chart" uri="{C3380CC4-5D6E-409C-BE32-E72D297353CC}">
              <c16:uniqueId val="{00000006-F504-4B26-AE96-8BD84E60C71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12</c:v>
                </c:pt>
                <c:pt idx="3">
                  <c:v>9</c:v>
                </c:pt>
                <c:pt idx="6">
                  <c:v>4</c:v>
                </c:pt>
                <c:pt idx="9">
                  <c:v>1</c:v>
                </c:pt>
                <c:pt idx="12">
                  <c:v>96</c:v>
                </c:pt>
              </c:numCache>
            </c:numRef>
          </c:val>
          <c:extLst>
            <c:ext xmlns:c16="http://schemas.microsoft.com/office/drawing/2014/chart" uri="{C3380CC4-5D6E-409C-BE32-E72D297353CC}">
              <c16:uniqueId val="{00000007-F504-4B26-AE96-8BD84E60C71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39245</c:v>
                </c:pt>
                <c:pt idx="3">
                  <c:v>38454</c:v>
                </c:pt>
                <c:pt idx="6">
                  <c:v>37685</c:v>
                </c:pt>
                <c:pt idx="9">
                  <c:v>37182</c:v>
                </c:pt>
                <c:pt idx="12">
                  <c:v>35980</c:v>
                </c:pt>
              </c:numCache>
            </c:numRef>
          </c:val>
          <c:extLst>
            <c:ext xmlns:c16="http://schemas.microsoft.com/office/drawing/2014/chart" uri="{C3380CC4-5D6E-409C-BE32-E72D297353CC}">
              <c16:uniqueId val="{00000008-F504-4B26-AE96-8BD84E60C71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1659</c:v>
                </c:pt>
                <c:pt idx="3">
                  <c:v>1517</c:v>
                </c:pt>
                <c:pt idx="6">
                  <c:v>1535</c:v>
                </c:pt>
                <c:pt idx="9">
                  <c:v>1400</c:v>
                </c:pt>
                <c:pt idx="12">
                  <c:v>1639</c:v>
                </c:pt>
              </c:numCache>
            </c:numRef>
          </c:val>
          <c:extLst>
            <c:ext xmlns:c16="http://schemas.microsoft.com/office/drawing/2014/chart" uri="{C3380CC4-5D6E-409C-BE32-E72D297353CC}">
              <c16:uniqueId val="{00000009-F504-4B26-AE96-8BD84E60C71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66589</c:v>
                </c:pt>
                <c:pt idx="3">
                  <c:v>65595</c:v>
                </c:pt>
                <c:pt idx="6">
                  <c:v>65507</c:v>
                </c:pt>
                <c:pt idx="9">
                  <c:v>65487</c:v>
                </c:pt>
                <c:pt idx="12">
                  <c:v>64992</c:v>
                </c:pt>
              </c:numCache>
            </c:numRef>
          </c:val>
          <c:extLst>
            <c:ext xmlns:c16="http://schemas.microsoft.com/office/drawing/2014/chart" uri="{C3380CC4-5D6E-409C-BE32-E72D297353CC}">
              <c16:uniqueId val="{0000000A-F504-4B26-AE96-8BD84E60C71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34108</c:v>
                </c:pt>
                <c:pt idx="2">
                  <c:v>#N/A</c:v>
                </c:pt>
                <c:pt idx="3">
                  <c:v>#N/A</c:v>
                </c:pt>
                <c:pt idx="4">
                  <c:v>33101</c:v>
                </c:pt>
                <c:pt idx="5">
                  <c:v>#N/A</c:v>
                </c:pt>
                <c:pt idx="6">
                  <c:v>#N/A</c:v>
                </c:pt>
                <c:pt idx="7">
                  <c:v>32585</c:v>
                </c:pt>
                <c:pt idx="8">
                  <c:v>#N/A</c:v>
                </c:pt>
                <c:pt idx="9">
                  <c:v>#N/A</c:v>
                </c:pt>
                <c:pt idx="10">
                  <c:v>31699</c:v>
                </c:pt>
                <c:pt idx="11">
                  <c:v>#N/A</c:v>
                </c:pt>
                <c:pt idx="12">
                  <c:v>#N/A</c:v>
                </c:pt>
                <c:pt idx="13">
                  <c:v>30867</c:v>
                </c:pt>
                <c:pt idx="14">
                  <c:v>#N/A</c:v>
                </c:pt>
              </c:numCache>
            </c:numRef>
          </c:val>
          <c:smooth val="0"/>
          <c:extLst>
            <c:ext xmlns:c16="http://schemas.microsoft.com/office/drawing/2014/chart" uri="{C3380CC4-5D6E-409C-BE32-E72D297353CC}">
              <c16:uniqueId val="{0000000B-F504-4B26-AE96-8BD84E60C71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2011</c:v>
                </c:pt>
                <c:pt idx="1">
                  <c:v>1952</c:v>
                </c:pt>
                <c:pt idx="2">
                  <c:v>1723</c:v>
                </c:pt>
              </c:numCache>
            </c:numRef>
          </c:val>
          <c:extLst>
            <c:ext xmlns:c16="http://schemas.microsoft.com/office/drawing/2014/chart" uri="{C3380CC4-5D6E-409C-BE32-E72D297353CC}">
              <c16:uniqueId val="{00000000-1FB5-4B03-803A-C5A4F9AE617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212</c:v>
                </c:pt>
                <c:pt idx="1">
                  <c:v>112</c:v>
                </c:pt>
                <c:pt idx="2">
                  <c:v>112</c:v>
                </c:pt>
              </c:numCache>
            </c:numRef>
          </c:val>
          <c:extLst>
            <c:ext xmlns:c16="http://schemas.microsoft.com/office/drawing/2014/chart" uri="{C3380CC4-5D6E-409C-BE32-E72D297353CC}">
              <c16:uniqueId val="{00000001-1FB5-4B03-803A-C5A4F9AE617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1733</c:v>
                </c:pt>
                <c:pt idx="1">
                  <c:v>1617</c:v>
                </c:pt>
                <c:pt idx="2">
                  <c:v>1451</c:v>
                </c:pt>
              </c:numCache>
            </c:numRef>
          </c:val>
          <c:extLst>
            <c:ext xmlns:c16="http://schemas.microsoft.com/office/drawing/2014/chart" uri="{C3380CC4-5D6E-409C-BE32-E72D297353CC}">
              <c16:uniqueId val="{00000002-1FB5-4B03-803A-C5A4F9AE617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{2878DF35-6DAC-4FB6-8D90-AC1E977DF6E1}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012-4C1F-887F-7A9BA5944F1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{9B091DF1-EAB5-4A55-8766-1B7273E82557}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012-4C1F-887F-7A9BA5944F1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{D4E48B78-1373-4B21-9E80-9DADCB1ABA4B}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012-4C1F-887F-7A9BA5944F1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{2D0C79E9-96D3-46CE-AA1C-780DF17C90A4}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012-4C1F-887F-7A9BA5944F1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{1A0E9B92-C470-4EAC-9635-959672261D93}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012-4C1F-887F-7A9BA5944F1A}"/>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{B5257B6B-FF20-4384-8266-E826E7AC57A1}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012-4C1F-887F-7A9BA5944F1A}"/>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{7CAC3A70-2DFD-4CF5-B8BD-07ADD44D8EA0}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012-4C1F-887F-7A9BA5944F1A}"/>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{1C1C9AFC-847D-4A09-B285-6AE126CC1EDE}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012-4C1F-887F-7A9BA5944F1A}"/>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{1930039A-26C9-4E5E-99D2-40CDBFDF93F2}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012-4C1F-887F-7A9BA5944F1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57.1</c:v>
                </c:pt>
                <c:pt idx="16">
                  <c:v>58.4</c:v>
                </c:pt>
                <c:pt idx="24">
                  <c:v>59</c:v>
                </c:pt>
                <c:pt idx="32">
                  <c:v>60.5</c:v>
                </c:pt>
              </c:numCache>
            </c:numRef>
          </c:xVal>
          <c:yVal>
            <c:numRef>
              <c:f>公会計指標分析・財政指標組合せ分析表!$BP$51:$DC$51</c:f>
              <c:numCache>
                <c:formatCode>#,##0.0;"▲ "#,##0.0</c:formatCode>
                <c:ptCount val="40"/>
                <c:pt idx="8">
                  <c:v>164.9</c:v>
                </c:pt>
                <c:pt idx="16">
                  <c:v>162</c:v>
                </c:pt>
                <c:pt idx="24">
                  <c:v>150.6</c:v>
                </c:pt>
                <c:pt idx="32">
                  <c:v>142.19999999999999</c:v>
                </c:pt>
              </c:numCache>
            </c:numRef>
          </c:yVal>
          <c:smooth val="0"/>
          <c:extLst>
            <c:ext xmlns:c16="http://schemas.microsoft.com/office/drawing/2014/chart" uri="{C3380CC4-5D6E-409C-BE32-E72D297353CC}">
              <c16:uniqueId val="{00000009-A012-4C1F-887F-7A9BA5944F1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{99338052-248A-4311-A772-C415C6A1333A}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012-4C1F-887F-7A9BA5944F1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{546D9D72-E086-4E9F-8E1C-4579F089BE21}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012-4C1F-887F-7A9BA5944F1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{0D25CE9B-0200-4530-8822-59B4F38FD3A1}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012-4C1F-887F-7A9BA5944F1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{7EF55747-2922-4852-8F15-7C67F95A13C9}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012-4C1F-887F-7A9BA5944F1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{50D77B7A-1F72-4F1F-AB3A-7FBF5CD1A689}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012-4C1F-887F-7A9BA5944F1A}"/>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{375FC720-D1DE-4143-96B2-415844B313FB}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012-4C1F-887F-7A9BA5944F1A}"/>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{5221236E-FE89-42FF-B310-C910C651D538}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012-4C1F-887F-7A9BA5944F1A}"/>
                </c:ext>
              </c:extLst>
            </c:dLbl>
            <c:dLbl>
              <c:idx val="24"/>
              <c:layout>
                <c:manualLayout>
                  <c:x val="-4.5732844695455105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{B1485F15-3791-4B12-9DE3-DBFB263764F2}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012-4C1F-887F-7A9BA5944F1A}"/>
                </c:ext>
              </c:extLst>
            </c:dLbl>
            <c:dLbl>
              <c:idx val="32"/>
              <c:layout>
                <c:manualLayout>
                  <c:x val="-1.8428106424351359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{BA4B27E1-B68B-4535-BD83-9A49E54BAFB7}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012-4C1F-887F-7A9BA5944F1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58.6</c:v>
                </c:pt>
                <c:pt idx="24">
                  <c:v>60.2</c:v>
                </c:pt>
                <c:pt idx="32">
                  <c:v>60.2</c:v>
                </c:pt>
              </c:numCache>
            </c:numRef>
          </c:xVal>
          <c:yVal>
            <c:numRef>
              <c:f>公会計指標分析・財政指標組合せ分析表!$BP$55:$DC$55</c:f>
              <c:numCache>
                <c:formatCode>#,##0.0;"▲ "#,##0.0</c:formatCode>
                <c:ptCount val="40"/>
                <c:pt idx="8">
                  <c:v>6.5</c:v>
                </c:pt>
                <c:pt idx="16">
                  <c:v>5.8</c:v>
                </c:pt>
                <c:pt idx="24">
                  <c:v>2.7</c:v>
                </c:pt>
                <c:pt idx="32">
                  <c:v>0.5</c:v>
                </c:pt>
              </c:numCache>
            </c:numRef>
          </c:yVal>
          <c:smooth val="0"/>
          <c:extLst>
            <c:ext xmlns:c16="http://schemas.microsoft.com/office/drawing/2014/chart" uri="{C3380CC4-5D6E-409C-BE32-E72D297353CC}">
              <c16:uniqueId val="{00000013-A012-4C1F-887F-7A9BA5944F1A}"/>
            </c:ext>
          </c:extLst>
        </c:ser>
        <c:dLbls>
          <c:showLegendKey val="0"/>
          <c:showVal val="1"/>
          <c:showCatName val="0"/>
          <c:showSerName val="0"/>
          <c:showPercent val="0"/>
          <c:showBubbleSize val="0"/>
        </c:dLbls>
        <c:axId val="46179840"/>
        <c:axId val="46181760"/>
      </c:scatterChart>
      <c:valAx>
        <c:axId val="46179840"/>
        <c:scaling>
          <c:orientation val="minMax"/>
          <c:max val="60.800000000000004"/>
          <c:min val="56.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0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1495413255038183E-2"/>
                  <c:y val="-7.0383079196140577E-2"/>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{1C3C367D-57B9-48BC-AC1D-5A215A883A11}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A74-4955-9243-4A0F4828ABD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{2EAFA590-DAAB-42B1-8776-C875E40F172B}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A74-4955-9243-4A0F4828ABD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{51D8644A-1264-4BB9-B543-468F088107C2}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A74-4955-9243-4A0F4828ABD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{C3B99B00-FA80-48CC-9127-1442B36B491D}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A74-4955-9243-4A0F4828ABD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{CB69F436-E7A4-4D1E-8173-DFD1D1372FF9}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A74-4955-9243-4A0F4828ABD4}"/>
                </c:ext>
              </c:extLst>
            </c:dLbl>
            <c:dLbl>
              <c:idx val="8"/>
              <c:layout>
                <c:manualLayout>
                  <c:x val="-4.1900569983183082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{6BA4A101-4A9E-41DE-B9F6-561FB7C81AD8}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A74-4955-9243-4A0F4828ABD4}"/>
                </c:ext>
              </c:extLst>
            </c:dLbl>
            <c:dLbl>
              <c:idx val="16"/>
              <c:layout>
                <c:manualLayout>
                  <c:x val="-3.1697991619110633E-2"/>
                  <c:y val="-5.7167340111390658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{5C114007-3230-42AF-A7F2-60A9498C845A}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A74-4955-9243-4A0F4828ABD4}"/>
                </c:ext>
              </c:extLst>
            </c:dLbl>
            <c:dLbl>
              <c:idx val="24"/>
              <c:layout>
                <c:manualLayout>
                  <c:x val="-3.1697991619110633E-2"/>
                  <c:y val="-5.9699350712065904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{5C4ECC3E-8DAE-4DCD-B27E-E43BFA9173EF}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A74-4955-9243-4A0F4828ABD4}"/>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{A9282F5A-F7D2-4211-AAB4-26D9E8704CB1}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A74-4955-9243-4A0F4828ABD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15.7</c:v>
                </c:pt>
                <c:pt idx="8">
                  <c:v>15.6</c:v>
                </c:pt>
                <c:pt idx="16">
                  <c:v>16</c:v>
                </c:pt>
                <c:pt idx="24">
                  <c:v>15.6</c:v>
                </c:pt>
                <c:pt idx="32">
                  <c:v>14.3</c:v>
                </c:pt>
              </c:numCache>
            </c:numRef>
          </c:xVal>
          <c:yVal>
            <c:numRef>
              <c:f>公会計指標分析・財政指標組合せ分析表!$BP$73:$DC$73</c:f>
              <c:numCache>
                <c:formatCode>#,##0.0;"▲ "#,##0.0</c:formatCode>
                <c:ptCount val="40"/>
                <c:pt idx="0">
                  <c:v>168.8</c:v>
                </c:pt>
                <c:pt idx="8">
                  <c:v>164.9</c:v>
                </c:pt>
                <c:pt idx="16">
                  <c:v>162</c:v>
                </c:pt>
                <c:pt idx="24">
                  <c:v>150.6</c:v>
                </c:pt>
                <c:pt idx="32">
                  <c:v>142.19999999999999</c:v>
                </c:pt>
              </c:numCache>
            </c:numRef>
          </c:yVal>
          <c:smooth val="0"/>
          <c:extLst>
            <c:ext xmlns:c16="http://schemas.microsoft.com/office/drawing/2014/chart" uri="{C3380CC4-5D6E-409C-BE32-E72D297353CC}">
              <c16:uniqueId val="{00000009-CA74-4955-9243-4A0F4828ABD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8014840009557153E-2"/>
                  <c:y val="-6.2416647087793951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{D358BA06-A90B-471D-8AB9-219C27C160A6}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A74-4955-9243-4A0F4828ABD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{D98D8DD3-B25D-4B4C-B24F-DC8D18817C9B}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A74-4955-9243-4A0F4828ABD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{34FEFBFA-2D8B-4A64-A484-F4EEC342A965}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A74-4955-9243-4A0F4828ABD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{25A4DD27-27BC-41BE-AF52-34E7EBC62E25}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A74-4955-9243-4A0F4828ABD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{604EE6DD-B48B-427C-AF29-BA7ACC021DE8}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A74-4955-9243-4A0F4828ABD4}"/>
                </c:ext>
              </c:extLst>
            </c:dLbl>
            <c:dLbl>
              <c:idx val="8"/>
              <c:layout>
                <c:manualLayout>
                  <c:x val="-3.5381143228664078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{F71DF458-0A33-4850-8EA4-B5965178F84E}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A74-4955-9243-4A0F4828ABD4}"/>
                </c:ext>
              </c:extLst>
            </c:dLbl>
            <c:dLbl>
              <c:idx val="16"/>
              <c:layout>
                <c:manualLayout>
                  <c:x val="-2.8014840009557188E-2"/>
                  <c:y val="-7.195235723919409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{15DCCB3F-9B0D-4EBF-ADBE-1AB52F20AE29}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A74-4955-9243-4A0F4828ABD4}"/>
                </c:ext>
              </c:extLst>
            </c:dLbl>
            <c:dLbl>
              <c:idx val="24"/>
              <c:layout>
                <c:manualLayout>
                  <c:x val="-3.5381143228664112E-2"/>
                  <c:y val="-7.2673807304163979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{77F1CF76-80C6-4DF6-8AF9-05B414A00895}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A74-4955-9243-4A0F4828ABD4}"/>
                </c:ext>
              </c:extLst>
            </c:dLbl>
            <c:dLbl>
              <c:idx val="32"/>
              <c:layout>
                <c:manualLayout>
                  <c:x val="-3.1570342725075584E-2"/>
                  <c:y val="-4.2623605476239397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{43F715BE-B2E5-4F1A-AA88-E2891BA129B9}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A74-4955-9243-4A0F4828ABD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6.2</c:v>
                </c:pt>
                <c:pt idx="8">
                  <c:v>5.9</c:v>
                </c:pt>
                <c:pt idx="16">
                  <c:v>5.3</c:v>
                </c:pt>
                <c:pt idx="24">
                  <c:v>5</c:v>
                </c:pt>
                <c:pt idx="32">
                  <c:v>5.0999999999999996</c:v>
                </c:pt>
              </c:numCache>
            </c:numRef>
          </c:xVal>
          <c:yVal>
            <c:numRef>
              <c:f>公会計指標分析・財政指標組合せ分析表!$BP$77:$DC$77</c:f>
              <c:numCache>
                <c:formatCode>#,##0.0;"▲ "#,##0.0</c:formatCode>
                <c:ptCount val="40"/>
                <c:pt idx="0">
                  <c:v>15.8</c:v>
                </c:pt>
                <c:pt idx="8">
                  <c:v>6.5</c:v>
                </c:pt>
                <c:pt idx="16">
                  <c:v>5.8</c:v>
                </c:pt>
                <c:pt idx="24">
                  <c:v>2.7</c:v>
                </c:pt>
                <c:pt idx="32">
                  <c:v>0.5</c:v>
                </c:pt>
              </c:numCache>
            </c:numRef>
          </c:yVal>
          <c:smooth val="0"/>
          <c:extLst>
            <c:ext xmlns:c16="http://schemas.microsoft.com/office/drawing/2014/chart" uri="{C3380CC4-5D6E-409C-BE32-E72D297353CC}">
              <c16:uniqueId val="{00000013-CA74-4955-9243-4A0F4828ABD4}"/>
            </c:ext>
          </c:extLst>
        </c:ser>
        <c:dLbls>
          <c:showLegendKey val="0"/>
          <c:showVal val="1"/>
          <c:showCatName val="0"/>
          <c:showSerName val="0"/>
          <c:showPercent val="0"/>
          <c:showBubbleSize val="0"/>
        </c:dLbls>
        <c:axId val="84219776"/>
        <c:axId val="84234240"/>
      </c:scatterChart>
      <c:valAx>
        <c:axId val="84219776"/>
        <c:scaling>
          <c:orientation val="minMax"/>
          <c:max val="17"/>
          <c:min val="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0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石川県小松市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元利償還金等については、事業の選択と集中による市債発行額の管理、財政状況に応じた繰上償還等の実施により年々減少しており、市債償還のピーク期は過ぎたと言える。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過去に実施した大型プロジェクトや国の経済対策に伴って発行した市債の償還の影響が依然として残っており、類似団体、全国平均及び県内平均を大きく上回っている状況となっているため、引続き、実質公債費比率の改善を図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石川県小松市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過去に実施した大型プロジェクト、道路や学校等の社会資本整備や国の数次にわたる経済対策に伴う市債発行により、全国平均、県内平均、類似団体内平均を大きく上回っている。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また、本市は人口規模に比べて市域が広く、集落が点在しているため、下水道事業を実施するにあたり、管渠延長が長くなるなど、整備に多大な経費を要していることも要因の一つである。</a:t>
          </a:r>
        </a:p>
        <a:p>
          <a:r>
            <a:rPr kumimoji="1" lang="ja-JP" altLang="en-US" sz="1400">
              <a:latin typeface="ＭＳ ゴシック" pitchFamily="49" charset="-128"/>
              <a:ea typeface="ＭＳ ゴシック" pitchFamily="49" charset="-128"/>
            </a:rPr>
            <a:t>　令和元年度は市債の新規発行抑制等による市債残高の減少、退職手当支給見込額が対象職員の減による減少等により、前年度より改善。　</a:t>
          </a:r>
        </a:p>
        <a:p>
          <a:r>
            <a:rPr kumimoji="1" lang="ja-JP" altLang="en-US" sz="1400">
              <a:latin typeface="ＭＳ ゴシック" pitchFamily="49" charset="-128"/>
              <a:ea typeface="ＭＳ ゴシック" pitchFamily="49" charset="-128"/>
            </a:rPr>
            <a:t>　今後も、</a:t>
          </a:r>
          <a:r>
            <a:rPr kumimoji="1" lang="en-US" altLang="ja-JP" sz="1400">
              <a:latin typeface="ＭＳ ゴシック" pitchFamily="49" charset="-128"/>
              <a:ea typeface="ＭＳ ゴシック" pitchFamily="49" charset="-128"/>
            </a:rPr>
            <a:t>NEXT10</a:t>
          </a:r>
          <a:r>
            <a:rPr kumimoji="1" lang="ja-JP" altLang="en-US" sz="1400">
              <a:latin typeface="ＭＳ ゴシック" pitchFamily="49" charset="-128"/>
              <a:ea typeface="ＭＳ ゴシック" pitchFamily="49" charset="-128"/>
            </a:rPr>
            <a:t>年ビジョン・アクションプラン（平成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年度策定）の目標値として定めているとおり、全会計の市債残高を圧縮し、将来負担の軽減に努める。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石川県小松市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決算剰余金として財政調整基金に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億円、その他</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億円の積み立てを行った。その一方、公立小松大学施設整備費，防災行政無線運営費等の財源とするため地域経済活性化対策基金を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憶円、障がい者医療費助成や高齢者の生活支援の財源とするため社会福祉基金を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憶円、体育向上発展のためスポーツ振興基金を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憶円、その他財源調整として財政調整基金を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億円取崩したこと等により、基金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財政調整基金・減債基金・地域経済活性化対策基金を合わせて主要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基金として位置づけ、標準財政規模の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億円程度）を目安に基金の確保に努めている。平成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年秋のリーマンショックの影響による歳入不足の補填や，市債の繰上返済を優先的に行っていたため、平成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年度末まで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基金合計で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億円を下回っていたが、近年の積み増しにより令和元年度末で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億円の基金残高となっている。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今後も，突発的な財政需要に対応できるよう基金を確保し、安定的な財政運営を図っていく。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美術品購入基金：博物館の美術品を円滑かつ効率的に購入</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地域経済活性化対策基金：都市基盤の整備、地域産業の振興、生活環境の整備、文化の向上等地域経済活性化を推進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母と子のけんこう推進基金：子ども医療費、子どもの任意予防接種、不妊・不育治療にかかる費用への助成を行う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国府台基金：国府台の施設整備及び維持管理を図る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温泉施設整備基金：温泉の公共的施設の整備を図る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美術品購入基金：油絵の購入により取崩し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地域経済活性化対策基金：公立小松大学施設整備費，防災行政無線運営費等により取崩し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母と子のけんこう推進基金：防衛省交付金を積み立て助成。「交付金の積立額」と「助成実績」との差が増減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国府台基金：国府台ふれあいドーム建設資金貸付金の償還金積み立てによる増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温泉施設整備基金：入湯税積み立てによる増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基金の設置目的に沿って活用していく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令和元年度は、決算剰余金積立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億円に対し，財政の年度間調整として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減債基金・地域経済活性化対策基金と合わせて主要３基金として位置づけており、標準財政規模の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％を目安に基金の確保に努める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満期一括償還地方債を発行していないことから，減債基金は年度間の公債費負担平準化を図るための繰上償還財源として考えている。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実質公債費比率・将来負担比率とも類似団体中最も高い比率であり、本市における財政上の大きな課題となっている。今後も、ＮＥＸＴ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年ビジョン・アクションプラン（平成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年度策定）の目標値として定めているとおり、市債残高を圧縮するため、将来負担の軽減に努める。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石川県小松市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108,265
105,837
371.05
45,435,578
44,592,681
704,163
26,153,271
64,992,452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142.2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年度にエコロジーパークこまつクリーンセンター</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新ごみ焼却施設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が完成し，有形固定資産額が大きく増加したため，平成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年度にかけては減価償却率の伸びは緩やかになったが，その他の年は類似団体平均値並みとなっている。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今後も小松市公共施設マネジメント計画（公共施設総合管理計画）により，公共施設の適正配置，長寿命化等を通じて資産管理を進めていく必要がある。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2" name="直線コネクタ 51"/>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3" name="テキスト ボックス 52"/>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4" name="直線コネクタ 5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5" name="テキスト ボックス 5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56" name="直線コネクタ 55"/>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57" name="テキスト ボックス 56"/>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9" name="テキスト ボックス 5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160972</xdr:rowOff>
    </xdr:from>
    <xdr:to>
      <xdr:col>23</xdr:col>
      <xdr:colOff>85090</xdr:colOff>
      <xdr:row>33</xdr:row>
      <xdr:rowOff>115888</xdr:rowOff>
    </xdr:to>
    <xdr:cxnSp macro="">
      <xdr:nvCxnSpPr>
        <xdr:cNvPr id="61" name="直線コネクタ 60"/>
        <xdr:cNvCxnSpPr/>
      </xdr:nvCxnSpPr>
      <xdr:spPr>
        <a:xfrm flipV="1">
          <a:off x="4760595" y="5390197"/>
          <a:ext cx="1270" cy="115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119715</xdr:rowOff>
    </xdr:from>
    <xdr:ext cx="405111" cy="259045"/>
    <xdr:sp macro="" textlink="">
      <xdr:nvSpPr>
        <xdr:cNvPr id="62" name="有形固定資産減価償却率最小値テキスト"/>
        <xdr:cNvSpPr txBox="1"/>
      </xdr:nvSpPr>
      <xdr:spPr>
        <a:xfrm>
          <a:off x="4813300" y="654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115888</xdr:rowOff>
    </xdr:from>
    <xdr:to>
      <xdr:col>23</xdr:col>
      <xdr:colOff>174625</xdr:colOff>
      <xdr:row>33</xdr:row>
      <xdr:rowOff>115888</xdr:rowOff>
    </xdr:to>
    <xdr:cxnSp macro="">
      <xdr:nvCxnSpPr>
        <xdr:cNvPr id="63" name="直線コネクタ 62"/>
        <xdr:cNvCxnSpPr/>
      </xdr:nvCxnSpPr>
      <xdr:spPr>
        <a:xfrm>
          <a:off x="4673600" y="654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107649</xdr:rowOff>
    </xdr:from>
    <xdr:ext cx="405111" cy="259045"/>
    <xdr:sp macro="" textlink="">
      <xdr:nvSpPr>
        <xdr:cNvPr id="64" name="有形固定資産減価償却率最大値テキスト"/>
        <xdr:cNvSpPr txBox="1"/>
      </xdr:nvSpPr>
      <xdr:spPr>
        <a:xfrm>
          <a:off x="4813300" y="5165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160972</xdr:rowOff>
    </xdr:from>
    <xdr:to>
      <xdr:col>23</xdr:col>
      <xdr:colOff>174625</xdr:colOff>
      <xdr:row>26</xdr:row>
      <xdr:rowOff>160972</xdr:rowOff>
    </xdr:to>
    <xdr:cxnSp macro="">
      <xdr:nvCxnSpPr>
        <xdr:cNvPr id="65" name="直線コネクタ 64"/>
        <xdr:cNvCxnSpPr/>
      </xdr:nvCxnSpPr>
      <xdr:spPr>
        <a:xfrm>
          <a:off x="4673600" y="539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100347</xdr:rowOff>
    </xdr:from>
    <xdr:ext cx="405111" cy="259045"/>
    <xdr:sp macro="" textlink="">
      <xdr:nvSpPr>
        <xdr:cNvPr id="66" name="有形固定資産減価償却率平均値テキスト"/>
        <xdr:cNvSpPr txBox="1"/>
      </xdr:nvSpPr>
      <xdr:spPr>
        <a:xfrm>
          <a:off x="4813300" y="5843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67" name="フローチャート: 判断 66"/>
        <xdr:cNvSpPr/>
      </xdr:nvSpPr>
      <xdr:spPr>
        <a:xfrm>
          <a:off x="47117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77470</xdr:rowOff>
    </xdr:from>
    <xdr:to>
      <xdr:col>19</xdr:col>
      <xdr:colOff>187325</xdr:colOff>
      <xdr:row>31</xdr:row>
      <xdr:rowOff>7620</xdr:rowOff>
    </xdr:to>
    <xdr:sp macro="" textlink="">
      <xdr:nvSpPr>
        <xdr:cNvPr id="68" name="フローチャート: 判断 67"/>
        <xdr:cNvSpPr/>
      </xdr:nvSpPr>
      <xdr:spPr>
        <a:xfrm>
          <a:off x="4000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162560</xdr:rowOff>
    </xdr:from>
    <xdr:to>
      <xdr:col>15</xdr:col>
      <xdr:colOff>187325</xdr:colOff>
      <xdr:row>30</xdr:row>
      <xdr:rowOff>92710</xdr:rowOff>
    </xdr:to>
    <xdr:sp macro="" textlink="">
      <xdr:nvSpPr>
        <xdr:cNvPr id="69" name="フローチャート: 判断 68"/>
        <xdr:cNvSpPr/>
      </xdr:nvSpPr>
      <xdr:spPr>
        <a:xfrm>
          <a:off x="3238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86995</xdr:rowOff>
    </xdr:from>
    <xdr:to>
      <xdr:col>11</xdr:col>
      <xdr:colOff>187325</xdr:colOff>
      <xdr:row>30</xdr:row>
      <xdr:rowOff>17145</xdr:rowOff>
    </xdr:to>
    <xdr:sp macro="" textlink="">
      <xdr:nvSpPr>
        <xdr:cNvPr id="70" name="フローチャート: 判断 69"/>
        <xdr:cNvSpPr/>
      </xdr:nvSpPr>
      <xdr:spPr>
        <a:xfrm>
          <a:off x="2476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112713</xdr:rowOff>
    </xdr:from>
    <xdr:to>
      <xdr:col>7</xdr:col>
      <xdr:colOff>187325</xdr:colOff>
      <xdr:row>29</xdr:row>
      <xdr:rowOff>42863</xdr:rowOff>
    </xdr:to>
    <xdr:sp macro="" textlink="">
      <xdr:nvSpPr>
        <xdr:cNvPr id="71" name="フローチャート: 判断 70"/>
        <xdr:cNvSpPr/>
      </xdr:nvSpPr>
      <xdr:spPr>
        <a:xfrm>
          <a:off x="1714500" y="568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93663</xdr:rowOff>
    </xdr:from>
    <xdr:to>
      <xdr:col>23</xdr:col>
      <xdr:colOff>136525</xdr:colOff>
      <xdr:row>31</xdr:row>
      <xdr:rowOff>23813</xdr:rowOff>
    </xdr:to>
    <xdr:sp macro="" textlink="">
      <xdr:nvSpPr>
        <xdr:cNvPr id="77" name="楕円 76"/>
        <xdr:cNvSpPr/>
      </xdr:nvSpPr>
      <xdr:spPr>
        <a:xfrm>
          <a:off x="4711700" y="600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72090</xdr:rowOff>
    </xdr:from>
    <xdr:ext cx="405111" cy="259045"/>
    <xdr:sp macro="" textlink="">
      <xdr:nvSpPr>
        <xdr:cNvPr id="78" name="有形固定資産減価償却率該当値テキスト"/>
        <xdr:cNvSpPr txBox="1"/>
      </xdr:nvSpPr>
      <xdr:spPr>
        <a:xfrm>
          <a:off x="4813300" y="5987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12700</xdr:rowOff>
    </xdr:from>
    <xdr:to>
      <xdr:col>19</xdr:col>
      <xdr:colOff>187325</xdr:colOff>
      <xdr:row>30</xdr:row>
      <xdr:rowOff>114300</xdr:rowOff>
    </xdr:to>
    <xdr:sp macro="" textlink="">
      <xdr:nvSpPr>
        <xdr:cNvPr id="79" name="楕円 78"/>
        <xdr:cNvSpPr/>
      </xdr:nvSpPr>
      <xdr:spPr>
        <a:xfrm>
          <a:off x="4000500" y="59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63500</xdr:rowOff>
    </xdr:from>
    <xdr:to>
      <xdr:col>23</xdr:col>
      <xdr:colOff>85725</xdr:colOff>
      <xdr:row>30</xdr:row>
      <xdr:rowOff>144463</xdr:rowOff>
    </xdr:to>
    <xdr:cxnSp macro="">
      <xdr:nvCxnSpPr>
        <xdr:cNvPr id="80" name="直線コネクタ 79"/>
        <xdr:cNvCxnSpPr/>
      </xdr:nvCxnSpPr>
      <xdr:spPr>
        <a:xfrm>
          <a:off x="4051300" y="5978525"/>
          <a:ext cx="711200" cy="8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151765</xdr:rowOff>
    </xdr:from>
    <xdr:to>
      <xdr:col>15</xdr:col>
      <xdr:colOff>187325</xdr:colOff>
      <xdr:row>30</xdr:row>
      <xdr:rowOff>81915</xdr:rowOff>
    </xdr:to>
    <xdr:sp macro="" textlink="">
      <xdr:nvSpPr>
        <xdr:cNvPr id="81" name="楕円 80"/>
        <xdr:cNvSpPr/>
      </xdr:nvSpPr>
      <xdr:spPr>
        <a:xfrm>
          <a:off x="3238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31115</xdr:rowOff>
    </xdr:from>
    <xdr:to>
      <xdr:col>19</xdr:col>
      <xdr:colOff>136525</xdr:colOff>
      <xdr:row>30</xdr:row>
      <xdr:rowOff>63500</xdr:rowOff>
    </xdr:to>
    <xdr:cxnSp macro="">
      <xdr:nvCxnSpPr>
        <xdr:cNvPr id="82" name="直線コネクタ 81"/>
        <xdr:cNvCxnSpPr/>
      </xdr:nvCxnSpPr>
      <xdr:spPr>
        <a:xfrm>
          <a:off x="3289300" y="5946140"/>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81597</xdr:rowOff>
    </xdr:from>
    <xdr:to>
      <xdr:col>11</xdr:col>
      <xdr:colOff>187325</xdr:colOff>
      <xdr:row>30</xdr:row>
      <xdr:rowOff>11747</xdr:rowOff>
    </xdr:to>
    <xdr:sp macro="" textlink="">
      <xdr:nvSpPr>
        <xdr:cNvPr id="83" name="楕円 82"/>
        <xdr:cNvSpPr/>
      </xdr:nvSpPr>
      <xdr:spPr>
        <a:xfrm>
          <a:off x="2476500" y="582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132397</xdr:rowOff>
    </xdr:from>
    <xdr:to>
      <xdr:col>15</xdr:col>
      <xdr:colOff>136525</xdr:colOff>
      <xdr:row>30</xdr:row>
      <xdr:rowOff>31115</xdr:rowOff>
    </xdr:to>
    <xdr:cxnSp macro="">
      <xdr:nvCxnSpPr>
        <xdr:cNvPr id="84" name="直線コネクタ 83"/>
        <xdr:cNvCxnSpPr/>
      </xdr:nvCxnSpPr>
      <xdr:spPr>
        <a:xfrm>
          <a:off x="2527300" y="5875972"/>
          <a:ext cx="762000" cy="7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170197</xdr:rowOff>
    </xdr:from>
    <xdr:ext cx="405111" cy="259045"/>
    <xdr:sp macro="" textlink="">
      <xdr:nvSpPr>
        <xdr:cNvPr id="85" name="n_1aveValue有形固定資産減価償却率"/>
        <xdr:cNvSpPr txBox="1"/>
      </xdr:nvSpPr>
      <xdr:spPr>
        <a:xfrm>
          <a:off x="383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83837</xdr:rowOff>
    </xdr:from>
    <xdr:ext cx="405111" cy="259045"/>
    <xdr:sp macro="" textlink="">
      <xdr:nvSpPr>
        <xdr:cNvPr id="86" name="n_2aveValue有形固定資産減価償却率"/>
        <xdr:cNvSpPr txBox="1"/>
      </xdr:nvSpPr>
      <xdr:spPr>
        <a:xfrm>
          <a:off x="3086744" y="599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8272</xdr:rowOff>
    </xdr:from>
    <xdr:ext cx="405111" cy="259045"/>
    <xdr:sp macro="" textlink="">
      <xdr:nvSpPr>
        <xdr:cNvPr id="87" name="n_3aveValue有形固定資産減価償却率"/>
        <xdr:cNvSpPr txBox="1"/>
      </xdr:nvSpPr>
      <xdr:spPr>
        <a:xfrm>
          <a:off x="2324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59390</xdr:rowOff>
    </xdr:from>
    <xdr:ext cx="405111" cy="259045"/>
    <xdr:sp macro="" textlink="">
      <xdr:nvSpPr>
        <xdr:cNvPr id="88" name="n_4aveValue有形固定資産減価償却率"/>
        <xdr:cNvSpPr txBox="1"/>
      </xdr:nvSpPr>
      <xdr:spPr>
        <a:xfrm>
          <a:off x="1562744" y="5460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130827</xdr:rowOff>
    </xdr:from>
    <xdr:ext cx="405111" cy="259045"/>
    <xdr:sp macro="" textlink="">
      <xdr:nvSpPr>
        <xdr:cNvPr id="89" name="n_1mainValue有形固定資産減価償却率"/>
        <xdr:cNvSpPr txBox="1"/>
      </xdr:nvSpPr>
      <xdr:spPr>
        <a:xfrm>
          <a:off x="3836044" y="570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98442</xdr:rowOff>
    </xdr:from>
    <xdr:ext cx="405111" cy="259045"/>
    <xdr:sp macro="" textlink="">
      <xdr:nvSpPr>
        <xdr:cNvPr id="90" name="n_2mainValue有形固定資産減価償却率"/>
        <xdr:cNvSpPr txBox="1"/>
      </xdr:nvSpPr>
      <xdr:spPr>
        <a:xfrm>
          <a:off x="3086744" y="567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28274</xdr:rowOff>
    </xdr:from>
    <xdr:ext cx="405111" cy="259045"/>
    <xdr:sp macro="" textlink="">
      <xdr:nvSpPr>
        <xdr:cNvPr id="91" name="n_3mainValue有形固定資産減価償却率"/>
        <xdr:cNvSpPr txBox="1"/>
      </xdr:nvSpPr>
      <xdr:spPr>
        <a:xfrm>
          <a:off x="2324744" y="5600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[ 965.8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本市は類似団体と比較して地方債残高が多いため，平均値を大きく上回っている。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年度から令和元年度にかけては市税減収等により増加しているが，新発債の抑制や繰上償還により，年々地方債残高は着実に圧縮している。</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年度に策定した</a:t>
          </a:r>
          <a:r>
            <a:rPr kumimoji="1" lang="en-US" altLang="ja-JP" sz="1100">
              <a:latin typeface="ＭＳ Ｐゴシック" panose="020B0600070205080204" pitchFamily="50" charset="-128"/>
              <a:ea typeface="ＭＳ Ｐゴシック" panose="020B0600070205080204" pitchFamily="50" charset="-128"/>
            </a:rPr>
            <a:t>NEXT10</a:t>
          </a:r>
          <a:r>
            <a:rPr kumimoji="1" lang="ja-JP" altLang="en-US" sz="1100">
              <a:latin typeface="ＭＳ Ｐゴシック" panose="020B0600070205080204" pitchFamily="50" charset="-128"/>
              <a:ea typeface="ＭＳ Ｐゴシック" panose="020B0600070205080204" pitchFamily="50" charset="-128"/>
            </a:rPr>
            <a:t>年ビジョンにおいて，臨時財政対策債を含む全会計地方債残高を令和</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年度末で</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億円未満とする目標を掲げ，地方債残高の削減に取り組んでいる。</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7" name="テキスト ボックス 106"/>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09" name="テキスト ボックス 108"/>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7" name="テキスト ボックス 116"/>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22402</xdr:rowOff>
    </xdr:to>
    <xdr:cxnSp macro="">
      <xdr:nvCxnSpPr>
        <xdr:cNvPr id="120" name="直線コネクタ 119"/>
        <xdr:cNvCxnSpPr/>
      </xdr:nvCxnSpPr>
      <xdr:spPr>
        <a:xfrm flipV="1">
          <a:off x="14793595" y="5312833"/>
          <a:ext cx="1269" cy="13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26229</xdr:rowOff>
    </xdr:from>
    <xdr:ext cx="560923" cy="259045"/>
    <xdr:sp macro="" textlink="">
      <xdr:nvSpPr>
        <xdr:cNvPr id="121" name="債務償還比率最小値テキスト"/>
        <xdr:cNvSpPr txBox="1"/>
      </xdr:nvSpPr>
      <xdr:spPr>
        <a:xfrm>
          <a:off x="14846300" y="66270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22402</xdr:rowOff>
    </xdr:from>
    <xdr:to>
      <xdr:col>76</xdr:col>
      <xdr:colOff>111125</xdr:colOff>
      <xdr:row>34</xdr:row>
      <xdr:rowOff>22402</xdr:rowOff>
    </xdr:to>
    <xdr:cxnSp macro="">
      <xdr:nvCxnSpPr>
        <xdr:cNvPr id="122" name="直線コネクタ 121"/>
        <xdr:cNvCxnSpPr/>
      </xdr:nvCxnSpPr>
      <xdr:spPr>
        <a:xfrm>
          <a:off x="14706600" y="662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3"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4" name="直線コネクタ 123"/>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13028</xdr:rowOff>
    </xdr:from>
    <xdr:ext cx="469744" cy="259045"/>
    <xdr:sp macro="" textlink="">
      <xdr:nvSpPr>
        <xdr:cNvPr id="125" name="債務償還比率平均値テキスト"/>
        <xdr:cNvSpPr txBox="1"/>
      </xdr:nvSpPr>
      <xdr:spPr>
        <a:xfrm>
          <a:off x="14846300" y="5756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161601</xdr:rowOff>
    </xdr:from>
    <xdr:to>
      <xdr:col>76</xdr:col>
      <xdr:colOff>73025</xdr:colOff>
      <xdr:row>30</xdr:row>
      <xdr:rowOff>91751</xdr:rowOff>
    </xdr:to>
    <xdr:sp macro="" textlink="">
      <xdr:nvSpPr>
        <xdr:cNvPr id="126" name="フローチャート: 判断 125"/>
        <xdr:cNvSpPr/>
      </xdr:nvSpPr>
      <xdr:spPr>
        <a:xfrm>
          <a:off x="14744700" y="590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139771</xdr:rowOff>
    </xdr:from>
    <xdr:to>
      <xdr:col>72</xdr:col>
      <xdr:colOff>123825</xdr:colOff>
      <xdr:row>30</xdr:row>
      <xdr:rowOff>69921</xdr:rowOff>
    </xdr:to>
    <xdr:sp macro="" textlink="">
      <xdr:nvSpPr>
        <xdr:cNvPr id="127" name="フローチャート: 判断 126"/>
        <xdr:cNvSpPr/>
      </xdr:nvSpPr>
      <xdr:spPr>
        <a:xfrm>
          <a:off x="14033500" y="588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163999</xdr:rowOff>
    </xdr:from>
    <xdr:to>
      <xdr:col>68</xdr:col>
      <xdr:colOff>123825</xdr:colOff>
      <xdr:row>30</xdr:row>
      <xdr:rowOff>94149</xdr:rowOff>
    </xdr:to>
    <xdr:sp macro="" textlink="">
      <xdr:nvSpPr>
        <xdr:cNvPr id="128" name="フローチャート: 判断 127"/>
        <xdr:cNvSpPr/>
      </xdr:nvSpPr>
      <xdr:spPr>
        <a:xfrm>
          <a:off x="13271500" y="5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8862</xdr:rowOff>
    </xdr:from>
    <xdr:to>
      <xdr:col>64</xdr:col>
      <xdr:colOff>123825</xdr:colOff>
      <xdr:row>30</xdr:row>
      <xdr:rowOff>110462</xdr:rowOff>
    </xdr:to>
    <xdr:sp macro="" textlink="">
      <xdr:nvSpPr>
        <xdr:cNvPr id="129" name="フローチャート: 判断 128"/>
        <xdr:cNvSpPr/>
      </xdr:nvSpPr>
      <xdr:spPr>
        <a:xfrm>
          <a:off x="12509500" y="592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157762</xdr:rowOff>
    </xdr:from>
    <xdr:to>
      <xdr:col>60</xdr:col>
      <xdr:colOff>123825</xdr:colOff>
      <xdr:row>30</xdr:row>
      <xdr:rowOff>87912</xdr:rowOff>
    </xdr:to>
    <xdr:sp macro="" textlink="">
      <xdr:nvSpPr>
        <xdr:cNvPr id="130" name="フローチャート: 判断 129"/>
        <xdr:cNvSpPr/>
      </xdr:nvSpPr>
      <xdr:spPr>
        <a:xfrm>
          <a:off x="11747500" y="590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162532</xdr:rowOff>
    </xdr:from>
    <xdr:to>
      <xdr:col>76</xdr:col>
      <xdr:colOff>73025</xdr:colOff>
      <xdr:row>33</xdr:row>
      <xdr:rowOff>92682</xdr:rowOff>
    </xdr:to>
    <xdr:sp macro="" textlink="">
      <xdr:nvSpPr>
        <xdr:cNvPr id="136" name="楕円 135"/>
        <xdr:cNvSpPr/>
      </xdr:nvSpPr>
      <xdr:spPr>
        <a:xfrm>
          <a:off x="14744700" y="642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140959</xdr:rowOff>
    </xdr:from>
    <xdr:ext cx="469744" cy="259045"/>
    <xdr:sp macro="" textlink="">
      <xdr:nvSpPr>
        <xdr:cNvPr id="137" name="債務償還比率該当値テキスト"/>
        <xdr:cNvSpPr txBox="1"/>
      </xdr:nvSpPr>
      <xdr:spPr>
        <a:xfrm>
          <a:off x="14846300" y="639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15959</xdr:rowOff>
    </xdr:from>
    <xdr:to>
      <xdr:col>72</xdr:col>
      <xdr:colOff>123825</xdr:colOff>
      <xdr:row>32</xdr:row>
      <xdr:rowOff>117559</xdr:rowOff>
    </xdr:to>
    <xdr:sp macro="" textlink="">
      <xdr:nvSpPr>
        <xdr:cNvPr id="138" name="楕円 137"/>
        <xdr:cNvSpPr/>
      </xdr:nvSpPr>
      <xdr:spPr>
        <a:xfrm>
          <a:off x="14033500" y="627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66759</xdr:rowOff>
    </xdr:from>
    <xdr:to>
      <xdr:col>76</xdr:col>
      <xdr:colOff>22225</xdr:colOff>
      <xdr:row>33</xdr:row>
      <xdr:rowOff>41882</xdr:rowOff>
    </xdr:to>
    <xdr:cxnSp macro="">
      <xdr:nvCxnSpPr>
        <xdr:cNvPr id="139" name="直線コネクタ 138"/>
        <xdr:cNvCxnSpPr/>
      </xdr:nvCxnSpPr>
      <xdr:spPr>
        <a:xfrm>
          <a:off x="14084300" y="6324684"/>
          <a:ext cx="711200" cy="14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119112</xdr:rowOff>
    </xdr:from>
    <xdr:to>
      <xdr:col>68</xdr:col>
      <xdr:colOff>123825</xdr:colOff>
      <xdr:row>33</xdr:row>
      <xdr:rowOff>49262</xdr:rowOff>
    </xdr:to>
    <xdr:sp macro="" textlink="">
      <xdr:nvSpPr>
        <xdr:cNvPr id="140" name="楕円 139"/>
        <xdr:cNvSpPr/>
      </xdr:nvSpPr>
      <xdr:spPr>
        <a:xfrm>
          <a:off x="13271500" y="637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66759</xdr:rowOff>
    </xdr:from>
    <xdr:to>
      <xdr:col>72</xdr:col>
      <xdr:colOff>73025</xdr:colOff>
      <xdr:row>32</xdr:row>
      <xdr:rowOff>169912</xdr:rowOff>
    </xdr:to>
    <xdr:cxnSp macro="">
      <xdr:nvCxnSpPr>
        <xdr:cNvPr id="141" name="直線コネクタ 140"/>
        <xdr:cNvCxnSpPr/>
      </xdr:nvCxnSpPr>
      <xdr:spPr>
        <a:xfrm flipV="1">
          <a:off x="13322300" y="6324684"/>
          <a:ext cx="762000" cy="10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3676</xdr:rowOff>
    </xdr:from>
    <xdr:to>
      <xdr:col>64</xdr:col>
      <xdr:colOff>123825</xdr:colOff>
      <xdr:row>33</xdr:row>
      <xdr:rowOff>105276</xdr:rowOff>
    </xdr:to>
    <xdr:sp macro="" textlink="">
      <xdr:nvSpPr>
        <xdr:cNvPr id="142" name="楕円 141"/>
        <xdr:cNvSpPr/>
      </xdr:nvSpPr>
      <xdr:spPr>
        <a:xfrm>
          <a:off x="12509500" y="643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169912</xdr:rowOff>
    </xdr:from>
    <xdr:to>
      <xdr:col>68</xdr:col>
      <xdr:colOff>73025</xdr:colOff>
      <xdr:row>33</xdr:row>
      <xdr:rowOff>54476</xdr:rowOff>
    </xdr:to>
    <xdr:cxnSp macro="">
      <xdr:nvCxnSpPr>
        <xdr:cNvPr id="143" name="直線コネクタ 142"/>
        <xdr:cNvCxnSpPr/>
      </xdr:nvCxnSpPr>
      <xdr:spPr>
        <a:xfrm flipV="1">
          <a:off x="12560300" y="6427837"/>
          <a:ext cx="762000" cy="5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118992</xdr:rowOff>
    </xdr:from>
    <xdr:to>
      <xdr:col>60</xdr:col>
      <xdr:colOff>123825</xdr:colOff>
      <xdr:row>33</xdr:row>
      <xdr:rowOff>49142</xdr:rowOff>
    </xdr:to>
    <xdr:sp macro="" textlink="">
      <xdr:nvSpPr>
        <xdr:cNvPr id="144" name="楕円 143"/>
        <xdr:cNvSpPr/>
      </xdr:nvSpPr>
      <xdr:spPr>
        <a:xfrm>
          <a:off x="11747500" y="637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169792</xdr:rowOff>
    </xdr:from>
    <xdr:to>
      <xdr:col>64</xdr:col>
      <xdr:colOff>73025</xdr:colOff>
      <xdr:row>33</xdr:row>
      <xdr:rowOff>54476</xdr:rowOff>
    </xdr:to>
    <xdr:cxnSp macro="">
      <xdr:nvCxnSpPr>
        <xdr:cNvPr id="145" name="直線コネクタ 144"/>
        <xdr:cNvCxnSpPr/>
      </xdr:nvCxnSpPr>
      <xdr:spPr>
        <a:xfrm>
          <a:off x="11798300" y="6427717"/>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86448</xdr:rowOff>
    </xdr:from>
    <xdr:ext cx="469744" cy="259045"/>
    <xdr:sp macro="" textlink="">
      <xdr:nvSpPr>
        <xdr:cNvPr id="146" name="n_1aveValue債務償還比率"/>
        <xdr:cNvSpPr txBox="1"/>
      </xdr:nvSpPr>
      <xdr:spPr>
        <a:xfrm>
          <a:off x="13836727" y="565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110676</xdr:rowOff>
    </xdr:from>
    <xdr:ext cx="469744" cy="259045"/>
    <xdr:sp macro="" textlink="">
      <xdr:nvSpPr>
        <xdr:cNvPr id="147" name="n_2aveValue債務償還比率"/>
        <xdr:cNvSpPr txBox="1"/>
      </xdr:nvSpPr>
      <xdr:spPr>
        <a:xfrm>
          <a:off x="13087427" y="56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126989</xdr:rowOff>
    </xdr:from>
    <xdr:ext cx="469744" cy="259045"/>
    <xdr:sp macro="" textlink="">
      <xdr:nvSpPr>
        <xdr:cNvPr id="148" name="n_3aveValue債務償還比率"/>
        <xdr:cNvSpPr txBox="1"/>
      </xdr:nvSpPr>
      <xdr:spPr>
        <a:xfrm>
          <a:off x="12325427" y="5699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104439</xdr:rowOff>
    </xdr:from>
    <xdr:ext cx="469744" cy="259045"/>
    <xdr:sp macro="" textlink="">
      <xdr:nvSpPr>
        <xdr:cNvPr id="149" name="n_4aveValue債務償還比率"/>
        <xdr:cNvSpPr txBox="1"/>
      </xdr:nvSpPr>
      <xdr:spPr>
        <a:xfrm>
          <a:off x="11563427" y="567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108686</xdr:rowOff>
    </xdr:from>
    <xdr:ext cx="469744" cy="259045"/>
    <xdr:sp macro="" textlink="">
      <xdr:nvSpPr>
        <xdr:cNvPr id="150" name="n_1mainValue債務償還比率"/>
        <xdr:cNvSpPr txBox="1"/>
      </xdr:nvSpPr>
      <xdr:spPr>
        <a:xfrm>
          <a:off x="13836727" y="636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40389</xdr:rowOff>
    </xdr:from>
    <xdr:ext cx="469744" cy="259045"/>
    <xdr:sp macro="" textlink="">
      <xdr:nvSpPr>
        <xdr:cNvPr id="151" name="n_2mainValue債務償還比率"/>
        <xdr:cNvSpPr txBox="1"/>
      </xdr:nvSpPr>
      <xdr:spPr>
        <a:xfrm>
          <a:off x="13087427" y="646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96403</xdr:rowOff>
    </xdr:from>
    <xdr:ext cx="469744" cy="259045"/>
    <xdr:sp macro="" textlink="">
      <xdr:nvSpPr>
        <xdr:cNvPr id="152" name="n_3mainValue債務償還比率"/>
        <xdr:cNvSpPr txBox="1"/>
      </xdr:nvSpPr>
      <xdr:spPr>
        <a:xfrm>
          <a:off x="12325427" y="6525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40269</xdr:rowOff>
    </xdr:from>
    <xdr:ext cx="469744" cy="259045"/>
    <xdr:sp macro="" textlink="">
      <xdr:nvSpPr>
        <xdr:cNvPr id="153" name="n_4mainValue債務償還比率"/>
        <xdr:cNvSpPr txBox="1"/>
      </xdr:nvSpPr>
      <xdr:spPr>
        <a:xfrm>
          <a:off x="11563427" y="646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4" name="正方形/長方形 1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5" name="正方形/長方形 1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6" name="テキスト ボックス 15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7" name="テキスト ボックス 15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8" name="テキスト ボックス 1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9" name="テキスト ボックス 1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石川県小松市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108,265
105,837
371.05
45,435,578
44,592,681
704,163
26,153,271
64,992,452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142.2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40</xdr:row>
      <xdr:rowOff>149352</xdr:rowOff>
    </xdr:to>
    <xdr:cxnSp macro="">
      <xdr:nvCxnSpPr>
        <xdr:cNvPr id="55" name="直線コネクタ 54"/>
        <xdr:cNvCxnSpPr/>
      </xdr:nvCxnSpPr>
      <xdr:spPr>
        <a:xfrm flipV="1">
          <a:off x="4634865" y="5814060"/>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道路】&#10;有形固定資産減価償却率最小値テキスト"/>
        <xdr:cNvSpPr txBox="1"/>
      </xdr:nvSpPr>
      <xdr:spPr>
        <a:xfrm>
          <a:off x="4673600" y="701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xdr:cNvCxnSpPr/>
      </xdr:nvCxnSpPr>
      <xdr:spPr>
        <a:xfrm>
          <a:off x="4546600" y="700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58" name="【道路】&#10;有形固定資産減価償却率最大値テキスト"/>
        <xdr:cNvSpPr txBox="1"/>
      </xdr:nvSpPr>
      <xdr:spPr>
        <a:xfrm>
          <a:off x="4673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59" name="直線コネクタ 58"/>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107713</xdr:rowOff>
    </xdr:from>
    <xdr:ext cx="405111" cy="259045"/>
    <xdr:sp macro="" textlink="">
      <xdr:nvSpPr>
        <xdr:cNvPr id="60" name="【道路】&#10;有形固定資産減価償却率平均値テキスト"/>
        <xdr:cNvSpPr txBox="1"/>
      </xdr:nvSpPr>
      <xdr:spPr>
        <a:xfrm>
          <a:off x="4673600" y="6108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84836</xdr:rowOff>
    </xdr:from>
    <xdr:to>
      <xdr:col>24</xdr:col>
      <xdr:colOff>114300</xdr:colOff>
      <xdr:row>37</xdr:row>
      <xdr:rowOff>14986</xdr:rowOff>
    </xdr:to>
    <xdr:sp macro="" textlink="">
      <xdr:nvSpPr>
        <xdr:cNvPr id="61" name="フローチャート: 判断 60"/>
        <xdr:cNvSpPr/>
      </xdr:nvSpPr>
      <xdr:spPr>
        <a:xfrm>
          <a:off x="4584700" y="62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45974</xdr:rowOff>
    </xdr:from>
    <xdr:to>
      <xdr:col>20</xdr:col>
      <xdr:colOff>38100</xdr:colOff>
      <xdr:row>36</xdr:row>
      <xdr:rowOff>147574</xdr:rowOff>
    </xdr:to>
    <xdr:sp macro="" textlink="">
      <xdr:nvSpPr>
        <xdr:cNvPr id="62" name="フローチャート: 判断 61"/>
        <xdr:cNvSpPr/>
      </xdr:nvSpPr>
      <xdr:spPr>
        <a:xfrm>
          <a:off x="3746500" y="621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7112</xdr:rowOff>
    </xdr:from>
    <xdr:to>
      <xdr:col>15</xdr:col>
      <xdr:colOff>101600</xdr:colOff>
      <xdr:row>36</xdr:row>
      <xdr:rowOff>108712</xdr:rowOff>
    </xdr:to>
    <xdr:sp macro="" textlink="">
      <xdr:nvSpPr>
        <xdr:cNvPr id="63" name="フローチャート: 判断 62"/>
        <xdr:cNvSpPr/>
      </xdr:nvSpPr>
      <xdr:spPr>
        <a:xfrm>
          <a:off x="2857500" y="61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137414</xdr:rowOff>
    </xdr:from>
    <xdr:to>
      <xdr:col>10</xdr:col>
      <xdr:colOff>165100</xdr:colOff>
      <xdr:row>36</xdr:row>
      <xdr:rowOff>67564</xdr:rowOff>
    </xdr:to>
    <xdr:sp macro="" textlink="">
      <xdr:nvSpPr>
        <xdr:cNvPr id="64" name="フローチャート: 判断 63"/>
        <xdr:cNvSpPr/>
      </xdr:nvSpPr>
      <xdr:spPr>
        <a:xfrm>
          <a:off x="1968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105410</xdr:rowOff>
    </xdr:from>
    <xdr:to>
      <xdr:col>6</xdr:col>
      <xdr:colOff>38100</xdr:colOff>
      <xdr:row>36</xdr:row>
      <xdr:rowOff>35560</xdr:rowOff>
    </xdr:to>
    <xdr:sp macro="" textlink="">
      <xdr:nvSpPr>
        <xdr:cNvPr id="65" name="フローチャート: 判断 64"/>
        <xdr:cNvSpPr/>
      </xdr:nvSpPr>
      <xdr:spPr>
        <a:xfrm>
          <a:off x="10795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91694</xdr:rowOff>
    </xdr:from>
    <xdr:to>
      <xdr:col>24</xdr:col>
      <xdr:colOff>114300</xdr:colOff>
      <xdr:row>37</xdr:row>
      <xdr:rowOff>21844</xdr:rowOff>
    </xdr:to>
    <xdr:sp macro="" textlink="">
      <xdr:nvSpPr>
        <xdr:cNvPr id="71" name="楕円 70"/>
        <xdr:cNvSpPr/>
      </xdr:nvSpPr>
      <xdr:spPr>
        <a:xfrm>
          <a:off x="4584700" y="626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70121</xdr:rowOff>
    </xdr:from>
    <xdr:ext cx="405111" cy="259045"/>
    <xdr:sp macro="" textlink="">
      <xdr:nvSpPr>
        <xdr:cNvPr id="72" name="【道路】&#10;有形固定資産減価償却率該当値テキスト"/>
        <xdr:cNvSpPr txBox="1"/>
      </xdr:nvSpPr>
      <xdr:spPr>
        <a:xfrm>
          <a:off x="4673600" y="624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68834</xdr:rowOff>
    </xdr:from>
    <xdr:to>
      <xdr:col>20</xdr:col>
      <xdr:colOff>38100</xdr:colOff>
      <xdr:row>36</xdr:row>
      <xdr:rowOff>170434</xdr:rowOff>
    </xdr:to>
    <xdr:sp macro="" textlink="">
      <xdr:nvSpPr>
        <xdr:cNvPr id="73" name="楕円 72"/>
        <xdr:cNvSpPr/>
      </xdr:nvSpPr>
      <xdr:spPr>
        <a:xfrm>
          <a:off x="3746500" y="624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119634</xdr:rowOff>
    </xdr:from>
    <xdr:to>
      <xdr:col>24</xdr:col>
      <xdr:colOff>63500</xdr:colOff>
      <xdr:row>36</xdr:row>
      <xdr:rowOff>142494</xdr:rowOff>
    </xdr:to>
    <xdr:cxnSp macro="">
      <xdr:nvCxnSpPr>
        <xdr:cNvPr id="74" name="直線コネクタ 73"/>
        <xdr:cNvCxnSpPr/>
      </xdr:nvCxnSpPr>
      <xdr:spPr>
        <a:xfrm>
          <a:off x="3797300" y="629183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41402</xdr:rowOff>
    </xdr:from>
    <xdr:to>
      <xdr:col>15</xdr:col>
      <xdr:colOff>101600</xdr:colOff>
      <xdr:row>36</xdr:row>
      <xdr:rowOff>143002</xdr:rowOff>
    </xdr:to>
    <xdr:sp macro="" textlink="">
      <xdr:nvSpPr>
        <xdr:cNvPr id="75" name="楕円 74"/>
        <xdr:cNvSpPr/>
      </xdr:nvSpPr>
      <xdr:spPr>
        <a:xfrm>
          <a:off x="2857500" y="621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92202</xdr:rowOff>
    </xdr:from>
    <xdr:to>
      <xdr:col>19</xdr:col>
      <xdr:colOff>177800</xdr:colOff>
      <xdr:row>36</xdr:row>
      <xdr:rowOff>119634</xdr:rowOff>
    </xdr:to>
    <xdr:cxnSp macro="">
      <xdr:nvCxnSpPr>
        <xdr:cNvPr id="76" name="直線コネクタ 75"/>
        <xdr:cNvCxnSpPr/>
      </xdr:nvCxnSpPr>
      <xdr:spPr>
        <a:xfrm>
          <a:off x="2908300" y="626440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18542</xdr:rowOff>
    </xdr:from>
    <xdr:to>
      <xdr:col>10</xdr:col>
      <xdr:colOff>165100</xdr:colOff>
      <xdr:row>36</xdr:row>
      <xdr:rowOff>120142</xdr:rowOff>
    </xdr:to>
    <xdr:sp macro="" textlink="">
      <xdr:nvSpPr>
        <xdr:cNvPr id="77" name="楕円 76"/>
        <xdr:cNvSpPr/>
      </xdr:nvSpPr>
      <xdr:spPr>
        <a:xfrm>
          <a:off x="1968500" y="619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69342</xdr:rowOff>
    </xdr:from>
    <xdr:to>
      <xdr:col>15</xdr:col>
      <xdr:colOff>50800</xdr:colOff>
      <xdr:row>36</xdr:row>
      <xdr:rowOff>92202</xdr:rowOff>
    </xdr:to>
    <xdr:cxnSp macro="">
      <xdr:nvCxnSpPr>
        <xdr:cNvPr id="78" name="直線コネクタ 77"/>
        <xdr:cNvCxnSpPr/>
      </xdr:nvCxnSpPr>
      <xdr:spPr>
        <a:xfrm>
          <a:off x="2019300" y="624154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164101</xdr:rowOff>
    </xdr:from>
    <xdr:ext cx="405111" cy="259045"/>
    <xdr:sp macro="" textlink="">
      <xdr:nvSpPr>
        <xdr:cNvPr id="79" name="n_1aveValue【道路】&#10;有形固定資産減価償却率"/>
        <xdr:cNvSpPr txBox="1"/>
      </xdr:nvSpPr>
      <xdr:spPr>
        <a:xfrm>
          <a:off x="3582044" y="599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125239</xdr:rowOff>
    </xdr:from>
    <xdr:ext cx="405111" cy="259045"/>
    <xdr:sp macro="" textlink="">
      <xdr:nvSpPr>
        <xdr:cNvPr id="80" name="n_2aveValue【道路】&#10;有形固定資産減価償却率"/>
        <xdr:cNvSpPr txBox="1"/>
      </xdr:nvSpPr>
      <xdr:spPr>
        <a:xfrm>
          <a:off x="2705744" y="595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84091</xdr:rowOff>
    </xdr:from>
    <xdr:ext cx="405111" cy="259045"/>
    <xdr:sp macro="" textlink="">
      <xdr:nvSpPr>
        <xdr:cNvPr id="81" name="n_3aveValue【道路】&#10;有形固定資産減価償却率"/>
        <xdr:cNvSpPr txBox="1"/>
      </xdr:nvSpPr>
      <xdr:spPr>
        <a:xfrm>
          <a:off x="1816744" y="591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52087</xdr:rowOff>
    </xdr:from>
    <xdr:ext cx="405111" cy="259045"/>
    <xdr:sp macro="" textlink="">
      <xdr:nvSpPr>
        <xdr:cNvPr id="82" name="n_4aveValue【道路】&#10;有形固定資産減価償却率"/>
        <xdr:cNvSpPr txBox="1"/>
      </xdr:nvSpPr>
      <xdr:spPr>
        <a:xfrm>
          <a:off x="9277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161561</xdr:rowOff>
    </xdr:from>
    <xdr:ext cx="405111" cy="259045"/>
    <xdr:sp macro="" textlink="">
      <xdr:nvSpPr>
        <xdr:cNvPr id="83" name="n_1mainValue【道路】&#10;有形固定資産減価償却率"/>
        <xdr:cNvSpPr txBox="1"/>
      </xdr:nvSpPr>
      <xdr:spPr>
        <a:xfrm>
          <a:off x="3582044" y="6333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134129</xdr:rowOff>
    </xdr:from>
    <xdr:ext cx="405111" cy="259045"/>
    <xdr:sp macro="" textlink="">
      <xdr:nvSpPr>
        <xdr:cNvPr id="84" name="n_2mainValue【道路】&#10;有形固定資産減価償却率"/>
        <xdr:cNvSpPr txBox="1"/>
      </xdr:nvSpPr>
      <xdr:spPr>
        <a:xfrm>
          <a:off x="2705744" y="630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111269</xdr:rowOff>
    </xdr:from>
    <xdr:ext cx="405111" cy="259045"/>
    <xdr:sp macro="" textlink="">
      <xdr:nvSpPr>
        <xdr:cNvPr id="85" name="n_3mainValue【道路】&#10;有形固定資産減価償却率"/>
        <xdr:cNvSpPr txBox="1"/>
      </xdr:nvSpPr>
      <xdr:spPr>
        <a:xfrm>
          <a:off x="1816744" y="6283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76657</xdr:rowOff>
    </xdr:from>
    <xdr:to>
      <xdr:col>54</xdr:col>
      <xdr:colOff>189865</xdr:colOff>
      <xdr:row>41</xdr:row>
      <xdr:rowOff>76429</xdr:rowOff>
    </xdr:to>
    <xdr:cxnSp macro="">
      <xdr:nvCxnSpPr>
        <xdr:cNvPr id="109" name="直線コネクタ 108"/>
        <xdr:cNvCxnSpPr/>
      </xdr:nvCxnSpPr>
      <xdr:spPr>
        <a:xfrm flipV="1">
          <a:off x="10476865" y="5905957"/>
          <a:ext cx="0" cy="1199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80256</xdr:rowOff>
    </xdr:from>
    <xdr:ext cx="469744" cy="259045"/>
    <xdr:sp macro="" textlink="">
      <xdr:nvSpPr>
        <xdr:cNvPr id="110" name="【道路】&#10;一人当たり延長最小値テキスト"/>
        <xdr:cNvSpPr txBox="1"/>
      </xdr:nvSpPr>
      <xdr:spPr>
        <a:xfrm>
          <a:off x="10515600" y="710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76429</xdr:rowOff>
    </xdr:from>
    <xdr:to>
      <xdr:col>55</xdr:col>
      <xdr:colOff>88900</xdr:colOff>
      <xdr:row>41</xdr:row>
      <xdr:rowOff>76429</xdr:rowOff>
    </xdr:to>
    <xdr:cxnSp macro="">
      <xdr:nvCxnSpPr>
        <xdr:cNvPr id="111" name="直線コネクタ 110"/>
        <xdr:cNvCxnSpPr/>
      </xdr:nvCxnSpPr>
      <xdr:spPr>
        <a:xfrm>
          <a:off x="10388600" y="7105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23334</xdr:rowOff>
    </xdr:from>
    <xdr:ext cx="534377" cy="259045"/>
    <xdr:sp macro="" textlink="">
      <xdr:nvSpPr>
        <xdr:cNvPr id="112" name="【道路】&#10;一人当たり延長最大値テキスト"/>
        <xdr:cNvSpPr txBox="1"/>
      </xdr:nvSpPr>
      <xdr:spPr>
        <a:xfrm>
          <a:off x="10515600" y="568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76657</xdr:rowOff>
    </xdr:from>
    <xdr:to>
      <xdr:col>55</xdr:col>
      <xdr:colOff>88900</xdr:colOff>
      <xdr:row>34</xdr:row>
      <xdr:rowOff>76657</xdr:rowOff>
    </xdr:to>
    <xdr:cxnSp macro="">
      <xdr:nvCxnSpPr>
        <xdr:cNvPr id="113" name="直線コネクタ 112"/>
        <xdr:cNvCxnSpPr/>
      </xdr:nvCxnSpPr>
      <xdr:spPr>
        <a:xfrm>
          <a:off x="10388600" y="590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143730</xdr:rowOff>
    </xdr:from>
    <xdr:ext cx="469744" cy="259045"/>
    <xdr:sp macro="" textlink="">
      <xdr:nvSpPr>
        <xdr:cNvPr id="114" name="【道路】&#10;一人当たり延長平均値テキスト"/>
        <xdr:cNvSpPr txBox="1"/>
      </xdr:nvSpPr>
      <xdr:spPr>
        <a:xfrm>
          <a:off x="10515600" y="6487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165303</xdr:rowOff>
    </xdr:from>
    <xdr:to>
      <xdr:col>55</xdr:col>
      <xdr:colOff>50800</xdr:colOff>
      <xdr:row>38</xdr:row>
      <xdr:rowOff>95453</xdr:rowOff>
    </xdr:to>
    <xdr:sp macro="" textlink="">
      <xdr:nvSpPr>
        <xdr:cNvPr id="115" name="フローチャート: 判断 114"/>
        <xdr:cNvSpPr/>
      </xdr:nvSpPr>
      <xdr:spPr>
        <a:xfrm>
          <a:off x="10426700" y="650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163932</xdr:rowOff>
    </xdr:from>
    <xdr:to>
      <xdr:col>50</xdr:col>
      <xdr:colOff>165100</xdr:colOff>
      <xdr:row>38</xdr:row>
      <xdr:rowOff>94082</xdr:rowOff>
    </xdr:to>
    <xdr:sp macro="" textlink="">
      <xdr:nvSpPr>
        <xdr:cNvPr id="116" name="フローチャート: 判断 115"/>
        <xdr:cNvSpPr/>
      </xdr:nvSpPr>
      <xdr:spPr>
        <a:xfrm>
          <a:off x="9588500" y="65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11761</xdr:rowOff>
    </xdr:from>
    <xdr:to>
      <xdr:col>46</xdr:col>
      <xdr:colOff>38100</xdr:colOff>
      <xdr:row>38</xdr:row>
      <xdr:rowOff>113361</xdr:rowOff>
    </xdr:to>
    <xdr:sp macro="" textlink="">
      <xdr:nvSpPr>
        <xdr:cNvPr id="117" name="フローチャート: 判断 116"/>
        <xdr:cNvSpPr/>
      </xdr:nvSpPr>
      <xdr:spPr>
        <a:xfrm>
          <a:off x="8699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125450</xdr:rowOff>
    </xdr:from>
    <xdr:to>
      <xdr:col>41</xdr:col>
      <xdr:colOff>101600</xdr:colOff>
      <xdr:row>38</xdr:row>
      <xdr:rowOff>55600</xdr:rowOff>
    </xdr:to>
    <xdr:sp macro="" textlink="">
      <xdr:nvSpPr>
        <xdr:cNvPr id="118" name="フローチャート: 判断 117"/>
        <xdr:cNvSpPr/>
      </xdr:nvSpPr>
      <xdr:spPr>
        <a:xfrm>
          <a:off x="7810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5055</xdr:rowOff>
    </xdr:from>
    <xdr:to>
      <xdr:col>36</xdr:col>
      <xdr:colOff>165100</xdr:colOff>
      <xdr:row>38</xdr:row>
      <xdr:rowOff>106655</xdr:rowOff>
    </xdr:to>
    <xdr:sp macro="" textlink="">
      <xdr:nvSpPr>
        <xdr:cNvPr id="119" name="フローチャート: 判断 118"/>
        <xdr:cNvSpPr/>
      </xdr:nvSpPr>
      <xdr:spPr>
        <a:xfrm>
          <a:off x="6921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149911</xdr:rowOff>
    </xdr:from>
    <xdr:to>
      <xdr:col>55</xdr:col>
      <xdr:colOff>50800</xdr:colOff>
      <xdr:row>36</xdr:row>
      <xdr:rowOff>80061</xdr:rowOff>
    </xdr:to>
    <xdr:sp macro="" textlink="">
      <xdr:nvSpPr>
        <xdr:cNvPr id="125" name="楕円 124"/>
        <xdr:cNvSpPr/>
      </xdr:nvSpPr>
      <xdr:spPr>
        <a:xfrm>
          <a:off x="10426700" y="615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1338</xdr:rowOff>
    </xdr:from>
    <xdr:ext cx="534377" cy="259045"/>
    <xdr:sp macro="" textlink="">
      <xdr:nvSpPr>
        <xdr:cNvPr id="126" name="【道路】&#10;一人当たり延長該当値テキスト"/>
        <xdr:cNvSpPr txBox="1"/>
      </xdr:nvSpPr>
      <xdr:spPr>
        <a:xfrm>
          <a:off x="10515600" y="600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153873</xdr:rowOff>
    </xdr:from>
    <xdr:to>
      <xdr:col>50</xdr:col>
      <xdr:colOff>165100</xdr:colOff>
      <xdr:row>36</xdr:row>
      <xdr:rowOff>84023</xdr:rowOff>
    </xdr:to>
    <xdr:sp macro="" textlink="">
      <xdr:nvSpPr>
        <xdr:cNvPr id="127" name="楕円 126"/>
        <xdr:cNvSpPr/>
      </xdr:nvSpPr>
      <xdr:spPr>
        <a:xfrm>
          <a:off x="9588500" y="615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29261</xdr:rowOff>
    </xdr:from>
    <xdr:to>
      <xdr:col>55</xdr:col>
      <xdr:colOff>0</xdr:colOff>
      <xdr:row>36</xdr:row>
      <xdr:rowOff>33223</xdr:rowOff>
    </xdr:to>
    <xdr:cxnSp macro="">
      <xdr:nvCxnSpPr>
        <xdr:cNvPr id="128" name="直線コネクタ 127"/>
        <xdr:cNvCxnSpPr/>
      </xdr:nvCxnSpPr>
      <xdr:spPr>
        <a:xfrm flipV="1">
          <a:off x="9639300" y="6201461"/>
          <a:ext cx="8382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150673</xdr:rowOff>
    </xdr:from>
    <xdr:to>
      <xdr:col>46</xdr:col>
      <xdr:colOff>38100</xdr:colOff>
      <xdr:row>36</xdr:row>
      <xdr:rowOff>80823</xdr:rowOff>
    </xdr:to>
    <xdr:sp macro="" textlink="">
      <xdr:nvSpPr>
        <xdr:cNvPr id="129" name="楕円 128"/>
        <xdr:cNvSpPr/>
      </xdr:nvSpPr>
      <xdr:spPr>
        <a:xfrm>
          <a:off x="8699500" y="615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30023</xdr:rowOff>
    </xdr:from>
    <xdr:to>
      <xdr:col>50</xdr:col>
      <xdr:colOff>114300</xdr:colOff>
      <xdr:row>36</xdr:row>
      <xdr:rowOff>33223</xdr:rowOff>
    </xdr:to>
    <xdr:cxnSp macro="">
      <xdr:nvCxnSpPr>
        <xdr:cNvPr id="130" name="直線コネクタ 129"/>
        <xdr:cNvCxnSpPr/>
      </xdr:nvCxnSpPr>
      <xdr:spPr>
        <a:xfrm>
          <a:off x="8750300" y="6202223"/>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152426</xdr:rowOff>
    </xdr:from>
    <xdr:to>
      <xdr:col>41</xdr:col>
      <xdr:colOff>101600</xdr:colOff>
      <xdr:row>36</xdr:row>
      <xdr:rowOff>82576</xdr:rowOff>
    </xdr:to>
    <xdr:sp macro="" textlink="">
      <xdr:nvSpPr>
        <xdr:cNvPr id="131" name="楕円 130"/>
        <xdr:cNvSpPr/>
      </xdr:nvSpPr>
      <xdr:spPr>
        <a:xfrm>
          <a:off x="7810500" y="615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30023</xdr:rowOff>
    </xdr:from>
    <xdr:to>
      <xdr:col>45</xdr:col>
      <xdr:colOff>177800</xdr:colOff>
      <xdr:row>36</xdr:row>
      <xdr:rowOff>31776</xdr:rowOff>
    </xdr:to>
    <xdr:cxnSp macro="">
      <xdr:nvCxnSpPr>
        <xdr:cNvPr id="132" name="直線コネクタ 131"/>
        <xdr:cNvCxnSpPr/>
      </xdr:nvCxnSpPr>
      <xdr:spPr>
        <a:xfrm flipV="1">
          <a:off x="7861300" y="6202223"/>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85209</xdr:rowOff>
    </xdr:from>
    <xdr:ext cx="469744" cy="259045"/>
    <xdr:sp macro="" textlink="">
      <xdr:nvSpPr>
        <xdr:cNvPr id="133" name="n_1aveValue【道路】&#10;一人当たり延長"/>
        <xdr:cNvSpPr txBox="1"/>
      </xdr:nvSpPr>
      <xdr:spPr>
        <a:xfrm>
          <a:off x="9391727" y="66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104488</xdr:rowOff>
    </xdr:from>
    <xdr:ext cx="469744" cy="259045"/>
    <xdr:sp macro="" textlink="">
      <xdr:nvSpPr>
        <xdr:cNvPr id="134" name="n_2aveValue【道路】&#10;一人当たり延長"/>
        <xdr:cNvSpPr txBox="1"/>
      </xdr:nvSpPr>
      <xdr:spPr>
        <a:xfrm>
          <a:off x="8515427" y="66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46727</xdr:rowOff>
    </xdr:from>
    <xdr:ext cx="469744" cy="259045"/>
    <xdr:sp macro="" textlink="">
      <xdr:nvSpPr>
        <xdr:cNvPr id="135" name="n_3aveValue【道路】&#10;一人当たり延長"/>
        <xdr:cNvSpPr txBox="1"/>
      </xdr:nvSpPr>
      <xdr:spPr>
        <a:xfrm>
          <a:off x="7626427" y="65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123182</xdr:rowOff>
    </xdr:from>
    <xdr:ext cx="469744" cy="259045"/>
    <xdr:sp macro="" textlink="">
      <xdr:nvSpPr>
        <xdr:cNvPr id="136" name="n_4aveValue【道路】&#10;一人当たり延長"/>
        <xdr:cNvSpPr txBox="1"/>
      </xdr:nvSpPr>
      <xdr:spPr>
        <a:xfrm>
          <a:off x="6737427" y="629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100550</xdr:rowOff>
    </xdr:from>
    <xdr:ext cx="534377" cy="259045"/>
    <xdr:sp macro="" textlink="">
      <xdr:nvSpPr>
        <xdr:cNvPr id="137" name="n_1mainValue【道路】&#10;一人当たり延長"/>
        <xdr:cNvSpPr txBox="1"/>
      </xdr:nvSpPr>
      <xdr:spPr>
        <a:xfrm>
          <a:off x="9359411" y="592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97350</xdr:rowOff>
    </xdr:from>
    <xdr:ext cx="534377" cy="259045"/>
    <xdr:sp macro="" textlink="">
      <xdr:nvSpPr>
        <xdr:cNvPr id="138" name="n_2mainValue【道路】&#10;一人当たり延長"/>
        <xdr:cNvSpPr txBox="1"/>
      </xdr:nvSpPr>
      <xdr:spPr>
        <a:xfrm>
          <a:off x="8483111" y="592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99103</xdr:rowOff>
    </xdr:from>
    <xdr:ext cx="534377" cy="259045"/>
    <xdr:sp macro="" textlink="">
      <xdr:nvSpPr>
        <xdr:cNvPr id="139" name="n_3mainValue【道路】&#10;一人当たり延長"/>
        <xdr:cNvSpPr txBox="1"/>
      </xdr:nvSpPr>
      <xdr:spPr>
        <a:xfrm>
          <a:off x="7594111" y="592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2" name="テキスト ボックス 151"/>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2" name="テキスト ボックス 161"/>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4" name="テキスト ボックス 16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70213</xdr:rowOff>
    </xdr:from>
    <xdr:to>
      <xdr:col>24</xdr:col>
      <xdr:colOff>62865</xdr:colOff>
      <xdr:row>63</xdr:row>
      <xdr:rowOff>86541</xdr:rowOff>
    </xdr:to>
    <xdr:cxnSp macro="">
      <xdr:nvCxnSpPr>
        <xdr:cNvPr id="166" name="直線コネクタ 165"/>
        <xdr:cNvCxnSpPr/>
      </xdr:nvCxnSpPr>
      <xdr:spPr>
        <a:xfrm flipV="1">
          <a:off x="4634865" y="9499963"/>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90368</xdr:rowOff>
    </xdr:from>
    <xdr:ext cx="405111" cy="259045"/>
    <xdr:sp macro="" textlink="">
      <xdr:nvSpPr>
        <xdr:cNvPr id="167" name="【橋りょう・トンネル】&#10;有形固定資産減価償却率最小値テキスト"/>
        <xdr:cNvSpPr txBox="1"/>
      </xdr:nvSpPr>
      <xdr:spPr>
        <a:xfrm>
          <a:off x="4673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86541</xdr:rowOff>
    </xdr:from>
    <xdr:to>
      <xdr:col>24</xdr:col>
      <xdr:colOff>152400</xdr:colOff>
      <xdr:row>63</xdr:row>
      <xdr:rowOff>86541</xdr:rowOff>
    </xdr:to>
    <xdr:cxnSp macro="">
      <xdr:nvCxnSpPr>
        <xdr:cNvPr id="168" name="直線コネクタ 167"/>
        <xdr:cNvCxnSpPr/>
      </xdr:nvCxnSpPr>
      <xdr:spPr>
        <a:xfrm>
          <a:off x="4546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16890</xdr:rowOff>
    </xdr:from>
    <xdr:ext cx="405111" cy="259045"/>
    <xdr:sp macro="" textlink="">
      <xdr:nvSpPr>
        <xdr:cNvPr id="169" name="【橋りょう・トンネル】&#10;有形固定資産減価償却率最大値テキスト"/>
        <xdr:cNvSpPr txBox="1"/>
      </xdr:nvSpPr>
      <xdr:spPr>
        <a:xfrm>
          <a:off x="4673600" y="927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70213</xdr:rowOff>
    </xdr:from>
    <xdr:to>
      <xdr:col>24</xdr:col>
      <xdr:colOff>152400</xdr:colOff>
      <xdr:row>55</xdr:row>
      <xdr:rowOff>70213</xdr:rowOff>
    </xdr:to>
    <xdr:cxnSp macro="">
      <xdr:nvCxnSpPr>
        <xdr:cNvPr id="170" name="直線コネクタ 169"/>
        <xdr:cNvCxnSpPr/>
      </xdr:nvCxnSpPr>
      <xdr:spPr>
        <a:xfrm>
          <a:off x="4546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14168</xdr:rowOff>
    </xdr:from>
    <xdr:ext cx="405111" cy="259045"/>
    <xdr:sp macro="" textlink="">
      <xdr:nvSpPr>
        <xdr:cNvPr id="171" name="【橋りょう・トンネル】&#10;有形固定資産減価償却率平均値テキスト"/>
        <xdr:cNvSpPr txBox="1"/>
      </xdr:nvSpPr>
      <xdr:spPr>
        <a:xfrm>
          <a:off x="4673600" y="101297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35741</xdr:rowOff>
    </xdr:from>
    <xdr:to>
      <xdr:col>24</xdr:col>
      <xdr:colOff>114300</xdr:colOff>
      <xdr:row>59</xdr:row>
      <xdr:rowOff>137341</xdr:rowOff>
    </xdr:to>
    <xdr:sp macro="" textlink="">
      <xdr:nvSpPr>
        <xdr:cNvPr id="172" name="フローチャート: 判断 171"/>
        <xdr:cNvSpPr/>
      </xdr:nvSpPr>
      <xdr:spPr>
        <a:xfrm>
          <a:off x="45847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119017</xdr:rowOff>
    </xdr:from>
    <xdr:to>
      <xdr:col>20</xdr:col>
      <xdr:colOff>38100</xdr:colOff>
      <xdr:row>59</xdr:row>
      <xdr:rowOff>49167</xdr:rowOff>
    </xdr:to>
    <xdr:sp macro="" textlink="">
      <xdr:nvSpPr>
        <xdr:cNvPr id="173" name="フローチャート: 判断 172"/>
        <xdr:cNvSpPr/>
      </xdr:nvSpPr>
      <xdr:spPr>
        <a:xfrm>
          <a:off x="3746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76563</xdr:rowOff>
    </xdr:from>
    <xdr:to>
      <xdr:col>15</xdr:col>
      <xdr:colOff>101600</xdr:colOff>
      <xdr:row>59</xdr:row>
      <xdr:rowOff>6713</xdr:rowOff>
    </xdr:to>
    <xdr:sp macro="" textlink="">
      <xdr:nvSpPr>
        <xdr:cNvPr id="174" name="フローチャート: 判断 173"/>
        <xdr:cNvSpPr/>
      </xdr:nvSpPr>
      <xdr:spPr>
        <a:xfrm>
          <a:off x="2857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79828</xdr:rowOff>
    </xdr:from>
    <xdr:to>
      <xdr:col>10</xdr:col>
      <xdr:colOff>165100</xdr:colOff>
      <xdr:row>59</xdr:row>
      <xdr:rowOff>9978</xdr:rowOff>
    </xdr:to>
    <xdr:sp macro="" textlink="">
      <xdr:nvSpPr>
        <xdr:cNvPr id="175" name="フローチャート: 判断 174"/>
        <xdr:cNvSpPr/>
      </xdr:nvSpPr>
      <xdr:spPr>
        <a:xfrm>
          <a:off x="19685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61867</xdr:rowOff>
    </xdr:from>
    <xdr:to>
      <xdr:col>6</xdr:col>
      <xdr:colOff>38100</xdr:colOff>
      <xdr:row>57</xdr:row>
      <xdr:rowOff>163467</xdr:rowOff>
    </xdr:to>
    <xdr:sp macro="" textlink="">
      <xdr:nvSpPr>
        <xdr:cNvPr id="176" name="フローチャート: 判断 175"/>
        <xdr:cNvSpPr/>
      </xdr:nvSpPr>
      <xdr:spPr>
        <a:xfrm>
          <a:off x="1079500" y="983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60234</xdr:rowOff>
    </xdr:from>
    <xdr:to>
      <xdr:col>24</xdr:col>
      <xdr:colOff>114300</xdr:colOff>
      <xdr:row>58</xdr:row>
      <xdr:rowOff>161834</xdr:rowOff>
    </xdr:to>
    <xdr:sp macro="" textlink="">
      <xdr:nvSpPr>
        <xdr:cNvPr id="182" name="楕円 181"/>
        <xdr:cNvSpPr/>
      </xdr:nvSpPr>
      <xdr:spPr>
        <a:xfrm>
          <a:off x="4584700" y="1000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83111</xdr:rowOff>
    </xdr:from>
    <xdr:ext cx="405111" cy="259045"/>
    <xdr:sp macro="" textlink="">
      <xdr:nvSpPr>
        <xdr:cNvPr id="183" name="【橋りょう・トンネル】&#10;有形固定資産減価償却率該当値テキスト"/>
        <xdr:cNvSpPr txBox="1"/>
      </xdr:nvSpPr>
      <xdr:spPr>
        <a:xfrm>
          <a:off x="4673600" y="985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7983</xdr:rowOff>
    </xdr:from>
    <xdr:to>
      <xdr:col>20</xdr:col>
      <xdr:colOff>38100</xdr:colOff>
      <xdr:row>58</xdr:row>
      <xdr:rowOff>109583</xdr:rowOff>
    </xdr:to>
    <xdr:sp macro="" textlink="">
      <xdr:nvSpPr>
        <xdr:cNvPr id="184" name="楕円 183"/>
        <xdr:cNvSpPr/>
      </xdr:nvSpPr>
      <xdr:spPr>
        <a:xfrm>
          <a:off x="3746500" y="99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58783</xdr:rowOff>
    </xdr:from>
    <xdr:to>
      <xdr:col>24</xdr:col>
      <xdr:colOff>63500</xdr:colOff>
      <xdr:row>58</xdr:row>
      <xdr:rowOff>111034</xdr:rowOff>
    </xdr:to>
    <xdr:cxnSp macro="">
      <xdr:nvCxnSpPr>
        <xdr:cNvPr id="185" name="直線コネクタ 184"/>
        <xdr:cNvCxnSpPr/>
      </xdr:nvCxnSpPr>
      <xdr:spPr>
        <a:xfrm>
          <a:off x="3797300" y="10002883"/>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123916</xdr:rowOff>
    </xdr:from>
    <xdr:to>
      <xdr:col>15</xdr:col>
      <xdr:colOff>101600</xdr:colOff>
      <xdr:row>58</xdr:row>
      <xdr:rowOff>54066</xdr:rowOff>
    </xdr:to>
    <xdr:sp macro="" textlink="">
      <xdr:nvSpPr>
        <xdr:cNvPr id="186" name="楕円 185"/>
        <xdr:cNvSpPr/>
      </xdr:nvSpPr>
      <xdr:spPr>
        <a:xfrm>
          <a:off x="2857500" y="989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3266</xdr:rowOff>
    </xdr:from>
    <xdr:to>
      <xdr:col>19</xdr:col>
      <xdr:colOff>177800</xdr:colOff>
      <xdr:row>58</xdr:row>
      <xdr:rowOff>58783</xdr:rowOff>
    </xdr:to>
    <xdr:cxnSp macro="">
      <xdr:nvCxnSpPr>
        <xdr:cNvPr id="187" name="直線コネクタ 186"/>
        <xdr:cNvCxnSpPr/>
      </xdr:nvCxnSpPr>
      <xdr:spPr>
        <a:xfrm>
          <a:off x="2908300" y="994736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71665</xdr:rowOff>
    </xdr:from>
    <xdr:to>
      <xdr:col>10</xdr:col>
      <xdr:colOff>165100</xdr:colOff>
      <xdr:row>58</xdr:row>
      <xdr:rowOff>1815</xdr:rowOff>
    </xdr:to>
    <xdr:sp macro="" textlink="">
      <xdr:nvSpPr>
        <xdr:cNvPr id="188" name="楕円 187"/>
        <xdr:cNvSpPr/>
      </xdr:nvSpPr>
      <xdr:spPr>
        <a:xfrm>
          <a:off x="1968500" y="98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122465</xdr:rowOff>
    </xdr:from>
    <xdr:to>
      <xdr:col>15</xdr:col>
      <xdr:colOff>50800</xdr:colOff>
      <xdr:row>58</xdr:row>
      <xdr:rowOff>3266</xdr:rowOff>
    </xdr:to>
    <xdr:cxnSp macro="">
      <xdr:nvCxnSpPr>
        <xdr:cNvPr id="189" name="直線コネクタ 188"/>
        <xdr:cNvCxnSpPr/>
      </xdr:nvCxnSpPr>
      <xdr:spPr>
        <a:xfrm>
          <a:off x="2019300" y="9895115"/>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40294</xdr:rowOff>
    </xdr:from>
    <xdr:ext cx="405111" cy="259045"/>
    <xdr:sp macro="" textlink="">
      <xdr:nvSpPr>
        <xdr:cNvPr id="190" name="n_1aveValue【橋りょう・トンネル】&#10;有形固定資産減価償却率"/>
        <xdr:cNvSpPr txBox="1"/>
      </xdr:nvSpPr>
      <xdr:spPr>
        <a:xfrm>
          <a:off x="3582044"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169290</xdr:rowOff>
    </xdr:from>
    <xdr:ext cx="405111" cy="259045"/>
    <xdr:sp macro="" textlink="">
      <xdr:nvSpPr>
        <xdr:cNvPr id="191" name="n_2aveValue【橋りょう・トンネル】&#10;有形固定資産減価償却率"/>
        <xdr:cNvSpPr txBox="1"/>
      </xdr:nvSpPr>
      <xdr:spPr>
        <a:xfrm>
          <a:off x="2705744" y="101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1105</xdr:rowOff>
    </xdr:from>
    <xdr:ext cx="405111" cy="259045"/>
    <xdr:sp macro="" textlink="">
      <xdr:nvSpPr>
        <xdr:cNvPr id="192" name="n_3aveValue【橋りょう・トンネル】&#10;有形固定資産減価償却率"/>
        <xdr:cNvSpPr txBox="1"/>
      </xdr:nvSpPr>
      <xdr:spPr>
        <a:xfrm>
          <a:off x="1816744" y="1011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8544</xdr:rowOff>
    </xdr:from>
    <xdr:ext cx="405111" cy="259045"/>
    <xdr:sp macro="" textlink="">
      <xdr:nvSpPr>
        <xdr:cNvPr id="193" name="n_4aveValue【橋りょう・トンネル】&#10;有形固定資産減価償却率"/>
        <xdr:cNvSpPr txBox="1"/>
      </xdr:nvSpPr>
      <xdr:spPr>
        <a:xfrm>
          <a:off x="927744" y="960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126110</xdr:rowOff>
    </xdr:from>
    <xdr:ext cx="405111" cy="259045"/>
    <xdr:sp macro="" textlink="">
      <xdr:nvSpPr>
        <xdr:cNvPr id="194" name="n_1mainValue【橋りょう・トンネル】&#10;有形固定資産減価償却率"/>
        <xdr:cNvSpPr txBox="1"/>
      </xdr:nvSpPr>
      <xdr:spPr>
        <a:xfrm>
          <a:off x="3582044" y="972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70593</xdr:rowOff>
    </xdr:from>
    <xdr:ext cx="405111" cy="259045"/>
    <xdr:sp macro="" textlink="">
      <xdr:nvSpPr>
        <xdr:cNvPr id="195" name="n_2mainValue【橋りょう・トンネル】&#10;有形固定資産減価償却率"/>
        <xdr:cNvSpPr txBox="1"/>
      </xdr:nvSpPr>
      <xdr:spPr>
        <a:xfrm>
          <a:off x="2705744" y="967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18342</xdr:rowOff>
    </xdr:from>
    <xdr:ext cx="405111" cy="259045"/>
    <xdr:sp macro="" textlink="">
      <xdr:nvSpPr>
        <xdr:cNvPr id="196" name="n_3mainValue【橋りょう・トンネル】&#10;有形固定資産減価償却率"/>
        <xdr:cNvSpPr txBox="1"/>
      </xdr:nvSpPr>
      <xdr:spPr>
        <a:xfrm>
          <a:off x="1816744" y="961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7" name="直線コネクタ 20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8" name="テキスト ボックス 20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9" name="直線コネクタ 20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0" name="テキスト ボックス 20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1" name="直線コネクタ 21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2" name="テキスト ボックス 21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3" name="直線コネクタ 21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4" name="テキスト ボックス 21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5" name="直線コネクタ 21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16" name="テキスト ボックス 21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7" name="直線コネクタ 21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18" name="テキスト ボックス 217"/>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0" name="テキスト ボックス 21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103843</xdr:rowOff>
    </xdr:from>
    <xdr:to>
      <xdr:col>54</xdr:col>
      <xdr:colOff>189865</xdr:colOff>
      <xdr:row>64</xdr:row>
      <xdr:rowOff>66670</xdr:rowOff>
    </xdr:to>
    <xdr:cxnSp macro="">
      <xdr:nvCxnSpPr>
        <xdr:cNvPr id="222" name="直線コネクタ 221"/>
        <xdr:cNvCxnSpPr/>
      </xdr:nvCxnSpPr>
      <xdr:spPr>
        <a:xfrm flipV="1">
          <a:off x="10476865" y="9533593"/>
          <a:ext cx="0" cy="15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70497</xdr:rowOff>
    </xdr:from>
    <xdr:ext cx="534377" cy="259045"/>
    <xdr:sp macro="" textlink="">
      <xdr:nvSpPr>
        <xdr:cNvPr id="223" name="【橋りょう・トンネル】&#10;一人当たり有形固定資産（償却資産）額最小値テキスト"/>
        <xdr:cNvSpPr txBox="1"/>
      </xdr:nvSpPr>
      <xdr:spPr>
        <a:xfrm>
          <a:off x="10515600" y="1104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66670</xdr:rowOff>
    </xdr:from>
    <xdr:to>
      <xdr:col>55</xdr:col>
      <xdr:colOff>88900</xdr:colOff>
      <xdr:row>64</xdr:row>
      <xdr:rowOff>66670</xdr:rowOff>
    </xdr:to>
    <xdr:cxnSp macro="">
      <xdr:nvCxnSpPr>
        <xdr:cNvPr id="224" name="直線コネクタ 223"/>
        <xdr:cNvCxnSpPr/>
      </xdr:nvCxnSpPr>
      <xdr:spPr>
        <a:xfrm>
          <a:off x="10388600" y="1103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50520</xdr:rowOff>
    </xdr:from>
    <xdr:ext cx="599010" cy="259045"/>
    <xdr:sp macro="" textlink="">
      <xdr:nvSpPr>
        <xdr:cNvPr id="225" name="【橋りょう・トンネル】&#10;一人当たり有形固定資産（償却資産）額最大値テキスト"/>
        <xdr:cNvSpPr txBox="1"/>
      </xdr:nvSpPr>
      <xdr:spPr>
        <a:xfrm>
          <a:off x="10515600" y="930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103843</xdr:rowOff>
    </xdr:from>
    <xdr:to>
      <xdr:col>55</xdr:col>
      <xdr:colOff>88900</xdr:colOff>
      <xdr:row>55</xdr:row>
      <xdr:rowOff>103843</xdr:rowOff>
    </xdr:to>
    <xdr:cxnSp macro="">
      <xdr:nvCxnSpPr>
        <xdr:cNvPr id="226" name="直線コネクタ 225"/>
        <xdr:cNvCxnSpPr/>
      </xdr:nvCxnSpPr>
      <xdr:spPr>
        <a:xfrm>
          <a:off x="10388600" y="953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120595</xdr:rowOff>
    </xdr:from>
    <xdr:ext cx="599010" cy="259045"/>
    <xdr:sp macro="" textlink="">
      <xdr:nvSpPr>
        <xdr:cNvPr id="227" name="【橋りょう・トンネル】&#10;一人当たり有形固定資産（償却資産）額平均値テキスト"/>
        <xdr:cNvSpPr txBox="1"/>
      </xdr:nvSpPr>
      <xdr:spPr>
        <a:xfrm>
          <a:off x="10515600" y="105790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142168</xdr:rowOff>
    </xdr:from>
    <xdr:to>
      <xdr:col>55</xdr:col>
      <xdr:colOff>50800</xdr:colOff>
      <xdr:row>62</xdr:row>
      <xdr:rowOff>72318</xdr:rowOff>
    </xdr:to>
    <xdr:sp macro="" textlink="">
      <xdr:nvSpPr>
        <xdr:cNvPr id="228" name="フローチャート: 判断 227"/>
        <xdr:cNvSpPr/>
      </xdr:nvSpPr>
      <xdr:spPr>
        <a:xfrm>
          <a:off x="10426700" y="1060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134836</xdr:rowOff>
    </xdr:from>
    <xdr:to>
      <xdr:col>50</xdr:col>
      <xdr:colOff>165100</xdr:colOff>
      <xdr:row>62</xdr:row>
      <xdr:rowOff>64986</xdr:rowOff>
    </xdr:to>
    <xdr:sp macro="" textlink="">
      <xdr:nvSpPr>
        <xdr:cNvPr id="229" name="フローチャート: 判断 228"/>
        <xdr:cNvSpPr/>
      </xdr:nvSpPr>
      <xdr:spPr>
        <a:xfrm>
          <a:off x="9588500" y="105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147955</xdr:rowOff>
    </xdr:from>
    <xdr:to>
      <xdr:col>46</xdr:col>
      <xdr:colOff>38100</xdr:colOff>
      <xdr:row>62</xdr:row>
      <xdr:rowOff>78105</xdr:rowOff>
    </xdr:to>
    <xdr:sp macro="" textlink="">
      <xdr:nvSpPr>
        <xdr:cNvPr id="230" name="フローチャート: 判断 229"/>
        <xdr:cNvSpPr/>
      </xdr:nvSpPr>
      <xdr:spPr>
        <a:xfrm>
          <a:off x="8699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164319</xdr:rowOff>
    </xdr:from>
    <xdr:to>
      <xdr:col>41</xdr:col>
      <xdr:colOff>101600</xdr:colOff>
      <xdr:row>62</xdr:row>
      <xdr:rowOff>94469</xdr:rowOff>
    </xdr:to>
    <xdr:sp macro="" textlink="">
      <xdr:nvSpPr>
        <xdr:cNvPr id="231" name="フローチャート: 判断 230"/>
        <xdr:cNvSpPr/>
      </xdr:nvSpPr>
      <xdr:spPr>
        <a:xfrm>
          <a:off x="7810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20269</xdr:rowOff>
    </xdr:from>
    <xdr:to>
      <xdr:col>36</xdr:col>
      <xdr:colOff>165100</xdr:colOff>
      <xdr:row>62</xdr:row>
      <xdr:rowOff>121869</xdr:rowOff>
    </xdr:to>
    <xdr:sp macro="" textlink="">
      <xdr:nvSpPr>
        <xdr:cNvPr id="232" name="フローチャート: 判断 231"/>
        <xdr:cNvSpPr/>
      </xdr:nvSpPr>
      <xdr:spPr>
        <a:xfrm>
          <a:off x="6921500" y="106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93907</xdr:rowOff>
    </xdr:from>
    <xdr:to>
      <xdr:col>55</xdr:col>
      <xdr:colOff>50800</xdr:colOff>
      <xdr:row>60</xdr:row>
      <xdr:rowOff>24057</xdr:rowOff>
    </xdr:to>
    <xdr:sp macro="" textlink="">
      <xdr:nvSpPr>
        <xdr:cNvPr id="238" name="楕円 237"/>
        <xdr:cNvSpPr/>
      </xdr:nvSpPr>
      <xdr:spPr>
        <a:xfrm>
          <a:off x="10426700" y="1020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116784</xdr:rowOff>
    </xdr:from>
    <xdr:ext cx="599010" cy="259045"/>
    <xdr:sp macro="" textlink="">
      <xdr:nvSpPr>
        <xdr:cNvPr id="239" name="【橋りょう・トンネル】&#10;一人当たり有形固定資産（償却資産）額該当値テキスト"/>
        <xdr:cNvSpPr txBox="1"/>
      </xdr:nvSpPr>
      <xdr:spPr>
        <a:xfrm>
          <a:off x="10515600" y="10060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97382</xdr:rowOff>
    </xdr:from>
    <xdr:to>
      <xdr:col>50</xdr:col>
      <xdr:colOff>165100</xdr:colOff>
      <xdr:row>60</xdr:row>
      <xdr:rowOff>27532</xdr:rowOff>
    </xdr:to>
    <xdr:sp macro="" textlink="">
      <xdr:nvSpPr>
        <xdr:cNvPr id="240" name="楕円 239"/>
        <xdr:cNvSpPr/>
      </xdr:nvSpPr>
      <xdr:spPr>
        <a:xfrm>
          <a:off x="9588500" y="1021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144707</xdr:rowOff>
    </xdr:from>
    <xdr:to>
      <xdr:col>55</xdr:col>
      <xdr:colOff>0</xdr:colOff>
      <xdr:row>59</xdr:row>
      <xdr:rowOff>148182</xdr:rowOff>
    </xdr:to>
    <xdr:cxnSp macro="">
      <xdr:nvCxnSpPr>
        <xdr:cNvPr id="241" name="直線コネクタ 240"/>
        <xdr:cNvCxnSpPr/>
      </xdr:nvCxnSpPr>
      <xdr:spPr>
        <a:xfrm flipV="1">
          <a:off x="9639300" y="10260257"/>
          <a:ext cx="8382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97134</xdr:rowOff>
    </xdr:from>
    <xdr:to>
      <xdr:col>46</xdr:col>
      <xdr:colOff>38100</xdr:colOff>
      <xdr:row>60</xdr:row>
      <xdr:rowOff>27284</xdr:rowOff>
    </xdr:to>
    <xdr:sp macro="" textlink="">
      <xdr:nvSpPr>
        <xdr:cNvPr id="242" name="楕円 241"/>
        <xdr:cNvSpPr/>
      </xdr:nvSpPr>
      <xdr:spPr>
        <a:xfrm>
          <a:off x="8699500" y="1021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147934</xdr:rowOff>
    </xdr:from>
    <xdr:to>
      <xdr:col>50</xdr:col>
      <xdr:colOff>114300</xdr:colOff>
      <xdr:row>59</xdr:row>
      <xdr:rowOff>148182</xdr:rowOff>
    </xdr:to>
    <xdr:cxnSp macro="">
      <xdr:nvCxnSpPr>
        <xdr:cNvPr id="243" name="直線コネクタ 242"/>
        <xdr:cNvCxnSpPr/>
      </xdr:nvCxnSpPr>
      <xdr:spPr>
        <a:xfrm>
          <a:off x="8750300" y="10263484"/>
          <a:ext cx="8890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97823</xdr:rowOff>
    </xdr:from>
    <xdr:to>
      <xdr:col>41</xdr:col>
      <xdr:colOff>101600</xdr:colOff>
      <xdr:row>60</xdr:row>
      <xdr:rowOff>27973</xdr:rowOff>
    </xdr:to>
    <xdr:sp macro="" textlink="">
      <xdr:nvSpPr>
        <xdr:cNvPr id="244" name="楕円 243"/>
        <xdr:cNvSpPr/>
      </xdr:nvSpPr>
      <xdr:spPr>
        <a:xfrm>
          <a:off x="7810500" y="1021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147934</xdr:rowOff>
    </xdr:from>
    <xdr:to>
      <xdr:col>45</xdr:col>
      <xdr:colOff>177800</xdr:colOff>
      <xdr:row>59</xdr:row>
      <xdr:rowOff>148623</xdr:rowOff>
    </xdr:to>
    <xdr:cxnSp macro="">
      <xdr:nvCxnSpPr>
        <xdr:cNvPr id="245" name="直線コネクタ 244"/>
        <xdr:cNvCxnSpPr/>
      </xdr:nvCxnSpPr>
      <xdr:spPr>
        <a:xfrm flipV="1">
          <a:off x="7861300" y="10263484"/>
          <a:ext cx="889000" cy="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56113</xdr:rowOff>
    </xdr:from>
    <xdr:ext cx="599010" cy="259045"/>
    <xdr:sp macro="" textlink="">
      <xdr:nvSpPr>
        <xdr:cNvPr id="246" name="n_1aveValue【橋りょう・トンネル】&#10;一人当たり有形固定資産（償却資産）額"/>
        <xdr:cNvSpPr txBox="1"/>
      </xdr:nvSpPr>
      <xdr:spPr>
        <a:xfrm>
          <a:off x="9327095" y="10686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69232</xdr:rowOff>
    </xdr:from>
    <xdr:ext cx="599010" cy="259045"/>
    <xdr:sp macro="" textlink="">
      <xdr:nvSpPr>
        <xdr:cNvPr id="247" name="n_2aveValue【橋りょう・トンネル】&#10;一人当たり有形固定資産（償却資産）額"/>
        <xdr:cNvSpPr txBox="1"/>
      </xdr:nvSpPr>
      <xdr:spPr>
        <a:xfrm>
          <a:off x="8450795" y="10699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85596</xdr:rowOff>
    </xdr:from>
    <xdr:ext cx="599010" cy="259045"/>
    <xdr:sp macro="" textlink="">
      <xdr:nvSpPr>
        <xdr:cNvPr id="248" name="n_3aveValue【橋りょう・トンネル】&#10;一人当たり有形固定資産（償却資産）額"/>
        <xdr:cNvSpPr txBox="1"/>
      </xdr:nvSpPr>
      <xdr:spPr>
        <a:xfrm>
          <a:off x="7561795" y="1071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138396</xdr:rowOff>
    </xdr:from>
    <xdr:ext cx="599010" cy="259045"/>
    <xdr:sp macro="" textlink="">
      <xdr:nvSpPr>
        <xdr:cNvPr id="249" name="n_4aveValue【橋りょう・トンネル】&#10;一人当たり有形固定資産（償却資産）額"/>
        <xdr:cNvSpPr txBox="1"/>
      </xdr:nvSpPr>
      <xdr:spPr>
        <a:xfrm>
          <a:off x="6672795" y="1042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44059</xdr:rowOff>
    </xdr:from>
    <xdr:ext cx="599010" cy="259045"/>
    <xdr:sp macro="" textlink="">
      <xdr:nvSpPr>
        <xdr:cNvPr id="250" name="n_1mainValue【橋りょう・トンネル】&#10;一人当たり有形固定資産（償却資産）額"/>
        <xdr:cNvSpPr txBox="1"/>
      </xdr:nvSpPr>
      <xdr:spPr>
        <a:xfrm>
          <a:off x="9327095" y="998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43811</xdr:rowOff>
    </xdr:from>
    <xdr:ext cx="599010" cy="259045"/>
    <xdr:sp macro="" textlink="">
      <xdr:nvSpPr>
        <xdr:cNvPr id="251" name="n_2mainValue【橋りょう・トンネル】&#10;一人当たり有形固定資産（償却資産）額"/>
        <xdr:cNvSpPr txBox="1"/>
      </xdr:nvSpPr>
      <xdr:spPr>
        <a:xfrm>
          <a:off x="8450795" y="998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44500</xdr:rowOff>
    </xdr:from>
    <xdr:ext cx="599010" cy="259045"/>
    <xdr:sp macro="" textlink="">
      <xdr:nvSpPr>
        <xdr:cNvPr id="252" name="n_3mainValue【橋りょう・トンネル】&#10;一人当たり有形固定資産（償却資産）額"/>
        <xdr:cNvSpPr txBox="1"/>
      </xdr:nvSpPr>
      <xdr:spPr>
        <a:xfrm>
          <a:off x="7561795" y="998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112395</xdr:rowOff>
    </xdr:from>
    <xdr:to>
      <xdr:col>24</xdr:col>
      <xdr:colOff>62865</xdr:colOff>
      <xdr:row>85</xdr:row>
      <xdr:rowOff>40005</xdr:rowOff>
    </xdr:to>
    <xdr:cxnSp macro="">
      <xdr:nvCxnSpPr>
        <xdr:cNvPr id="277" name="直線コネクタ 276"/>
        <xdr:cNvCxnSpPr/>
      </xdr:nvCxnSpPr>
      <xdr:spPr>
        <a:xfrm flipV="1">
          <a:off x="4634865" y="1331404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43832</xdr:rowOff>
    </xdr:from>
    <xdr:ext cx="405111" cy="259045"/>
    <xdr:sp macro="" textlink="">
      <xdr:nvSpPr>
        <xdr:cNvPr id="278" name="【公営住宅】&#10;有形固定資産減価償却率最小値テキスト"/>
        <xdr:cNvSpPr txBox="1"/>
      </xdr:nvSpPr>
      <xdr:spPr>
        <a:xfrm>
          <a:off x="4673600" y="1461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40005</xdr:rowOff>
    </xdr:from>
    <xdr:to>
      <xdr:col>24</xdr:col>
      <xdr:colOff>152400</xdr:colOff>
      <xdr:row>85</xdr:row>
      <xdr:rowOff>40005</xdr:rowOff>
    </xdr:to>
    <xdr:cxnSp macro="">
      <xdr:nvCxnSpPr>
        <xdr:cNvPr id="279" name="直線コネクタ 278"/>
        <xdr:cNvCxnSpPr/>
      </xdr:nvCxnSpPr>
      <xdr:spPr>
        <a:xfrm>
          <a:off x="4546600" y="1461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59072</xdr:rowOff>
    </xdr:from>
    <xdr:ext cx="405111" cy="259045"/>
    <xdr:sp macro="" textlink="">
      <xdr:nvSpPr>
        <xdr:cNvPr id="280" name="【公営住宅】&#10;有形固定資産減価償却率最大値テキスト"/>
        <xdr:cNvSpPr txBox="1"/>
      </xdr:nvSpPr>
      <xdr:spPr>
        <a:xfrm>
          <a:off x="4673600" y="1308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112395</xdr:rowOff>
    </xdr:from>
    <xdr:to>
      <xdr:col>24</xdr:col>
      <xdr:colOff>152400</xdr:colOff>
      <xdr:row>77</xdr:row>
      <xdr:rowOff>112395</xdr:rowOff>
    </xdr:to>
    <xdr:cxnSp macro="">
      <xdr:nvCxnSpPr>
        <xdr:cNvPr id="281" name="直線コネクタ 280"/>
        <xdr:cNvCxnSpPr/>
      </xdr:nvCxnSpPr>
      <xdr:spPr>
        <a:xfrm>
          <a:off x="4546600" y="1331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127652</xdr:rowOff>
    </xdr:from>
    <xdr:ext cx="405111" cy="259045"/>
    <xdr:sp macro="" textlink="">
      <xdr:nvSpPr>
        <xdr:cNvPr id="282" name="【公営住宅】&#10;有形固定資産減価償却率平均値テキスト"/>
        <xdr:cNvSpPr txBox="1"/>
      </xdr:nvSpPr>
      <xdr:spPr>
        <a:xfrm>
          <a:off x="4673600" y="1401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83" name="フローチャート: 判断 282"/>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84" name="フローチャート: 判断 283"/>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38736</xdr:rowOff>
    </xdr:from>
    <xdr:to>
      <xdr:col>15</xdr:col>
      <xdr:colOff>101600</xdr:colOff>
      <xdr:row>83</xdr:row>
      <xdr:rowOff>140336</xdr:rowOff>
    </xdr:to>
    <xdr:sp macro="" textlink="">
      <xdr:nvSpPr>
        <xdr:cNvPr id="285" name="フローチャート: 判断 284"/>
        <xdr:cNvSpPr/>
      </xdr:nvSpPr>
      <xdr:spPr>
        <a:xfrm>
          <a:off x="28575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135889</xdr:rowOff>
    </xdr:from>
    <xdr:to>
      <xdr:col>10</xdr:col>
      <xdr:colOff>165100</xdr:colOff>
      <xdr:row>82</xdr:row>
      <xdr:rowOff>66039</xdr:rowOff>
    </xdr:to>
    <xdr:sp macro="" textlink="">
      <xdr:nvSpPr>
        <xdr:cNvPr id="286" name="フローチャート: 判断 285"/>
        <xdr:cNvSpPr/>
      </xdr:nvSpPr>
      <xdr:spPr>
        <a:xfrm>
          <a:off x="1968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13970</xdr:rowOff>
    </xdr:from>
    <xdr:to>
      <xdr:col>6</xdr:col>
      <xdr:colOff>38100</xdr:colOff>
      <xdr:row>83</xdr:row>
      <xdr:rowOff>115570</xdr:rowOff>
    </xdr:to>
    <xdr:sp macro="" textlink="">
      <xdr:nvSpPr>
        <xdr:cNvPr id="287" name="フローチャート: 判断 286"/>
        <xdr:cNvSpPr/>
      </xdr:nvSpPr>
      <xdr:spPr>
        <a:xfrm>
          <a:off x="1079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19686</xdr:rowOff>
    </xdr:from>
    <xdr:to>
      <xdr:col>24</xdr:col>
      <xdr:colOff>114300</xdr:colOff>
      <xdr:row>80</xdr:row>
      <xdr:rowOff>121286</xdr:rowOff>
    </xdr:to>
    <xdr:sp macro="" textlink="">
      <xdr:nvSpPr>
        <xdr:cNvPr id="293" name="楕円 292"/>
        <xdr:cNvSpPr/>
      </xdr:nvSpPr>
      <xdr:spPr>
        <a:xfrm>
          <a:off x="4584700" y="1373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42563</xdr:rowOff>
    </xdr:from>
    <xdr:ext cx="405111" cy="259045"/>
    <xdr:sp macro="" textlink="">
      <xdr:nvSpPr>
        <xdr:cNvPr id="294" name="【公営住宅】&#10;有形固定資産減価償却率該当値テキスト"/>
        <xdr:cNvSpPr txBox="1"/>
      </xdr:nvSpPr>
      <xdr:spPr>
        <a:xfrm>
          <a:off x="4673600" y="1358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143511</xdr:rowOff>
    </xdr:from>
    <xdr:to>
      <xdr:col>20</xdr:col>
      <xdr:colOff>38100</xdr:colOff>
      <xdr:row>80</xdr:row>
      <xdr:rowOff>73661</xdr:rowOff>
    </xdr:to>
    <xdr:sp macro="" textlink="">
      <xdr:nvSpPr>
        <xdr:cNvPr id="295" name="楕円 294"/>
        <xdr:cNvSpPr/>
      </xdr:nvSpPr>
      <xdr:spPr>
        <a:xfrm>
          <a:off x="3746500" y="1368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22861</xdr:rowOff>
    </xdr:from>
    <xdr:to>
      <xdr:col>24</xdr:col>
      <xdr:colOff>63500</xdr:colOff>
      <xdr:row>80</xdr:row>
      <xdr:rowOff>70486</xdr:rowOff>
    </xdr:to>
    <xdr:cxnSp macro="">
      <xdr:nvCxnSpPr>
        <xdr:cNvPr id="296" name="直線コネクタ 295"/>
        <xdr:cNvCxnSpPr/>
      </xdr:nvCxnSpPr>
      <xdr:spPr>
        <a:xfrm>
          <a:off x="3797300" y="13738861"/>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48261</xdr:rowOff>
    </xdr:from>
    <xdr:to>
      <xdr:col>15</xdr:col>
      <xdr:colOff>101600</xdr:colOff>
      <xdr:row>80</xdr:row>
      <xdr:rowOff>149861</xdr:rowOff>
    </xdr:to>
    <xdr:sp macro="" textlink="">
      <xdr:nvSpPr>
        <xdr:cNvPr id="297" name="楕円 296"/>
        <xdr:cNvSpPr/>
      </xdr:nvSpPr>
      <xdr:spPr>
        <a:xfrm>
          <a:off x="28575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22861</xdr:rowOff>
    </xdr:from>
    <xdr:to>
      <xdr:col>19</xdr:col>
      <xdr:colOff>177800</xdr:colOff>
      <xdr:row>80</xdr:row>
      <xdr:rowOff>99061</xdr:rowOff>
    </xdr:to>
    <xdr:cxnSp macro="">
      <xdr:nvCxnSpPr>
        <xdr:cNvPr id="298" name="直線コネクタ 297"/>
        <xdr:cNvCxnSpPr/>
      </xdr:nvCxnSpPr>
      <xdr:spPr>
        <a:xfrm flipV="1">
          <a:off x="2908300" y="137388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8255</xdr:rowOff>
    </xdr:from>
    <xdr:to>
      <xdr:col>10</xdr:col>
      <xdr:colOff>165100</xdr:colOff>
      <xdr:row>80</xdr:row>
      <xdr:rowOff>109855</xdr:rowOff>
    </xdr:to>
    <xdr:sp macro="" textlink="">
      <xdr:nvSpPr>
        <xdr:cNvPr id="299" name="楕円 298"/>
        <xdr:cNvSpPr/>
      </xdr:nvSpPr>
      <xdr:spPr>
        <a:xfrm>
          <a:off x="1968500" y="1372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59055</xdr:rowOff>
    </xdr:from>
    <xdr:to>
      <xdr:col>15</xdr:col>
      <xdr:colOff>50800</xdr:colOff>
      <xdr:row>80</xdr:row>
      <xdr:rowOff>99061</xdr:rowOff>
    </xdr:to>
    <xdr:cxnSp macro="">
      <xdr:nvCxnSpPr>
        <xdr:cNvPr id="300" name="直線コネクタ 299"/>
        <xdr:cNvCxnSpPr/>
      </xdr:nvCxnSpPr>
      <xdr:spPr>
        <a:xfrm>
          <a:off x="2019300" y="137750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102888</xdr:rowOff>
    </xdr:from>
    <xdr:ext cx="405111" cy="259045"/>
    <xdr:sp macro="" textlink="">
      <xdr:nvSpPr>
        <xdr:cNvPr id="301" name="n_1aveValue【公営住宅】&#10;有形固定資産減価償却率"/>
        <xdr:cNvSpPr txBox="1"/>
      </xdr:nvSpPr>
      <xdr:spPr>
        <a:xfrm>
          <a:off x="3582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131463</xdr:rowOff>
    </xdr:from>
    <xdr:ext cx="405111" cy="259045"/>
    <xdr:sp macro="" textlink="">
      <xdr:nvSpPr>
        <xdr:cNvPr id="302" name="n_2aveValue【公営住宅】&#10;有形固定資産減価償却率"/>
        <xdr:cNvSpPr txBox="1"/>
      </xdr:nvSpPr>
      <xdr:spPr>
        <a:xfrm>
          <a:off x="2705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57166</xdr:rowOff>
    </xdr:from>
    <xdr:ext cx="405111" cy="259045"/>
    <xdr:sp macro="" textlink="">
      <xdr:nvSpPr>
        <xdr:cNvPr id="303" name="n_3aveValue【公営住宅】&#10;有形固定資産減価償却率"/>
        <xdr:cNvSpPr txBox="1"/>
      </xdr:nvSpPr>
      <xdr:spPr>
        <a:xfrm>
          <a:off x="1816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132097</xdr:rowOff>
    </xdr:from>
    <xdr:ext cx="405111" cy="259045"/>
    <xdr:sp macro="" textlink="">
      <xdr:nvSpPr>
        <xdr:cNvPr id="304" name="n_4aveValue【公営住宅】&#10;有形固定資産減価償却率"/>
        <xdr:cNvSpPr txBox="1"/>
      </xdr:nvSpPr>
      <xdr:spPr>
        <a:xfrm>
          <a:off x="927744" y="1401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90188</xdr:rowOff>
    </xdr:from>
    <xdr:ext cx="405111" cy="259045"/>
    <xdr:sp macro="" textlink="">
      <xdr:nvSpPr>
        <xdr:cNvPr id="305" name="n_1mainValue【公営住宅】&#10;有形固定資産減価償却率"/>
        <xdr:cNvSpPr txBox="1"/>
      </xdr:nvSpPr>
      <xdr:spPr>
        <a:xfrm>
          <a:off x="3582044" y="1346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166388</xdr:rowOff>
    </xdr:from>
    <xdr:ext cx="405111" cy="259045"/>
    <xdr:sp macro="" textlink="">
      <xdr:nvSpPr>
        <xdr:cNvPr id="306" name="n_2mainValue【公営住宅】&#10;有形固定資産減価償却率"/>
        <xdr:cNvSpPr txBox="1"/>
      </xdr:nvSpPr>
      <xdr:spPr>
        <a:xfrm>
          <a:off x="27057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126382</xdr:rowOff>
    </xdr:from>
    <xdr:ext cx="405111" cy="259045"/>
    <xdr:sp macro="" textlink="">
      <xdr:nvSpPr>
        <xdr:cNvPr id="307" name="n_3mainValue【公営住宅】&#10;有形固定資産減価償却率"/>
        <xdr:cNvSpPr txBox="1"/>
      </xdr:nvSpPr>
      <xdr:spPr>
        <a:xfrm>
          <a:off x="1816744" y="1349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8" name="直線コネクタ 31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9" name="テキスト ボックス 31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1" name="テキスト ボックス 32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22" name="直線コネクタ 32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23" name="テキスト ボックス 32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5" name="テキスト ボックス 32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1524</xdr:rowOff>
    </xdr:from>
    <xdr:to>
      <xdr:col>54</xdr:col>
      <xdr:colOff>189865</xdr:colOff>
      <xdr:row>85</xdr:row>
      <xdr:rowOff>70104</xdr:rowOff>
    </xdr:to>
    <xdr:cxnSp macro="">
      <xdr:nvCxnSpPr>
        <xdr:cNvPr id="327" name="直線コネクタ 326"/>
        <xdr:cNvCxnSpPr/>
      </xdr:nvCxnSpPr>
      <xdr:spPr>
        <a:xfrm flipV="1">
          <a:off x="10476865" y="1337462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73931</xdr:rowOff>
    </xdr:from>
    <xdr:ext cx="469744" cy="259045"/>
    <xdr:sp macro="" textlink="">
      <xdr:nvSpPr>
        <xdr:cNvPr id="328" name="【公営住宅】&#10;一人当たり面積最小値テキスト"/>
        <xdr:cNvSpPr txBox="1"/>
      </xdr:nvSpPr>
      <xdr:spPr>
        <a:xfrm>
          <a:off x="10515600" y="1464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70104</xdr:rowOff>
    </xdr:from>
    <xdr:to>
      <xdr:col>55</xdr:col>
      <xdr:colOff>88900</xdr:colOff>
      <xdr:row>85</xdr:row>
      <xdr:rowOff>70104</xdr:rowOff>
    </xdr:to>
    <xdr:cxnSp macro="">
      <xdr:nvCxnSpPr>
        <xdr:cNvPr id="329" name="直線コネクタ 328"/>
        <xdr:cNvCxnSpPr/>
      </xdr:nvCxnSpPr>
      <xdr:spPr>
        <a:xfrm>
          <a:off x="10388600" y="14643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119651</xdr:rowOff>
    </xdr:from>
    <xdr:ext cx="469744" cy="259045"/>
    <xdr:sp macro="" textlink="">
      <xdr:nvSpPr>
        <xdr:cNvPr id="330" name="【公営住宅】&#10;一人当たり面積最大値テキスト"/>
        <xdr:cNvSpPr txBox="1"/>
      </xdr:nvSpPr>
      <xdr:spPr>
        <a:xfrm>
          <a:off x="10515600" y="1314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1524</xdr:rowOff>
    </xdr:from>
    <xdr:to>
      <xdr:col>55</xdr:col>
      <xdr:colOff>88900</xdr:colOff>
      <xdr:row>78</xdr:row>
      <xdr:rowOff>1524</xdr:rowOff>
    </xdr:to>
    <xdr:cxnSp macro="">
      <xdr:nvCxnSpPr>
        <xdr:cNvPr id="331" name="直線コネクタ 330"/>
        <xdr:cNvCxnSpPr/>
      </xdr:nvCxnSpPr>
      <xdr:spPr>
        <a:xfrm>
          <a:off x="10388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102760</xdr:rowOff>
    </xdr:from>
    <xdr:ext cx="469744" cy="259045"/>
    <xdr:sp macro="" textlink="">
      <xdr:nvSpPr>
        <xdr:cNvPr id="332" name="【公営住宅】&#10;一人当たり面積平均値テキスト"/>
        <xdr:cNvSpPr txBox="1"/>
      </xdr:nvSpPr>
      <xdr:spPr>
        <a:xfrm>
          <a:off x="10515600" y="14161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79883</xdr:rowOff>
    </xdr:from>
    <xdr:to>
      <xdr:col>55</xdr:col>
      <xdr:colOff>50800</xdr:colOff>
      <xdr:row>84</xdr:row>
      <xdr:rowOff>10033</xdr:rowOff>
    </xdr:to>
    <xdr:sp macro="" textlink="">
      <xdr:nvSpPr>
        <xdr:cNvPr id="333" name="フローチャート: 判断 332"/>
        <xdr:cNvSpPr/>
      </xdr:nvSpPr>
      <xdr:spPr>
        <a:xfrm>
          <a:off x="10426700" y="1431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129603</xdr:rowOff>
    </xdr:from>
    <xdr:to>
      <xdr:col>50</xdr:col>
      <xdr:colOff>165100</xdr:colOff>
      <xdr:row>84</xdr:row>
      <xdr:rowOff>59753</xdr:rowOff>
    </xdr:to>
    <xdr:sp macro="" textlink="">
      <xdr:nvSpPr>
        <xdr:cNvPr id="334" name="フローチャート: 判断 333"/>
        <xdr:cNvSpPr/>
      </xdr:nvSpPr>
      <xdr:spPr>
        <a:xfrm>
          <a:off x="9588500" y="1435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121602</xdr:rowOff>
    </xdr:from>
    <xdr:to>
      <xdr:col>46</xdr:col>
      <xdr:colOff>38100</xdr:colOff>
      <xdr:row>84</xdr:row>
      <xdr:rowOff>51752</xdr:rowOff>
    </xdr:to>
    <xdr:sp macro="" textlink="">
      <xdr:nvSpPr>
        <xdr:cNvPr id="335" name="フローチャート: 判断 334"/>
        <xdr:cNvSpPr/>
      </xdr:nvSpPr>
      <xdr:spPr>
        <a:xfrm>
          <a:off x="8699500" y="14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51308</xdr:rowOff>
    </xdr:from>
    <xdr:to>
      <xdr:col>41</xdr:col>
      <xdr:colOff>101600</xdr:colOff>
      <xdr:row>83</xdr:row>
      <xdr:rowOff>152908</xdr:rowOff>
    </xdr:to>
    <xdr:sp macro="" textlink="">
      <xdr:nvSpPr>
        <xdr:cNvPr id="336" name="フローチャート: 判断 335"/>
        <xdr:cNvSpPr/>
      </xdr:nvSpPr>
      <xdr:spPr>
        <a:xfrm>
          <a:off x="7810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70738</xdr:rowOff>
    </xdr:from>
    <xdr:to>
      <xdr:col>36</xdr:col>
      <xdr:colOff>165100</xdr:colOff>
      <xdr:row>84</xdr:row>
      <xdr:rowOff>888</xdr:rowOff>
    </xdr:to>
    <xdr:sp macro="" textlink="">
      <xdr:nvSpPr>
        <xdr:cNvPr id="337" name="フローチャート: 判断 336"/>
        <xdr:cNvSpPr/>
      </xdr:nvSpPr>
      <xdr:spPr>
        <a:xfrm>
          <a:off x="6921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8" name="テキスト ボックス 33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9" name="テキスト ボックス 33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0" name="テキスト ボックス 33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1" name="テキスト ボックス 34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2" name="テキスト ボックス 34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133032</xdr:rowOff>
    </xdr:from>
    <xdr:to>
      <xdr:col>55</xdr:col>
      <xdr:colOff>50800</xdr:colOff>
      <xdr:row>84</xdr:row>
      <xdr:rowOff>63182</xdr:rowOff>
    </xdr:to>
    <xdr:sp macro="" textlink="">
      <xdr:nvSpPr>
        <xdr:cNvPr id="343" name="楕円 342"/>
        <xdr:cNvSpPr/>
      </xdr:nvSpPr>
      <xdr:spPr>
        <a:xfrm>
          <a:off x="10426700" y="1436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111459</xdr:rowOff>
    </xdr:from>
    <xdr:ext cx="469744" cy="259045"/>
    <xdr:sp macro="" textlink="">
      <xdr:nvSpPr>
        <xdr:cNvPr id="344" name="【公営住宅】&#10;一人当たり面積該当値テキスト"/>
        <xdr:cNvSpPr txBox="1"/>
      </xdr:nvSpPr>
      <xdr:spPr>
        <a:xfrm>
          <a:off x="10515600" y="1434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134175</xdr:rowOff>
    </xdr:from>
    <xdr:to>
      <xdr:col>50</xdr:col>
      <xdr:colOff>165100</xdr:colOff>
      <xdr:row>84</xdr:row>
      <xdr:rowOff>64325</xdr:rowOff>
    </xdr:to>
    <xdr:sp macro="" textlink="">
      <xdr:nvSpPr>
        <xdr:cNvPr id="345" name="楕円 344"/>
        <xdr:cNvSpPr/>
      </xdr:nvSpPr>
      <xdr:spPr>
        <a:xfrm>
          <a:off x="9588500" y="1436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12382</xdr:rowOff>
    </xdr:from>
    <xdr:to>
      <xdr:col>55</xdr:col>
      <xdr:colOff>0</xdr:colOff>
      <xdr:row>84</xdr:row>
      <xdr:rowOff>13525</xdr:rowOff>
    </xdr:to>
    <xdr:cxnSp macro="">
      <xdr:nvCxnSpPr>
        <xdr:cNvPr id="346" name="直線コネクタ 345"/>
        <xdr:cNvCxnSpPr/>
      </xdr:nvCxnSpPr>
      <xdr:spPr>
        <a:xfrm flipV="1">
          <a:off x="9639300" y="14414182"/>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146177</xdr:rowOff>
    </xdr:from>
    <xdr:to>
      <xdr:col>46</xdr:col>
      <xdr:colOff>38100</xdr:colOff>
      <xdr:row>84</xdr:row>
      <xdr:rowOff>76327</xdr:rowOff>
    </xdr:to>
    <xdr:sp macro="" textlink="">
      <xdr:nvSpPr>
        <xdr:cNvPr id="347" name="楕円 346"/>
        <xdr:cNvSpPr/>
      </xdr:nvSpPr>
      <xdr:spPr>
        <a:xfrm>
          <a:off x="8699500" y="1437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13525</xdr:rowOff>
    </xdr:from>
    <xdr:to>
      <xdr:col>50</xdr:col>
      <xdr:colOff>114300</xdr:colOff>
      <xdr:row>84</xdr:row>
      <xdr:rowOff>25527</xdr:rowOff>
    </xdr:to>
    <xdr:cxnSp macro="">
      <xdr:nvCxnSpPr>
        <xdr:cNvPr id="348" name="直線コネクタ 347"/>
        <xdr:cNvCxnSpPr/>
      </xdr:nvCxnSpPr>
      <xdr:spPr>
        <a:xfrm flipV="1">
          <a:off x="8750300" y="14415325"/>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146177</xdr:rowOff>
    </xdr:from>
    <xdr:to>
      <xdr:col>41</xdr:col>
      <xdr:colOff>101600</xdr:colOff>
      <xdr:row>84</xdr:row>
      <xdr:rowOff>76327</xdr:rowOff>
    </xdr:to>
    <xdr:sp macro="" textlink="">
      <xdr:nvSpPr>
        <xdr:cNvPr id="349" name="楕円 348"/>
        <xdr:cNvSpPr/>
      </xdr:nvSpPr>
      <xdr:spPr>
        <a:xfrm>
          <a:off x="7810500" y="1437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25527</xdr:rowOff>
    </xdr:from>
    <xdr:to>
      <xdr:col>45</xdr:col>
      <xdr:colOff>177800</xdr:colOff>
      <xdr:row>84</xdr:row>
      <xdr:rowOff>25527</xdr:rowOff>
    </xdr:to>
    <xdr:cxnSp macro="">
      <xdr:nvCxnSpPr>
        <xdr:cNvPr id="350" name="直線コネクタ 349"/>
        <xdr:cNvCxnSpPr/>
      </xdr:nvCxnSpPr>
      <xdr:spPr>
        <a:xfrm>
          <a:off x="7861300" y="144273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76280</xdr:rowOff>
    </xdr:from>
    <xdr:ext cx="469744" cy="259045"/>
    <xdr:sp macro="" textlink="">
      <xdr:nvSpPr>
        <xdr:cNvPr id="351" name="n_1aveValue【公営住宅】&#10;一人当たり面積"/>
        <xdr:cNvSpPr txBox="1"/>
      </xdr:nvSpPr>
      <xdr:spPr>
        <a:xfrm>
          <a:off x="9391727" y="1413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68279</xdr:rowOff>
    </xdr:from>
    <xdr:ext cx="469744" cy="259045"/>
    <xdr:sp macro="" textlink="">
      <xdr:nvSpPr>
        <xdr:cNvPr id="352" name="n_2aveValue【公営住宅】&#10;一人当たり面積"/>
        <xdr:cNvSpPr txBox="1"/>
      </xdr:nvSpPr>
      <xdr:spPr>
        <a:xfrm>
          <a:off x="8515427" y="14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169435</xdr:rowOff>
    </xdr:from>
    <xdr:ext cx="469744" cy="259045"/>
    <xdr:sp macro="" textlink="">
      <xdr:nvSpPr>
        <xdr:cNvPr id="353" name="n_3aveValue【公営住宅】&#10;一人当たり面積"/>
        <xdr:cNvSpPr txBox="1"/>
      </xdr:nvSpPr>
      <xdr:spPr>
        <a:xfrm>
          <a:off x="7626427" y="1405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17415</xdr:rowOff>
    </xdr:from>
    <xdr:ext cx="469744" cy="259045"/>
    <xdr:sp macro="" textlink="">
      <xdr:nvSpPr>
        <xdr:cNvPr id="354" name="n_4aveValue【公営住宅】&#10;一人当たり面積"/>
        <xdr:cNvSpPr txBox="1"/>
      </xdr:nvSpPr>
      <xdr:spPr>
        <a:xfrm>
          <a:off x="67374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55452</xdr:rowOff>
    </xdr:from>
    <xdr:ext cx="469744" cy="259045"/>
    <xdr:sp macro="" textlink="">
      <xdr:nvSpPr>
        <xdr:cNvPr id="355" name="n_1mainValue【公営住宅】&#10;一人当たり面積"/>
        <xdr:cNvSpPr txBox="1"/>
      </xdr:nvSpPr>
      <xdr:spPr>
        <a:xfrm>
          <a:off x="9391727" y="1445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67454</xdr:rowOff>
    </xdr:from>
    <xdr:ext cx="469744" cy="259045"/>
    <xdr:sp macro="" textlink="">
      <xdr:nvSpPr>
        <xdr:cNvPr id="356" name="n_2mainValue【公営住宅】&#10;一人当たり面積"/>
        <xdr:cNvSpPr txBox="1"/>
      </xdr:nvSpPr>
      <xdr:spPr>
        <a:xfrm>
          <a:off x="8515427" y="1446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67454</xdr:rowOff>
    </xdr:from>
    <xdr:ext cx="469744" cy="259045"/>
    <xdr:sp macro="" textlink="">
      <xdr:nvSpPr>
        <xdr:cNvPr id="357" name="n_3mainValue【公営住宅】&#10;一人当たり面積"/>
        <xdr:cNvSpPr txBox="1"/>
      </xdr:nvSpPr>
      <xdr:spPr>
        <a:xfrm>
          <a:off x="7626427" y="1446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8" name="正方形/長方形 35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9" name="正方形/長方形 35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0" name="正方形/長方形 35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1" name="正方形/長方形 36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2" name="正方形/長方形 36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3" name="正方形/長方形 36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4" name="正方形/長方形 36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正方形/長方形 36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6" name="テキスト ボックス 36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7" name="直線コネクタ 36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8" name="テキスト ボックス 36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9" name="直線コネクタ 36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0" name="テキスト ボックス 36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1" name="直線コネクタ 37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2" name="テキスト ボックス 37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3" name="直線コネクタ 37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4" name="テキスト ボックス 37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5" name="直線コネクタ 37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6" name="テキスト ボックス 37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7" name="直線コネクタ 37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78" name="テキスト ボックス 37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9" name="直線コネクタ 37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0" name="テキスト ボックス 37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38100</xdr:rowOff>
    </xdr:from>
    <xdr:to>
      <xdr:col>24</xdr:col>
      <xdr:colOff>62865</xdr:colOff>
      <xdr:row>108</xdr:row>
      <xdr:rowOff>144780</xdr:rowOff>
    </xdr:to>
    <xdr:cxnSp macro="">
      <xdr:nvCxnSpPr>
        <xdr:cNvPr id="382" name="直線コネクタ 381"/>
        <xdr:cNvCxnSpPr/>
      </xdr:nvCxnSpPr>
      <xdr:spPr>
        <a:xfrm flipV="1">
          <a:off x="4634865" y="171831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148607</xdr:rowOff>
    </xdr:from>
    <xdr:ext cx="405111" cy="259045"/>
    <xdr:sp macro="" textlink="">
      <xdr:nvSpPr>
        <xdr:cNvPr id="383" name="【港湾・漁港】&#10;有形固定資産減価償却率最小値テキスト"/>
        <xdr:cNvSpPr txBox="1"/>
      </xdr:nvSpPr>
      <xdr:spPr>
        <a:xfrm>
          <a:off x="4673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144780</xdr:rowOff>
    </xdr:from>
    <xdr:to>
      <xdr:col>24</xdr:col>
      <xdr:colOff>152400</xdr:colOff>
      <xdr:row>108</xdr:row>
      <xdr:rowOff>144780</xdr:rowOff>
    </xdr:to>
    <xdr:cxnSp macro="">
      <xdr:nvCxnSpPr>
        <xdr:cNvPr id="384" name="直線コネクタ 383"/>
        <xdr:cNvCxnSpPr/>
      </xdr:nvCxnSpPr>
      <xdr:spPr>
        <a:xfrm>
          <a:off x="4546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156227</xdr:rowOff>
    </xdr:from>
    <xdr:ext cx="405111" cy="259045"/>
    <xdr:sp macro="" textlink="">
      <xdr:nvSpPr>
        <xdr:cNvPr id="385" name="【港湾・漁港】&#10;有形固定資産減価償却率最大値テキスト"/>
        <xdr:cNvSpPr txBox="1"/>
      </xdr:nvSpPr>
      <xdr:spPr>
        <a:xfrm>
          <a:off x="4673600" y="1695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38100</xdr:rowOff>
    </xdr:from>
    <xdr:to>
      <xdr:col>24</xdr:col>
      <xdr:colOff>152400</xdr:colOff>
      <xdr:row>100</xdr:row>
      <xdr:rowOff>38100</xdr:rowOff>
    </xdr:to>
    <xdr:cxnSp macro="">
      <xdr:nvCxnSpPr>
        <xdr:cNvPr id="386" name="直線コネクタ 385"/>
        <xdr:cNvCxnSpPr/>
      </xdr:nvCxnSpPr>
      <xdr:spPr>
        <a:xfrm>
          <a:off x="4546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108602</xdr:rowOff>
    </xdr:from>
    <xdr:ext cx="405111" cy="259045"/>
    <xdr:sp macro="" textlink="">
      <xdr:nvSpPr>
        <xdr:cNvPr id="387" name="【港湾・漁港】&#10;有形固定資産減価償却率平均値テキスト"/>
        <xdr:cNvSpPr txBox="1"/>
      </xdr:nvSpPr>
      <xdr:spPr>
        <a:xfrm>
          <a:off x="4673600" y="181108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130175</xdr:rowOff>
    </xdr:from>
    <xdr:to>
      <xdr:col>24</xdr:col>
      <xdr:colOff>114300</xdr:colOff>
      <xdr:row>106</xdr:row>
      <xdr:rowOff>60325</xdr:rowOff>
    </xdr:to>
    <xdr:sp macro="" textlink="">
      <xdr:nvSpPr>
        <xdr:cNvPr id="388" name="フローチャート: 判断 387"/>
        <xdr:cNvSpPr/>
      </xdr:nvSpPr>
      <xdr:spPr>
        <a:xfrm>
          <a:off x="45847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120650</xdr:rowOff>
    </xdr:from>
    <xdr:to>
      <xdr:col>20</xdr:col>
      <xdr:colOff>38100</xdr:colOff>
      <xdr:row>104</xdr:row>
      <xdr:rowOff>50800</xdr:rowOff>
    </xdr:to>
    <xdr:sp macro="" textlink="">
      <xdr:nvSpPr>
        <xdr:cNvPr id="389" name="フローチャート: 判断 388"/>
        <xdr:cNvSpPr/>
      </xdr:nvSpPr>
      <xdr:spPr>
        <a:xfrm>
          <a:off x="3746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88264</xdr:rowOff>
    </xdr:from>
    <xdr:to>
      <xdr:col>15</xdr:col>
      <xdr:colOff>101600</xdr:colOff>
      <xdr:row>104</xdr:row>
      <xdr:rowOff>18414</xdr:rowOff>
    </xdr:to>
    <xdr:sp macro="" textlink="">
      <xdr:nvSpPr>
        <xdr:cNvPr id="390" name="フローチャート: 判断 389"/>
        <xdr:cNvSpPr/>
      </xdr:nvSpPr>
      <xdr:spPr>
        <a:xfrm>
          <a:off x="2857500" y="1774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23495</xdr:rowOff>
    </xdr:from>
    <xdr:to>
      <xdr:col>10</xdr:col>
      <xdr:colOff>165100</xdr:colOff>
      <xdr:row>106</xdr:row>
      <xdr:rowOff>125095</xdr:rowOff>
    </xdr:to>
    <xdr:sp macro="" textlink="">
      <xdr:nvSpPr>
        <xdr:cNvPr id="391" name="フローチャート: 判断 390"/>
        <xdr:cNvSpPr/>
      </xdr:nvSpPr>
      <xdr:spPr>
        <a:xfrm>
          <a:off x="1968500" y="1819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145414</xdr:rowOff>
    </xdr:from>
    <xdr:to>
      <xdr:col>6</xdr:col>
      <xdr:colOff>38100</xdr:colOff>
      <xdr:row>105</xdr:row>
      <xdr:rowOff>75564</xdr:rowOff>
    </xdr:to>
    <xdr:sp macro="" textlink="">
      <xdr:nvSpPr>
        <xdr:cNvPr id="392" name="フローチャート: 判断 391"/>
        <xdr:cNvSpPr/>
      </xdr:nvSpPr>
      <xdr:spPr>
        <a:xfrm>
          <a:off x="10795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3" name="テキスト ボックス 39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4" name="テキスト ボックス 39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5" name="テキスト ボックス 39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6" name="テキスト ボックス 39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7" name="テキスト ボックス 39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158750</xdr:rowOff>
    </xdr:from>
    <xdr:to>
      <xdr:col>24</xdr:col>
      <xdr:colOff>114300</xdr:colOff>
      <xdr:row>105</xdr:row>
      <xdr:rowOff>88900</xdr:rowOff>
    </xdr:to>
    <xdr:sp macro="" textlink="">
      <xdr:nvSpPr>
        <xdr:cNvPr id="398" name="楕円 397"/>
        <xdr:cNvSpPr/>
      </xdr:nvSpPr>
      <xdr:spPr>
        <a:xfrm>
          <a:off x="45847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10177</xdr:rowOff>
    </xdr:from>
    <xdr:ext cx="405111" cy="259045"/>
    <xdr:sp macro="" textlink="">
      <xdr:nvSpPr>
        <xdr:cNvPr id="399" name="【港湾・漁港】&#10;有形固定資産減価償却率該当値テキスト"/>
        <xdr:cNvSpPr txBox="1"/>
      </xdr:nvSpPr>
      <xdr:spPr>
        <a:xfrm>
          <a:off x="4673600" y="1784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31114</xdr:rowOff>
    </xdr:from>
    <xdr:to>
      <xdr:col>20</xdr:col>
      <xdr:colOff>38100</xdr:colOff>
      <xdr:row>104</xdr:row>
      <xdr:rowOff>132714</xdr:rowOff>
    </xdr:to>
    <xdr:sp macro="" textlink="">
      <xdr:nvSpPr>
        <xdr:cNvPr id="400" name="楕円 399"/>
        <xdr:cNvSpPr/>
      </xdr:nvSpPr>
      <xdr:spPr>
        <a:xfrm>
          <a:off x="3746500" y="1786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81914</xdr:rowOff>
    </xdr:from>
    <xdr:to>
      <xdr:col>24</xdr:col>
      <xdr:colOff>63500</xdr:colOff>
      <xdr:row>105</xdr:row>
      <xdr:rowOff>38100</xdr:rowOff>
    </xdr:to>
    <xdr:cxnSp macro="">
      <xdr:nvCxnSpPr>
        <xdr:cNvPr id="401" name="直線コネクタ 400"/>
        <xdr:cNvCxnSpPr/>
      </xdr:nvCxnSpPr>
      <xdr:spPr>
        <a:xfrm>
          <a:off x="3797300" y="17912714"/>
          <a:ext cx="838200" cy="12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74930</xdr:rowOff>
    </xdr:from>
    <xdr:to>
      <xdr:col>15</xdr:col>
      <xdr:colOff>101600</xdr:colOff>
      <xdr:row>104</xdr:row>
      <xdr:rowOff>5080</xdr:rowOff>
    </xdr:to>
    <xdr:sp macro="" textlink="">
      <xdr:nvSpPr>
        <xdr:cNvPr id="402" name="楕円 401"/>
        <xdr:cNvSpPr/>
      </xdr:nvSpPr>
      <xdr:spPr>
        <a:xfrm>
          <a:off x="2857500" y="177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125730</xdr:rowOff>
    </xdr:from>
    <xdr:to>
      <xdr:col>19</xdr:col>
      <xdr:colOff>177800</xdr:colOff>
      <xdr:row>104</xdr:row>
      <xdr:rowOff>81914</xdr:rowOff>
    </xdr:to>
    <xdr:cxnSp macro="">
      <xdr:nvCxnSpPr>
        <xdr:cNvPr id="403" name="直線コネクタ 402"/>
        <xdr:cNvCxnSpPr/>
      </xdr:nvCxnSpPr>
      <xdr:spPr>
        <a:xfrm>
          <a:off x="2908300" y="17785080"/>
          <a:ext cx="889000" cy="12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105411</xdr:rowOff>
    </xdr:from>
    <xdr:to>
      <xdr:col>10</xdr:col>
      <xdr:colOff>165100</xdr:colOff>
      <xdr:row>103</xdr:row>
      <xdr:rowOff>35561</xdr:rowOff>
    </xdr:to>
    <xdr:sp macro="" textlink="">
      <xdr:nvSpPr>
        <xdr:cNvPr id="404" name="楕円 403"/>
        <xdr:cNvSpPr/>
      </xdr:nvSpPr>
      <xdr:spPr>
        <a:xfrm>
          <a:off x="1968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156211</xdr:rowOff>
    </xdr:from>
    <xdr:to>
      <xdr:col>15</xdr:col>
      <xdr:colOff>50800</xdr:colOff>
      <xdr:row>103</xdr:row>
      <xdr:rowOff>125730</xdr:rowOff>
    </xdr:to>
    <xdr:cxnSp macro="">
      <xdr:nvCxnSpPr>
        <xdr:cNvPr id="405" name="直線コネクタ 404"/>
        <xdr:cNvCxnSpPr/>
      </xdr:nvCxnSpPr>
      <xdr:spPr>
        <a:xfrm>
          <a:off x="2019300" y="17644111"/>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67327</xdr:rowOff>
    </xdr:from>
    <xdr:ext cx="405111" cy="259045"/>
    <xdr:sp macro="" textlink="">
      <xdr:nvSpPr>
        <xdr:cNvPr id="406" name="n_1aveValue【港湾・漁港】&#10;有形固定資産減価償却率"/>
        <xdr:cNvSpPr txBox="1"/>
      </xdr:nvSpPr>
      <xdr:spPr>
        <a:xfrm>
          <a:off x="35820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9541</xdr:rowOff>
    </xdr:from>
    <xdr:ext cx="405111" cy="259045"/>
    <xdr:sp macro="" textlink="">
      <xdr:nvSpPr>
        <xdr:cNvPr id="407" name="n_2aveValue【港湾・漁港】&#10;有形固定資産減価償却率"/>
        <xdr:cNvSpPr txBox="1"/>
      </xdr:nvSpPr>
      <xdr:spPr>
        <a:xfrm>
          <a:off x="2705744" y="178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116222</xdr:rowOff>
    </xdr:from>
    <xdr:ext cx="405111" cy="259045"/>
    <xdr:sp macro="" textlink="">
      <xdr:nvSpPr>
        <xdr:cNvPr id="408" name="n_3aveValue【港湾・漁港】&#10;有形固定資産減価償却率"/>
        <xdr:cNvSpPr txBox="1"/>
      </xdr:nvSpPr>
      <xdr:spPr>
        <a:xfrm>
          <a:off x="1816744" y="182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92091</xdr:rowOff>
    </xdr:from>
    <xdr:ext cx="405111" cy="259045"/>
    <xdr:sp macro="" textlink="">
      <xdr:nvSpPr>
        <xdr:cNvPr id="409" name="n_4aveValue【港湾・漁港】&#10;有形固定資産減価償却率"/>
        <xdr:cNvSpPr txBox="1"/>
      </xdr:nvSpPr>
      <xdr:spPr>
        <a:xfrm>
          <a:off x="927744" y="1775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123841</xdr:rowOff>
    </xdr:from>
    <xdr:ext cx="405111" cy="259045"/>
    <xdr:sp macro="" textlink="">
      <xdr:nvSpPr>
        <xdr:cNvPr id="410" name="n_1mainValue【港湾・漁港】&#10;有形固定資産減価償却率"/>
        <xdr:cNvSpPr txBox="1"/>
      </xdr:nvSpPr>
      <xdr:spPr>
        <a:xfrm>
          <a:off x="3582044" y="1795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21607</xdr:rowOff>
    </xdr:from>
    <xdr:ext cx="405111" cy="259045"/>
    <xdr:sp macro="" textlink="">
      <xdr:nvSpPr>
        <xdr:cNvPr id="411" name="n_2mainValue【港湾・漁港】&#10;有形固定資産減価償却率"/>
        <xdr:cNvSpPr txBox="1"/>
      </xdr:nvSpPr>
      <xdr:spPr>
        <a:xfrm>
          <a:off x="27057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52088</xdr:rowOff>
    </xdr:from>
    <xdr:ext cx="405111" cy="259045"/>
    <xdr:sp macro="" textlink="">
      <xdr:nvSpPr>
        <xdr:cNvPr id="412" name="n_3mainValue【港湾・漁港】&#10;有形固定資産減価償却率"/>
        <xdr:cNvSpPr txBox="1"/>
      </xdr:nvSpPr>
      <xdr:spPr>
        <a:xfrm>
          <a:off x="1816744"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3" name="正方形/長方形 4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4" name="正方形/長方形 4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5" name="正方形/長方形 4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6" name="正方形/長方形 4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7" name="正方形/長方形 4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8" name="正方形/長方形 4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9" name="正方形/長方形 4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0" name="正方形/長方形 41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1" name="テキスト ボックス 42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2" name="直線コネクタ 42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3" name="直線コネクタ 42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24" name="テキスト ボックス 423"/>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5" name="直線コネクタ 42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26" name="テキスト ボックス 425"/>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7" name="直線コネクタ 42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28" name="テキスト ボックス 427"/>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9" name="直線コネクタ 42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30" name="テキスト ボックス 429"/>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32" name="テキスト ボックス 431"/>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25330</xdr:rowOff>
    </xdr:from>
    <xdr:to>
      <xdr:col>54</xdr:col>
      <xdr:colOff>189865</xdr:colOff>
      <xdr:row>108</xdr:row>
      <xdr:rowOff>76033</xdr:rowOff>
    </xdr:to>
    <xdr:cxnSp macro="">
      <xdr:nvCxnSpPr>
        <xdr:cNvPr id="434" name="直線コネクタ 433"/>
        <xdr:cNvCxnSpPr/>
      </xdr:nvCxnSpPr>
      <xdr:spPr>
        <a:xfrm flipV="1">
          <a:off x="10476865" y="17341780"/>
          <a:ext cx="0" cy="125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79860</xdr:rowOff>
    </xdr:from>
    <xdr:ext cx="313932" cy="259045"/>
    <xdr:sp macro="" textlink="">
      <xdr:nvSpPr>
        <xdr:cNvPr id="435" name="【港湾・漁港】&#10;一人当たり有形固定資産（償却資産）額最小値テキスト"/>
        <xdr:cNvSpPr txBox="1"/>
      </xdr:nvSpPr>
      <xdr:spPr>
        <a:xfrm>
          <a:off x="10515600" y="185964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76033</xdr:rowOff>
    </xdr:from>
    <xdr:to>
      <xdr:col>55</xdr:col>
      <xdr:colOff>88900</xdr:colOff>
      <xdr:row>108</xdr:row>
      <xdr:rowOff>76033</xdr:rowOff>
    </xdr:to>
    <xdr:cxnSp macro="">
      <xdr:nvCxnSpPr>
        <xdr:cNvPr id="436" name="直線コネクタ 435"/>
        <xdr:cNvCxnSpPr/>
      </xdr:nvCxnSpPr>
      <xdr:spPr>
        <a:xfrm>
          <a:off x="10388600" y="18592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143457</xdr:rowOff>
    </xdr:from>
    <xdr:ext cx="599010" cy="259045"/>
    <xdr:sp macro="" textlink="">
      <xdr:nvSpPr>
        <xdr:cNvPr id="437" name="【港湾・漁港】&#10;一人当たり有形固定資産（償却資産）額最大値テキスト"/>
        <xdr:cNvSpPr txBox="1"/>
      </xdr:nvSpPr>
      <xdr:spPr>
        <a:xfrm>
          <a:off x="10515600" y="1711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25330</xdr:rowOff>
    </xdr:from>
    <xdr:to>
      <xdr:col>55</xdr:col>
      <xdr:colOff>88900</xdr:colOff>
      <xdr:row>101</xdr:row>
      <xdr:rowOff>25330</xdr:rowOff>
    </xdr:to>
    <xdr:cxnSp macro="">
      <xdr:nvCxnSpPr>
        <xdr:cNvPr id="438" name="直線コネクタ 437"/>
        <xdr:cNvCxnSpPr/>
      </xdr:nvCxnSpPr>
      <xdr:spPr>
        <a:xfrm>
          <a:off x="10388600" y="1734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15102</xdr:rowOff>
    </xdr:from>
    <xdr:ext cx="534377" cy="259045"/>
    <xdr:sp macro="" textlink="">
      <xdr:nvSpPr>
        <xdr:cNvPr id="439" name="【港湾・漁港】&#10;一人当たり有形固定資産（償却資産）額平均値テキスト"/>
        <xdr:cNvSpPr txBox="1"/>
      </xdr:nvSpPr>
      <xdr:spPr>
        <a:xfrm>
          <a:off x="10515600" y="18188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163675</xdr:rowOff>
    </xdr:from>
    <xdr:to>
      <xdr:col>55</xdr:col>
      <xdr:colOff>50800</xdr:colOff>
      <xdr:row>107</xdr:row>
      <xdr:rowOff>93825</xdr:rowOff>
    </xdr:to>
    <xdr:sp macro="" textlink="">
      <xdr:nvSpPr>
        <xdr:cNvPr id="440" name="フローチャート: 判断 439"/>
        <xdr:cNvSpPr/>
      </xdr:nvSpPr>
      <xdr:spPr>
        <a:xfrm>
          <a:off x="10426700" y="1833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100474</xdr:rowOff>
    </xdr:from>
    <xdr:to>
      <xdr:col>50</xdr:col>
      <xdr:colOff>165100</xdr:colOff>
      <xdr:row>108</xdr:row>
      <xdr:rowOff>30624</xdr:rowOff>
    </xdr:to>
    <xdr:sp macro="" textlink="">
      <xdr:nvSpPr>
        <xdr:cNvPr id="441" name="フローチャート: 判断 440"/>
        <xdr:cNvSpPr/>
      </xdr:nvSpPr>
      <xdr:spPr>
        <a:xfrm>
          <a:off x="9588500" y="1844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103192</xdr:rowOff>
    </xdr:from>
    <xdr:to>
      <xdr:col>46</xdr:col>
      <xdr:colOff>38100</xdr:colOff>
      <xdr:row>108</xdr:row>
      <xdr:rowOff>33342</xdr:rowOff>
    </xdr:to>
    <xdr:sp macro="" textlink="">
      <xdr:nvSpPr>
        <xdr:cNvPr id="442" name="フローチャート: 判断 441"/>
        <xdr:cNvSpPr/>
      </xdr:nvSpPr>
      <xdr:spPr>
        <a:xfrm>
          <a:off x="8699500" y="184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135268</xdr:rowOff>
    </xdr:from>
    <xdr:to>
      <xdr:col>41</xdr:col>
      <xdr:colOff>101600</xdr:colOff>
      <xdr:row>107</xdr:row>
      <xdr:rowOff>65418</xdr:rowOff>
    </xdr:to>
    <xdr:sp macro="" textlink="">
      <xdr:nvSpPr>
        <xdr:cNvPr id="443" name="フローチャート: 判断 442"/>
        <xdr:cNvSpPr/>
      </xdr:nvSpPr>
      <xdr:spPr>
        <a:xfrm>
          <a:off x="7810500" y="1830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39233</xdr:rowOff>
    </xdr:from>
    <xdr:to>
      <xdr:col>36</xdr:col>
      <xdr:colOff>165100</xdr:colOff>
      <xdr:row>107</xdr:row>
      <xdr:rowOff>140833</xdr:rowOff>
    </xdr:to>
    <xdr:sp macro="" textlink="">
      <xdr:nvSpPr>
        <xdr:cNvPr id="444" name="フローチャート: 判断 443"/>
        <xdr:cNvSpPr/>
      </xdr:nvSpPr>
      <xdr:spPr>
        <a:xfrm>
          <a:off x="6921500" y="1838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25233</xdr:rowOff>
    </xdr:from>
    <xdr:to>
      <xdr:col>55</xdr:col>
      <xdr:colOff>50800</xdr:colOff>
      <xdr:row>108</xdr:row>
      <xdr:rowOff>126833</xdr:rowOff>
    </xdr:to>
    <xdr:sp macro="" textlink="">
      <xdr:nvSpPr>
        <xdr:cNvPr id="450" name="楕円 449"/>
        <xdr:cNvSpPr/>
      </xdr:nvSpPr>
      <xdr:spPr>
        <a:xfrm>
          <a:off x="10426700" y="1854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111610</xdr:rowOff>
    </xdr:from>
    <xdr:ext cx="313932" cy="259045"/>
    <xdr:sp macro="" textlink="">
      <xdr:nvSpPr>
        <xdr:cNvPr id="451" name="【港湾・漁港】&#10;一人当たり有形固定資産（償却資産）額該当値テキスト"/>
        <xdr:cNvSpPr txBox="1"/>
      </xdr:nvSpPr>
      <xdr:spPr>
        <a:xfrm>
          <a:off x="10515600" y="18456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25233</xdr:rowOff>
    </xdr:from>
    <xdr:to>
      <xdr:col>50</xdr:col>
      <xdr:colOff>165100</xdr:colOff>
      <xdr:row>108</xdr:row>
      <xdr:rowOff>126833</xdr:rowOff>
    </xdr:to>
    <xdr:sp macro="" textlink="">
      <xdr:nvSpPr>
        <xdr:cNvPr id="452" name="楕円 451"/>
        <xdr:cNvSpPr/>
      </xdr:nvSpPr>
      <xdr:spPr>
        <a:xfrm>
          <a:off x="9588500" y="1854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76033</xdr:rowOff>
    </xdr:from>
    <xdr:to>
      <xdr:col>55</xdr:col>
      <xdr:colOff>0</xdr:colOff>
      <xdr:row>108</xdr:row>
      <xdr:rowOff>76033</xdr:rowOff>
    </xdr:to>
    <xdr:cxnSp macro="">
      <xdr:nvCxnSpPr>
        <xdr:cNvPr id="453" name="直線コネクタ 452"/>
        <xdr:cNvCxnSpPr/>
      </xdr:nvCxnSpPr>
      <xdr:spPr>
        <a:xfrm>
          <a:off x="9639300" y="185926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25233</xdr:rowOff>
    </xdr:from>
    <xdr:to>
      <xdr:col>46</xdr:col>
      <xdr:colOff>38100</xdr:colOff>
      <xdr:row>108</xdr:row>
      <xdr:rowOff>126833</xdr:rowOff>
    </xdr:to>
    <xdr:sp macro="" textlink="">
      <xdr:nvSpPr>
        <xdr:cNvPr id="454" name="楕円 453"/>
        <xdr:cNvSpPr/>
      </xdr:nvSpPr>
      <xdr:spPr>
        <a:xfrm>
          <a:off x="8699500" y="1854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76033</xdr:rowOff>
    </xdr:from>
    <xdr:to>
      <xdr:col>50</xdr:col>
      <xdr:colOff>114300</xdr:colOff>
      <xdr:row>108</xdr:row>
      <xdr:rowOff>76033</xdr:rowOff>
    </xdr:to>
    <xdr:cxnSp macro="">
      <xdr:nvCxnSpPr>
        <xdr:cNvPr id="455" name="直線コネクタ 454"/>
        <xdr:cNvCxnSpPr/>
      </xdr:nvCxnSpPr>
      <xdr:spPr>
        <a:xfrm>
          <a:off x="8750300" y="185926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25233</xdr:rowOff>
    </xdr:from>
    <xdr:to>
      <xdr:col>41</xdr:col>
      <xdr:colOff>101600</xdr:colOff>
      <xdr:row>108</xdr:row>
      <xdr:rowOff>126833</xdr:rowOff>
    </xdr:to>
    <xdr:sp macro="" textlink="">
      <xdr:nvSpPr>
        <xdr:cNvPr id="456" name="楕円 455"/>
        <xdr:cNvSpPr/>
      </xdr:nvSpPr>
      <xdr:spPr>
        <a:xfrm>
          <a:off x="7810500" y="1854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76033</xdr:rowOff>
    </xdr:from>
    <xdr:to>
      <xdr:col>45</xdr:col>
      <xdr:colOff>177800</xdr:colOff>
      <xdr:row>108</xdr:row>
      <xdr:rowOff>76033</xdr:rowOff>
    </xdr:to>
    <xdr:cxnSp macro="">
      <xdr:nvCxnSpPr>
        <xdr:cNvPr id="457" name="直線コネクタ 456"/>
        <xdr:cNvCxnSpPr/>
      </xdr:nvCxnSpPr>
      <xdr:spPr>
        <a:xfrm>
          <a:off x="7861300" y="185926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47151</xdr:rowOff>
    </xdr:from>
    <xdr:ext cx="534377" cy="259045"/>
    <xdr:sp macro="" textlink="">
      <xdr:nvSpPr>
        <xdr:cNvPr id="458" name="n_1aveValue【港湾・漁港】&#10;一人当たり有形固定資産（償却資産）額"/>
        <xdr:cNvSpPr txBox="1"/>
      </xdr:nvSpPr>
      <xdr:spPr>
        <a:xfrm>
          <a:off x="9359411" y="1822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49869</xdr:rowOff>
    </xdr:from>
    <xdr:ext cx="534377" cy="259045"/>
    <xdr:sp macro="" textlink="">
      <xdr:nvSpPr>
        <xdr:cNvPr id="459" name="n_2aveValue【港湾・漁港】&#10;一人当たり有形固定資産（償却資産）額"/>
        <xdr:cNvSpPr txBox="1"/>
      </xdr:nvSpPr>
      <xdr:spPr>
        <a:xfrm>
          <a:off x="8483111" y="182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81945</xdr:rowOff>
    </xdr:from>
    <xdr:ext cx="599010" cy="259045"/>
    <xdr:sp macro="" textlink="">
      <xdr:nvSpPr>
        <xdr:cNvPr id="460" name="n_3aveValue【港湾・漁港】&#10;一人当たり有形固定資産（償却資産）額"/>
        <xdr:cNvSpPr txBox="1"/>
      </xdr:nvSpPr>
      <xdr:spPr>
        <a:xfrm>
          <a:off x="7561795" y="1808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105</xdr:row>
      <xdr:rowOff>157360</xdr:rowOff>
    </xdr:from>
    <xdr:ext cx="534377" cy="259045"/>
    <xdr:sp macro="" textlink="">
      <xdr:nvSpPr>
        <xdr:cNvPr id="461" name="n_4aveValue【港湾・漁港】&#10;一人当たり有形固定資産（償却資産）額"/>
        <xdr:cNvSpPr txBox="1"/>
      </xdr:nvSpPr>
      <xdr:spPr>
        <a:xfrm>
          <a:off x="6705111" y="1815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135133</xdr:colOff>
      <xdr:row>108</xdr:row>
      <xdr:rowOff>117960</xdr:rowOff>
    </xdr:from>
    <xdr:ext cx="313932" cy="259045"/>
    <xdr:sp macro="" textlink="">
      <xdr:nvSpPr>
        <xdr:cNvPr id="462" name="n_1mainValue【港湾・漁港】&#10;一人当たり有形固定資産（償却資産）額"/>
        <xdr:cNvSpPr txBox="1"/>
      </xdr:nvSpPr>
      <xdr:spPr>
        <a:xfrm>
          <a:off x="9469633" y="186345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45</xdr:col>
      <xdr:colOff>20833</xdr:colOff>
      <xdr:row>108</xdr:row>
      <xdr:rowOff>117960</xdr:rowOff>
    </xdr:from>
    <xdr:ext cx="313932" cy="259045"/>
    <xdr:sp macro="" textlink="">
      <xdr:nvSpPr>
        <xdr:cNvPr id="463" name="n_2mainValue【港湾・漁港】&#10;一人当たり有形固定資産（償却資産）額"/>
        <xdr:cNvSpPr txBox="1"/>
      </xdr:nvSpPr>
      <xdr:spPr>
        <a:xfrm>
          <a:off x="8593333" y="186345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84333</xdr:colOff>
      <xdr:row>108</xdr:row>
      <xdr:rowOff>117960</xdr:rowOff>
    </xdr:from>
    <xdr:ext cx="313932" cy="259045"/>
    <xdr:sp macro="" textlink="">
      <xdr:nvSpPr>
        <xdr:cNvPr id="464" name="n_3mainValue【港湾・漁港】&#10;一人当たり有形固定資産（償却資産）額"/>
        <xdr:cNvSpPr txBox="1"/>
      </xdr:nvSpPr>
      <xdr:spPr>
        <a:xfrm>
          <a:off x="7704333" y="186345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76" name="直線コネクタ 47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477" name="テキスト ボックス 476"/>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78" name="直線コネクタ 47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79" name="テキスト ボックス 47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80" name="直線コネクタ 47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81" name="テキスト ボックス 48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82" name="直線コネクタ 48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83" name="テキスト ボックス 482"/>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4" name="直線コネクタ 4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85" name="テキスト ボックス 484"/>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55626</xdr:rowOff>
    </xdr:from>
    <xdr:to>
      <xdr:col>85</xdr:col>
      <xdr:colOff>126364</xdr:colOff>
      <xdr:row>40</xdr:row>
      <xdr:rowOff>28194</xdr:rowOff>
    </xdr:to>
    <xdr:cxnSp macro="">
      <xdr:nvCxnSpPr>
        <xdr:cNvPr id="487" name="直線コネクタ 486"/>
        <xdr:cNvCxnSpPr/>
      </xdr:nvCxnSpPr>
      <xdr:spPr>
        <a:xfrm flipV="1">
          <a:off x="16318864" y="5713476"/>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32021</xdr:rowOff>
    </xdr:from>
    <xdr:ext cx="405111" cy="259045"/>
    <xdr:sp macro="" textlink="">
      <xdr:nvSpPr>
        <xdr:cNvPr id="488" name="【認定こども園・幼稚園・保育所】&#10;有形固定資産減価償却率最小値テキスト"/>
        <xdr:cNvSpPr txBox="1"/>
      </xdr:nvSpPr>
      <xdr:spPr>
        <a:xfrm>
          <a:off x="16357600" y="689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28194</xdr:rowOff>
    </xdr:from>
    <xdr:to>
      <xdr:col>86</xdr:col>
      <xdr:colOff>25400</xdr:colOff>
      <xdr:row>40</xdr:row>
      <xdr:rowOff>28194</xdr:rowOff>
    </xdr:to>
    <xdr:cxnSp macro="">
      <xdr:nvCxnSpPr>
        <xdr:cNvPr id="489" name="直線コネクタ 488"/>
        <xdr:cNvCxnSpPr/>
      </xdr:nvCxnSpPr>
      <xdr:spPr>
        <a:xfrm>
          <a:off x="16230600" y="688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2303</xdr:rowOff>
    </xdr:from>
    <xdr:ext cx="405111" cy="259045"/>
    <xdr:sp macro="" textlink="">
      <xdr:nvSpPr>
        <xdr:cNvPr id="490" name="【認定こども園・幼稚園・保育所】&#10;有形固定資産減価償却率最大値テキスト"/>
        <xdr:cNvSpPr txBox="1"/>
      </xdr:nvSpPr>
      <xdr:spPr>
        <a:xfrm>
          <a:off x="16357600" y="548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55626</xdr:rowOff>
    </xdr:from>
    <xdr:to>
      <xdr:col>86</xdr:col>
      <xdr:colOff>25400</xdr:colOff>
      <xdr:row>33</xdr:row>
      <xdr:rowOff>55626</xdr:rowOff>
    </xdr:to>
    <xdr:cxnSp macro="">
      <xdr:nvCxnSpPr>
        <xdr:cNvPr id="491" name="直線コネクタ 490"/>
        <xdr:cNvCxnSpPr/>
      </xdr:nvCxnSpPr>
      <xdr:spPr>
        <a:xfrm>
          <a:off x="16230600" y="571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39133</xdr:rowOff>
    </xdr:from>
    <xdr:ext cx="405111" cy="259045"/>
    <xdr:sp macro="" textlink="">
      <xdr:nvSpPr>
        <xdr:cNvPr id="492" name="【認定こども園・幼稚園・保育所】&#10;有形固定資産減価償却率平均値テキスト"/>
        <xdr:cNvSpPr txBox="1"/>
      </xdr:nvSpPr>
      <xdr:spPr>
        <a:xfrm>
          <a:off x="16357600" y="5868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16256</xdr:rowOff>
    </xdr:from>
    <xdr:to>
      <xdr:col>85</xdr:col>
      <xdr:colOff>177800</xdr:colOff>
      <xdr:row>35</xdr:row>
      <xdr:rowOff>117856</xdr:rowOff>
    </xdr:to>
    <xdr:sp macro="" textlink="">
      <xdr:nvSpPr>
        <xdr:cNvPr id="493" name="フローチャート: 判断 492"/>
        <xdr:cNvSpPr/>
      </xdr:nvSpPr>
      <xdr:spPr>
        <a:xfrm>
          <a:off x="16268700" y="601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32258</xdr:rowOff>
    </xdr:from>
    <xdr:to>
      <xdr:col>81</xdr:col>
      <xdr:colOff>101600</xdr:colOff>
      <xdr:row>35</xdr:row>
      <xdr:rowOff>133858</xdr:rowOff>
    </xdr:to>
    <xdr:sp macro="" textlink="">
      <xdr:nvSpPr>
        <xdr:cNvPr id="494" name="フローチャート: 判断 493"/>
        <xdr:cNvSpPr/>
      </xdr:nvSpPr>
      <xdr:spPr>
        <a:xfrm>
          <a:off x="15430500" y="603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151130</xdr:rowOff>
    </xdr:from>
    <xdr:to>
      <xdr:col>76</xdr:col>
      <xdr:colOff>165100</xdr:colOff>
      <xdr:row>35</xdr:row>
      <xdr:rowOff>81280</xdr:rowOff>
    </xdr:to>
    <xdr:sp macro="" textlink="">
      <xdr:nvSpPr>
        <xdr:cNvPr id="495" name="フローチャート: 判断 494"/>
        <xdr:cNvSpPr/>
      </xdr:nvSpPr>
      <xdr:spPr>
        <a:xfrm>
          <a:off x="14541500" y="59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132842</xdr:rowOff>
    </xdr:from>
    <xdr:to>
      <xdr:col>72</xdr:col>
      <xdr:colOff>38100</xdr:colOff>
      <xdr:row>35</xdr:row>
      <xdr:rowOff>62992</xdr:rowOff>
    </xdr:to>
    <xdr:sp macro="" textlink="">
      <xdr:nvSpPr>
        <xdr:cNvPr id="496" name="フローチャート: 判断 495"/>
        <xdr:cNvSpPr/>
      </xdr:nvSpPr>
      <xdr:spPr>
        <a:xfrm>
          <a:off x="13652500" y="59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137414</xdr:rowOff>
    </xdr:from>
    <xdr:to>
      <xdr:col>67</xdr:col>
      <xdr:colOff>101600</xdr:colOff>
      <xdr:row>35</xdr:row>
      <xdr:rowOff>67564</xdr:rowOff>
    </xdr:to>
    <xdr:sp macro="" textlink="">
      <xdr:nvSpPr>
        <xdr:cNvPr id="497" name="フローチャート: 判断 496"/>
        <xdr:cNvSpPr/>
      </xdr:nvSpPr>
      <xdr:spPr>
        <a:xfrm>
          <a:off x="12763500" y="596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8" name="テキスト ボックス 4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9" name="テキスト ボックス 4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0" name="テキスト ボックス 4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1" name="テキスト ボックス 5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2" name="テキスト ボックス 5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41402</xdr:rowOff>
    </xdr:from>
    <xdr:to>
      <xdr:col>85</xdr:col>
      <xdr:colOff>177800</xdr:colOff>
      <xdr:row>39</xdr:row>
      <xdr:rowOff>143002</xdr:rowOff>
    </xdr:to>
    <xdr:sp macro="" textlink="">
      <xdr:nvSpPr>
        <xdr:cNvPr id="503" name="楕円 502"/>
        <xdr:cNvSpPr/>
      </xdr:nvSpPr>
      <xdr:spPr>
        <a:xfrm>
          <a:off x="16268700" y="672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127779</xdr:rowOff>
    </xdr:from>
    <xdr:ext cx="405111" cy="259045"/>
    <xdr:sp macro="" textlink="">
      <xdr:nvSpPr>
        <xdr:cNvPr id="504" name="【認定こども園・幼稚園・保育所】&#10;有形固定資産減価償却率該当値テキスト"/>
        <xdr:cNvSpPr txBox="1"/>
      </xdr:nvSpPr>
      <xdr:spPr>
        <a:xfrm>
          <a:off x="16357600" y="6642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4826</xdr:rowOff>
    </xdr:from>
    <xdr:to>
      <xdr:col>81</xdr:col>
      <xdr:colOff>101600</xdr:colOff>
      <xdr:row>39</xdr:row>
      <xdr:rowOff>106426</xdr:rowOff>
    </xdr:to>
    <xdr:sp macro="" textlink="">
      <xdr:nvSpPr>
        <xdr:cNvPr id="505" name="楕円 504"/>
        <xdr:cNvSpPr/>
      </xdr:nvSpPr>
      <xdr:spPr>
        <a:xfrm>
          <a:off x="154305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55626</xdr:rowOff>
    </xdr:from>
    <xdr:to>
      <xdr:col>85</xdr:col>
      <xdr:colOff>127000</xdr:colOff>
      <xdr:row>39</xdr:row>
      <xdr:rowOff>92202</xdr:rowOff>
    </xdr:to>
    <xdr:cxnSp macro="">
      <xdr:nvCxnSpPr>
        <xdr:cNvPr id="506" name="直線コネクタ 505"/>
        <xdr:cNvCxnSpPr/>
      </xdr:nvCxnSpPr>
      <xdr:spPr>
        <a:xfrm>
          <a:off x="15481300" y="67421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4826</xdr:rowOff>
    </xdr:from>
    <xdr:to>
      <xdr:col>76</xdr:col>
      <xdr:colOff>165100</xdr:colOff>
      <xdr:row>39</xdr:row>
      <xdr:rowOff>106426</xdr:rowOff>
    </xdr:to>
    <xdr:sp macro="" textlink="">
      <xdr:nvSpPr>
        <xdr:cNvPr id="507" name="楕円 506"/>
        <xdr:cNvSpPr/>
      </xdr:nvSpPr>
      <xdr:spPr>
        <a:xfrm>
          <a:off x="145415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55626</xdr:rowOff>
    </xdr:from>
    <xdr:to>
      <xdr:col>81</xdr:col>
      <xdr:colOff>50800</xdr:colOff>
      <xdr:row>39</xdr:row>
      <xdr:rowOff>55626</xdr:rowOff>
    </xdr:to>
    <xdr:cxnSp macro="">
      <xdr:nvCxnSpPr>
        <xdr:cNvPr id="508" name="直線コネクタ 507"/>
        <xdr:cNvCxnSpPr/>
      </xdr:nvCxnSpPr>
      <xdr:spPr>
        <a:xfrm>
          <a:off x="14592300" y="67421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135128</xdr:rowOff>
    </xdr:from>
    <xdr:to>
      <xdr:col>72</xdr:col>
      <xdr:colOff>38100</xdr:colOff>
      <xdr:row>39</xdr:row>
      <xdr:rowOff>65278</xdr:rowOff>
    </xdr:to>
    <xdr:sp macro="" textlink="">
      <xdr:nvSpPr>
        <xdr:cNvPr id="509" name="楕円 508"/>
        <xdr:cNvSpPr/>
      </xdr:nvSpPr>
      <xdr:spPr>
        <a:xfrm>
          <a:off x="13652500" y="665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14478</xdr:rowOff>
    </xdr:from>
    <xdr:to>
      <xdr:col>76</xdr:col>
      <xdr:colOff>114300</xdr:colOff>
      <xdr:row>39</xdr:row>
      <xdr:rowOff>55626</xdr:rowOff>
    </xdr:to>
    <xdr:cxnSp macro="">
      <xdr:nvCxnSpPr>
        <xdr:cNvPr id="510" name="直線コネクタ 509"/>
        <xdr:cNvCxnSpPr/>
      </xdr:nvCxnSpPr>
      <xdr:spPr>
        <a:xfrm>
          <a:off x="13703300" y="67010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150385</xdr:rowOff>
    </xdr:from>
    <xdr:ext cx="405111" cy="259045"/>
    <xdr:sp macro="" textlink="">
      <xdr:nvSpPr>
        <xdr:cNvPr id="511" name="n_1aveValue【認定こども園・幼稚園・保育所】&#10;有形固定資産減価償却率"/>
        <xdr:cNvSpPr txBox="1"/>
      </xdr:nvSpPr>
      <xdr:spPr>
        <a:xfrm>
          <a:off x="15266044" y="580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97807</xdr:rowOff>
    </xdr:from>
    <xdr:ext cx="405111" cy="259045"/>
    <xdr:sp macro="" textlink="">
      <xdr:nvSpPr>
        <xdr:cNvPr id="512" name="n_2aveValue【認定こども園・幼稚園・保育所】&#10;有形固定資産減価償却率"/>
        <xdr:cNvSpPr txBox="1"/>
      </xdr:nvSpPr>
      <xdr:spPr>
        <a:xfrm>
          <a:off x="14389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79519</xdr:rowOff>
    </xdr:from>
    <xdr:ext cx="405111" cy="259045"/>
    <xdr:sp macro="" textlink="">
      <xdr:nvSpPr>
        <xdr:cNvPr id="513" name="n_3aveValue【認定こども園・幼稚園・保育所】&#10;有形固定資産減価償却率"/>
        <xdr:cNvSpPr txBox="1"/>
      </xdr:nvSpPr>
      <xdr:spPr>
        <a:xfrm>
          <a:off x="13500744" y="573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84091</xdr:rowOff>
    </xdr:from>
    <xdr:ext cx="405111" cy="259045"/>
    <xdr:sp macro="" textlink="">
      <xdr:nvSpPr>
        <xdr:cNvPr id="514" name="n_4aveValue【認定こども園・幼稚園・保育所】&#10;有形固定資産減価償却率"/>
        <xdr:cNvSpPr txBox="1"/>
      </xdr:nvSpPr>
      <xdr:spPr>
        <a:xfrm>
          <a:off x="12611744" y="574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97553</xdr:rowOff>
    </xdr:from>
    <xdr:ext cx="405111" cy="259045"/>
    <xdr:sp macro="" textlink="">
      <xdr:nvSpPr>
        <xdr:cNvPr id="515" name="n_1mainValue【認定こども園・幼稚園・保育所】&#10;有形固定資産減価償却率"/>
        <xdr:cNvSpPr txBox="1"/>
      </xdr:nvSpPr>
      <xdr:spPr>
        <a:xfrm>
          <a:off x="15266044" y="6784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97553</xdr:rowOff>
    </xdr:from>
    <xdr:ext cx="405111" cy="259045"/>
    <xdr:sp macro="" textlink="">
      <xdr:nvSpPr>
        <xdr:cNvPr id="516" name="n_2mainValue【認定こども園・幼稚園・保育所】&#10;有形固定資産減価償却率"/>
        <xdr:cNvSpPr txBox="1"/>
      </xdr:nvSpPr>
      <xdr:spPr>
        <a:xfrm>
          <a:off x="14389744" y="6784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56405</xdr:rowOff>
    </xdr:from>
    <xdr:ext cx="405111" cy="259045"/>
    <xdr:sp macro="" textlink="">
      <xdr:nvSpPr>
        <xdr:cNvPr id="517" name="n_3mainValue【認定こども園・幼稚園・保育所】&#10;有形固定資産減価償却率"/>
        <xdr:cNvSpPr txBox="1"/>
      </xdr:nvSpPr>
      <xdr:spPr>
        <a:xfrm>
          <a:off x="13500744" y="674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8" name="正方形/長方形 5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9" name="正方形/長方形 5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0" name="正方形/長方形 5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1" name="正方形/長方形 5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2" name="正方形/長方形 5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3" name="正方形/長方形 5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4" name="正方形/長方形 5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5" name="正方形/長方形 52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6" name="テキスト ボックス 52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7" name="直線コネクタ 52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8" name="直線コネクタ 52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29" name="テキスト ボックス 52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0" name="直線コネクタ 52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31" name="テキスト ボックス 53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2" name="直線コネクタ 53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33" name="テキスト ボックス 53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4" name="直線コネクタ 53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35" name="テキスト ボックス 53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6" name="直線コネクタ 53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37" name="テキスト ボックス 53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8" name="直線コネクタ 5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9" name="テキスト ボックス 53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38100</xdr:rowOff>
    </xdr:from>
    <xdr:to>
      <xdr:col>116</xdr:col>
      <xdr:colOff>62864</xdr:colOff>
      <xdr:row>41</xdr:row>
      <xdr:rowOff>156210</xdr:rowOff>
    </xdr:to>
    <xdr:cxnSp macro="">
      <xdr:nvCxnSpPr>
        <xdr:cNvPr id="541" name="直線コネクタ 540"/>
        <xdr:cNvCxnSpPr/>
      </xdr:nvCxnSpPr>
      <xdr:spPr>
        <a:xfrm flipV="1">
          <a:off x="22160864" y="58674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542" name="【認定こども園・幼稚園・保育所】&#10;一人当たり面積最小値テキスト"/>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543" name="直線コネクタ 542"/>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156227</xdr:rowOff>
    </xdr:from>
    <xdr:ext cx="469744" cy="259045"/>
    <xdr:sp macro="" textlink="">
      <xdr:nvSpPr>
        <xdr:cNvPr id="544" name="【認定こども園・幼稚園・保育所】&#10;一人当たり面積最大値テキスト"/>
        <xdr:cNvSpPr txBox="1"/>
      </xdr:nvSpPr>
      <xdr:spPr>
        <a:xfrm>
          <a:off x="22199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38100</xdr:rowOff>
    </xdr:from>
    <xdr:to>
      <xdr:col>116</xdr:col>
      <xdr:colOff>152400</xdr:colOff>
      <xdr:row>34</xdr:row>
      <xdr:rowOff>38100</xdr:rowOff>
    </xdr:to>
    <xdr:cxnSp macro="">
      <xdr:nvCxnSpPr>
        <xdr:cNvPr id="545" name="直線コネクタ 544"/>
        <xdr:cNvCxnSpPr/>
      </xdr:nvCxnSpPr>
      <xdr:spPr>
        <a:xfrm>
          <a:off x="22072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59707</xdr:rowOff>
    </xdr:from>
    <xdr:ext cx="469744" cy="259045"/>
    <xdr:sp macro="" textlink="">
      <xdr:nvSpPr>
        <xdr:cNvPr id="546" name="【認定こども園・幼稚園・保育所】&#10;一人当たり面積平均値テキスト"/>
        <xdr:cNvSpPr txBox="1"/>
      </xdr:nvSpPr>
      <xdr:spPr>
        <a:xfrm>
          <a:off x="22199600" y="657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547" name="フローチャート: 判断 546"/>
        <xdr:cNvSpPr/>
      </xdr:nvSpPr>
      <xdr:spPr>
        <a:xfrm>
          <a:off x="221107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59690</xdr:rowOff>
    </xdr:from>
    <xdr:to>
      <xdr:col>112</xdr:col>
      <xdr:colOff>38100</xdr:colOff>
      <xdr:row>39</xdr:row>
      <xdr:rowOff>161290</xdr:rowOff>
    </xdr:to>
    <xdr:sp macro="" textlink="">
      <xdr:nvSpPr>
        <xdr:cNvPr id="548" name="フローチャート: 判断 547"/>
        <xdr:cNvSpPr/>
      </xdr:nvSpPr>
      <xdr:spPr>
        <a:xfrm>
          <a:off x="21272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40640</xdr:rowOff>
    </xdr:from>
    <xdr:to>
      <xdr:col>107</xdr:col>
      <xdr:colOff>101600</xdr:colOff>
      <xdr:row>39</xdr:row>
      <xdr:rowOff>142240</xdr:rowOff>
    </xdr:to>
    <xdr:sp macro="" textlink="">
      <xdr:nvSpPr>
        <xdr:cNvPr id="549" name="フローチャート: 判断 548"/>
        <xdr:cNvSpPr/>
      </xdr:nvSpPr>
      <xdr:spPr>
        <a:xfrm>
          <a:off x="20383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6350</xdr:rowOff>
    </xdr:from>
    <xdr:to>
      <xdr:col>102</xdr:col>
      <xdr:colOff>165100</xdr:colOff>
      <xdr:row>39</xdr:row>
      <xdr:rowOff>107950</xdr:rowOff>
    </xdr:to>
    <xdr:sp macro="" textlink="">
      <xdr:nvSpPr>
        <xdr:cNvPr id="550" name="フローチャート: 判断 549"/>
        <xdr:cNvSpPr/>
      </xdr:nvSpPr>
      <xdr:spPr>
        <a:xfrm>
          <a:off x="19494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6350</xdr:rowOff>
    </xdr:from>
    <xdr:to>
      <xdr:col>98</xdr:col>
      <xdr:colOff>38100</xdr:colOff>
      <xdr:row>39</xdr:row>
      <xdr:rowOff>107950</xdr:rowOff>
    </xdr:to>
    <xdr:sp macro="" textlink="">
      <xdr:nvSpPr>
        <xdr:cNvPr id="551" name="フローチャート: 判断 550"/>
        <xdr:cNvSpPr/>
      </xdr:nvSpPr>
      <xdr:spPr>
        <a:xfrm>
          <a:off x="18605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2" name="テキスト ボックス 5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3" name="テキスト ボックス 5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4" name="テキスト ボックス 5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5" name="テキスト ボックス 5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6" name="テキスト ボックス 5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143510</xdr:rowOff>
    </xdr:from>
    <xdr:to>
      <xdr:col>116</xdr:col>
      <xdr:colOff>114300</xdr:colOff>
      <xdr:row>41</xdr:row>
      <xdr:rowOff>73660</xdr:rowOff>
    </xdr:to>
    <xdr:sp macro="" textlink="">
      <xdr:nvSpPr>
        <xdr:cNvPr id="557" name="楕円 556"/>
        <xdr:cNvSpPr/>
      </xdr:nvSpPr>
      <xdr:spPr>
        <a:xfrm>
          <a:off x="221107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121937</xdr:rowOff>
    </xdr:from>
    <xdr:ext cx="469744" cy="259045"/>
    <xdr:sp macro="" textlink="">
      <xdr:nvSpPr>
        <xdr:cNvPr id="558" name="【認定こども園・幼稚園・保育所】&#10;一人当たり面積該当値テキスト"/>
        <xdr:cNvSpPr txBox="1"/>
      </xdr:nvSpPr>
      <xdr:spPr>
        <a:xfrm>
          <a:off x="22199600"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143510</xdr:rowOff>
    </xdr:from>
    <xdr:to>
      <xdr:col>112</xdr:col>
      <xdr:colOff>38100</xdr:colOff>
      <xdr:row>41</xdr:row>
      <xdr:rowOff>73660</xdr:rowOff>
    </xdr:to>
    <xdr:sp macro="" textlink="">
      <xdr:nvSpPr>
        <xdr:cNvPr id="559" name="楕円 558"/>
        <xdr:cNvSpPr/>
      </xdr:nvSpPr>
      <xdr:spPr>
        <a:xfrm>
          <a:off x="21272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22860</xdr:rowOff>
    </xdr:from>
    <xdr:to>
      <xdr:col>116</xdr:col>
      <xdr:colOff>63500</xdr:colOff>
      <xdr:row>41</xdr:row>
      <xdr:rowOff>22860</xdr:rowOff>
    </xdr:to>
    <xdr:cxnSp macro="">
      <xdr:nvCxnSpPr>
        <xdr:cNvPr id="560" name="直線コネクタ 559"/>
        <xdr:cNvCxnSpPr/>
      </xdr:nvCxnSpPr>
      <xdr:spPr>
        <a:xfrm>
          <a:off x="21323300" y="70523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143510</xdr:rowOff>
    </xdr:from>
    <xdr:to>
      <xdr:col>107</xdr:col>
      <xdr:colOff>101600</xdr:colOff>
      <xdr:row>41</xdr:row>
      <xdr:rowOff>73660</xdr:rowOff>
    </xdr:to>
    <xdr:sp macro="" textlink="">
      <xdr:nvSpPr>
        <xdr:cNvPr id="561" name="楕円 560"/>
        <xdr:cNvSpPr/>
      </xdr:nvSpPr>
      <xdr:spPr>
        <a:xfrm>
          <a:off x="20383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22860</xdr:rowOff>
    </xdr:from>
    <xdr:to>
      <xdr:col>111</xdr:col>
      <xdr:colOff>177800</xdr:colOff>
      <xdr:row>41</xdr:row>
      <xdr:rowOff>22860</xdr:rowOff>
    </xdr:to>
    <xdr:cxnSp macro="">
      <xdr:nvCxnSpPr>
        <xdr:cNvPr id="562" name="直線コネクタ 561"/>
        <xdr:cNvCxnSpPr/>
      </xdr:nvCxnSpPr>
      <xdr:spPr>
        <a:xfrm>
          <a:off x="20434300" y="7052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143510</xdr:rowOff>
    </xdr:from>
    <xdr:to>
      <xdr:col>102</xdr:col>
      <xdr:colOff>165100</xdr:colOff>
      <xdr:row>41</xdr:row>
      <xdr:rowOff>73660</xdr:rowOff>
    </xdr:to>
    <xdr:sp macro="" textlink="">
      <xdr:nvSpPr>
        <xdr:cNvPr id="563" name="楕円 562"/>
        <xdr:cNvSpPr/>
      </xdr:nvSpPr>
      <xdr:spPr>
        <a:xfrm>
          <a:off x="19494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22860</xdr:rowOff>
    </xdr:from>
    <xdr:to>
      <xdr:col>107</xdr:col>
      <xdr:colOff>50800</xdr:colOff>
      <xdr:row>41</xdr:row>
      <xdr:rowOff>22860</xdr:rowOff>
    </xdr:to>
    <xdr:cxnSp macro="">
      <xdr:nvCxnSpPr>
        <xdr:cNvPr id="564" name="直線コネクタ 563"/>
        <xdr:cNvCxnSpPr/>
      </xdr:nvCxnSpPr>
      <xdr:spPr>
        <a:xfrm>
          <a:off x="19545300" y="7052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6367</xdr:rowOff>
    </xdr:from>
    <xdr:ext cx="469744" cy="259045"/>
    <xdr:sp macro="" textlink="">
      <xdr:nvSpPr>
        <xdr:cNvPr id="565" name="n_1aveValue【認定こども園・幼稚園・保育所】&#10;一人当たり面積"/>
        <xdr:cNvSpPr txBox="1"/>
      </xdr:nvSpPr>
      <xdr:spPr>
        <a:xfrm>
          <a:off x="21075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158767</xdr:rowOff>
    </xdr:from>
    <xdr:ext cx="469744" cy="259045"/>
    <xdr:sp macro="" textlink="">
      <xdr:nvSpPr>
        <xdr:cNvPr id="566" name="n_2aveValue【認定こども園・幼稚園・保育所】&#10;一人当たり面積"/>
        <xdr:cNvSpPr txBox="1"/>
      </xdr:nvSpPr>
      <xdr:spPr>
        <a:xfrm>
          <a:off x="201994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124477</xdr:rowOff>
    </xdr:from>
    <xdr:ext cx="469744" cy="259045"/>
    <xdr:sp macro="" textlink="">
      <xdr:nvSpPr>
        <xdr:cNvPr id="567" name="n_3aveValue【認定こども園・幼稚園・保育所】&#10;一人当たり面積"/>
        <xdr:cNvSpPr txBox="1"/>
      </xdr:nvSpPr>
      <xdr:spPr>
        <a:xfrm>
          <a:off x="19310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124477</xdr:rowOff>
    </xdr:from>
    <xdr:ext cx="469744" cy="259045"/>
    <xdr:sp macro="" textlink="">
      <xdr:nvSpPr>
        <xdr:cNvPr id="568" name="n_4aveValue【認定こども園・幼稚園・保育所】&#10;一人当たり面積"/>
        <xdr:cNvSpPr txBox="1"/>
      </xdr:nvSpPr>
      <xdr:spPr>
        <a:xfrm>
          <a:off x="18421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64787</xdr:rowOff>
    </xdr:from>
    <xdr:ext cx="469744" cy="259045"/>
    <xdr:sp macro="" textlink="">
      <xdr:nvSpPr>
        <xdr:cNvPr id="569" name="n_1mainValue【認定こども園・幼稚園・保育所】&#10;一人当たり面積"/>
        <xdr:cNvSpPr txBox="1"/>
      </xdr:nvSpPr>
      <xdr:spPr>
        <a:xfrm>
          <a:off x="21075727"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64787</xdr:rowOff>
    </xdr:from>
    <xdr:ext cx="469744" cy="259045"/>
    <xdr:sp macro="" textlink="">
      <xdr:nvSpPr>
        <xdr:cNvPr id="570" name="n_2mainValue【認定こども園・幼稚園・保育所】&#10;一人当たり面積"/>
        <xdr:cNvSpPr txBox="1"/>
      </xdr:nvSpPr>
      <xdr:spPr>
        <a:xfrm>
          <a:off x="20199427"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64787</xdr:rowOff>
    </xdr:from>
    <xdr:ext cx="469744" cy="259045"/>
    <xdr:sp macro="" textlink="">
      <xdr:nvSpPr>
        <xdr:cNvPr id="571" name="n_3mainValue【認定こども園・幼稚園・保育所】&#10;一人当たり面積"/>
        <xdr:cNvSpPr txBox="1"/>
      </xdr:nvSpPr>
      <xdr:spPr>
        <a:xfrm>
          <a:off x="19310427"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2" name="正方形/長方形 5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3" name="正方形/長方形 5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4" name="正方形/長方形 5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5" name="正方形/長方形 5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6" name="正方形/長方形 5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7" name="正方形/長方形 5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8" name="正方形/長方形 5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9" name="正方形/長方形 5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0" name="テキスト ボックス 5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1" name="直線コネクタ 5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82" name="テキスト ボックス 58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3" name="直線コネクタ 58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84" name="テキスト ボックス 58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5" name="直線コネクタ 58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6" name="テキスト ボックス 58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87" name="直線コネクタ 58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88" name="テキスト ボックス 58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89" name="直線コネクタ 58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0" name="テキスト ボックス 58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1" name="直線コネクタ 59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92" name="テキスト ボックス 59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3" name="直線コネクタ 59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94" name="テキスト ボックス 59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152400</xdr:rowOff>
    </xdr:to>
    <xdr:cxnSp macro="">
      <xdr:nvCxnSpPr>
        <xdr:cNvPr id="596" name="直線コネクタ 595"/>
        <xdr:cNvCxnSpPr/>
      </xdr:nvCxnSpPr>
      <xdr:spPr>
        <a:xfrm flipV="1">
          <a:off x="16318864" y="9502140"/>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156227</xdr:rowOff>
    </xdr:from>
    <xdr:ext cx="405111" cy="259045"/>
    <xdr:sp macro="" textlink="">
      <xdr:nvSpPr>
        <xdr:cNvPr id="597" name="【学校施設】&#10;有形固定資産減価償却率最小値テキスト"/>
        <xdr:cNvSpPr txBox="1"/>
      </xdr:nvSpPr>
      <xdr:spPr>
        <a:xfrm>
          <a:off x="16357600"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152400</xdr:rowOff>
    </xdr:from>
    <xdr:to>
      <xdr:col>86</xdr:col>
      <xdr:colOff>25400</xdr:colOff>
      <xdr:row>64</xdr:row>
      <xdr:rowOff>152400</xdr:rowOff>
    </xdr:to>
    <xdr:cxnSp macro="">
      <xdr:nvCxnSpPr>
        <xdr:cNvPr id="598" name="直線コネクタ 597"/>
        <xdr:cNvCxnSpPr/>
      </xdr:nvCxnSpPr>
      <xdr:spPr>
        <a:xfrm>
          <a:off x="16230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599" name="【学校施設】&#10;有形固定資産減価償却率最大値テキスト"/>
        <xdr:cNvSpPr txBox="1"/>
      </xdr:nvSpPr>
      <xdr:spPr>
        <a:xfrm>
          <a:off x="163576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600" name="直線コネクタ 599"/>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129557</xdr:rowOff>
    </xdr:from>
    <xdr:ext cx="405111" cy="259045"/>
    <xdr:sp macro="" textlink="">
      <xdr:nvSpPr>
        <xdr:cNvPr id="601" name="【学校施設】&#10;有形固定資産減価償却率平均値テキスト"/>
        <xdr:cNvSpPr txBox="1"/>
      </xdr:nvSpPr>
      <xdr:spPr>
        <a:xfrm>
          <a:off x="16357600" y="10416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151130</xdr:rowOff>
    </xdr:from>
    <xdr:to>
      <xdr:col>85</xdr:col>
      <xdr:colOff>177800</xdr:colOff>
      <xdr:row>61</xdr:row>
      <xdr:rowOff>81280</xdr:rowOff>
    </xdr:to>
    <xdr:sp macro="" textlink="">
      <xdr:nvSpPr>
        <xdr:cNvPr id="602" name="フローチャート: 判断 601"/>
        <xdr:cNvSpPr/>
      </xdr:nvSpPr>
      <xdr:spPr>
        <a:xfrm>
          <a:off x="16268700" y="1043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147320</xdr:rowOff>
    </xdr:from>
    <xdr:to>
      <xdr:col>81</xdr:col>
      <xdr:colOff>101600</xdr:colOff>
      <xdr:row>61</xdr:row>
      <xdr:rowOff>77470</xdr:rowOff>
    </xdr:to>
    <xdr:sp macro="" textlink="">
      <xdr:nvSpPr>
        <xdr:cNvPr id="603" name="フローチャート: 判断 602"/>
        <xdr:cNvSpPr/>
      </xdr:nvSpPr>
      <xdr:spPr>
        <a:xfrm>
          <a:off x="15430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97790</xdr:rowOff>
    </xdr:from>
    <xdr:to>
      <xdr:col>76</xdr:col>
      <xdr:colOff>165100</xdr:colOff>
      <xdr:row>61</xdr:row>
      <xdr:rowOff>27940</xdr:rowOff>
    </xdr:to>
    <xdr:sp macro="" textlink="">
      <xdr:nvSpPr>
        <xdr:cNvPr id="604" name="フローチャート: 判断 603"/>
        <xdr:cNvSpPr/>
      </xdr:nvSpPr>
      <xdr:spPr>
        <a:xfrm>
          <a:off x="14541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29210</xdr:rowOff>
    </xdr:from>
    <xdr:to>
      <xdr:col>72</xdr:col>
      <xdr:colOff>38100</xdr:colOff>
      <xdr:row>60</xdr:row>
      <xdr:rowOff>130810</xdr:rowOff>
    </xdr:to>
    <xdr:sp macro="" textlink="">
      <xdr:nvSpPr>
        <xdr:cNvPr id="605" name="フローチャート: 判断 604"/>
        <xdr:cNvSpPr/>
      </xdr:nvSpPr>
      <xdr:spPr>
        <a:xfrm>
          <a:off x="13652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40640</xdr:rowOff>
    </xdr:from>
    <xdr:to>
      <xdr:col>67</xdr:col>
      <xdr:colOff>101600</xdr:colOff>
      <xdr:row>60</xdr:row>
      <xdr:rowOff>142240</xdr:rowOff>
    </xdr:to>
    <xdr:sp macro="" textlink="">
      <xdr:nvSpPr>
        <xdr:cNvPr id="606" name="フローチャート: 判断 605"/>
        <xdr:cNvSpPr/>
      </xdr:nvSpPr>
      <xdr:spPr>
        <a:xfrm>
          <a:off x="12763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7" name="テキスト ボックス 6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8" name="テキスト ボックス 6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9" name="テキスト ボックス 6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0" name="テキスト ボックス 6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1" name="テキスト ボックス 6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78740</xdr:rowOff>
    </xdr:from>
    <xdr:to>
      <xdr:col>85</xdr:col>
      <xdr:colOff>177800</xdr:colOff>
      <xdr:row>61</xdr:row>
      <xdr:rowOff>8890</xdr:rowOff>
    </xdr:to>
    <xdr:sp macro="" textlink="">
      <xdr:nvSpPr>
        <xdr:cNvPr id="612" name="楕円 611"/>
        <xdr:cNvSpPr/>
      </xdr:nvSpPr>
      <xdr:spPr>
        <a:xfrm>
          <a:off x="162687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101617</xdr:rowOff>
    </xdr:from>
    <xdr:ext cx="405111" cy="259045"/>
    <xdr:sp macro="" textlink="">
      <xdr:nvSpPr>
        <xdr:cNvPr id="613" name="【学校施設】&#10;有形固定資産減価償却率該当値テキスト"/>
        <xdr:cNvSpPr txBox="1"/>
      </xdr:nvSpPr>
      <xdr:spPr>
        <a:xfrm>
          <a:off x="16357600"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13970</xdr:rowOff>
    </xdr:from>
    <xdr:to>
      <xdr:col>81</xdr:col>
      <xdr:colOff>101600</xdr:colOff>
      <xdr:row>60</xdr:row>
      <xdr:rowOff>115570</xdr:rowOff>
    </xdr:to>
    <xdr:sp macro="" textlink="">
      <xdr:nvSpPr>
        <xdr:cNvPr id="614" name="楕円 613"/>
        <xdr:cNvSpPr/>
      </xdr:nvSpPr>
      <xdr:spPr>
        <a:xfrm>
          <a:off x="15430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64770</xdr:rowOff>
    </xdr:from>
    <xdr:to>
      <xdr:col>85</xdr:col>
      <xdr:colOff>127000</xdr:colOff>
      <xdr:row>60</xdr:row>
      <xdr:rowOff>129540</xdr:rowOff>
    </xdr:to>
    <xdr:cxnSp macro="">
      <xdr:nvCxnSpPr>
        <xdr:cNvPr id="615" name="直線コネクタ 614"/>
        <xdr:cNvCxnSpPr/>
      </xdr:nvCxnSpPr>
      <xdr:spPr>
        <a:xfrm>
          <a:off x="15481300" y="1035177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105410</xdr:rowOff>
    </xdr:from>
    <xdr:to>
      <xdr:col>76</xdr:col>
      <xdr:colOff>165100</xdr:colOff>
      <xdr:row>60</xdr:row>
      <xdr:rowOff>35560</xdr:rowOff>
    </xdr:to>
    <xdr:sp macro="" textlink="">
      <xdr:nvSpPr>
        <xdr:cNvPr id="616" name="楕円 615"/>
        <xdr:cNvSpPr/>
      </xdr:nvSpPr>
      <xdr:spPr>
        <a:xfrm>
          <a:off x="14541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156210</xdr:rowOff>
    </xdr:from>
    <xdr:to>
      <xdr:col>81</xdr:col>
      <xdr:colOff>50800</xdr:colOff>
      <xdr:row>60</xdr:row>
      <xdr:rowOff>64770</xdr:rowOff>
    </xdr:to>
    <xdr:cxnSp macro="">
      <xdr:nvCxnSpPr>
        <xdr:cNvPr id="617" name="直線コネクタ 616"/>
        <xdr:cNvCxnSpPr/>
      </xdr:nvCxnSpPr>
      <xdr:spPr>
        <a:xfrm>
          <a:off x="14592300" y="1027176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25400</xdr:rowOff>
    </xdr:from>
    <xdr:to>
      <xdr:col>72</xdr:col>
      <xdr:colOff>38100</xdr:colOff>
      <xdr:row>59</xdr:row>
      <xdr:rowOff>127000</xdr:rowOff>
    </xdr:to>
    <xdr:sp macro="" textlink="">
      <xdr:nvSpPr>
        <xdr:cNvPr id="618" name="楕円 617"/>
        <xdr:cNvSpPr/>
      </xdr:nvSpPr>
      <xdr:spPr>
        <a:xfrm>
          <a:off x="13652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76200</xdr:rowOff>
    </xdr:from>
    <xdr:to>
      <xdr:col>76</xdr:col>
      <xdr:colOff>114300</xdr:colOff>
      <xdr:row>59</xdr:row>
      <xdr:rowOff>156210</xdr:rowOff>
    </xdr:to>
    <xdr:cxnSp macro="">
      <xdr:nvCxnSpPr>
        <xdr:cNvPr id="619" name="直線コネクタ 618"/>
        <xdr:cNvCxnSpPr/>
      </xdr:nvCxnSpPr>
      <xdr:spPr>
        <a:xfrm>
          <a:off x="13703300" y="1019175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68597</xdr:rowOff>
    </xdr:from>
    <xdr:ext cx="405111" cy="259045"/>
    <xdr:sp macro="" textlink="">
      <xdr:nvSpPr>
        <xdr:cNvPr id="620" name="n_1aveValue【学校施設】&#10;有形固定資産減価償却率"/>
        <xdr:cNvSpPr txBox="1"/>
      </xdr:nvSpPr>
      <xdr:spPr>
        <a:xfrm>
          <a:off x="15266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19067</xdr:rowOff>
    </xdr:from>
    <xdr:ext cx="405111" cy="259045"/>
    <xdr:sp macro="" textlink="">
      <xdr:nvSpPr>
        <xdr:cNvPr id="621" name="n_2aveValue【学校施設】&#10;有形固定資産減価償却率"/>
        <xdr:cNvSpPr txBox="1"/>
      </xdr:nvSpPr>
      <xdr:spPr>
        <a:xfrm>
          <a:off x="14389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121937</xdr:rowOff>
    </xdr:from>
    <xdr:ext cx="405111" cy="259045"/>
    <xdr:sp macro="" textlink="">
      <xdr:nvSpPr>
        <xdr:cNvPr id="622" name="n_3aveValue【学校施設】&#10;有形固定資産減価償却率"/>
        <xdr:cNvSpPr txBox="1"/>
      </xdr:nvSpPr>
      <xdr:spPr>
        <a:xfrm>
          <a:off x="13500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158767</xdr:rowOff>
    </xdr:from>
    <xdr:ext cx="405111" cy="259045"/>
    <xdr:sp macro="" textlink="">
      <xdr:nvSpPr>
        <xdr:cNvPr id="623" name="n_4aveValue【学校施設】&#10;有形固定資産減価償却率"/>
        <xdr:cNvSpPr txBox="1"/>
      </xdr:nvSpPr>
      <xdr:spPr>
        <a:xfrm>
          <a:off x="12611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132097</xdr:rowOff>
    </xdr:from>
    <xdr:ext cx="405111" cy="259045"/>
    <xdr:sp macro="" textlink="">
      <xdr:nvSpPr>
        <xdr:cNvPr id="624" name="n_1mainValue【学校施設】&#10;有形固定資産減価償却率"/>
        <xdr:cNvSpPr txBox="1"/>
      </xdr:nvSpPr>
      <xdr:spPr>
        <a:xfrm>
          <a:off x="1526604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52087</xdr:rowOff>
    </xdr:from>
    <xdr:ext cx="405111" cy="259045"/>
    <xdr:sp macro="" textlink="">
      <xdr:nvSpPr>
        <xdr:cNvPr id="625" name="n_2mainValue【学校施設】&#10;有形固定資産減価償却率"/>
        <xdr:cNvSpPr txBox="1"/>
      </xdr:nvSpPr>
      <xdr:spPr>
        <a:xfrm>
          <a:off x="14389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143527</xdr:rowOff>
    </xdr:from>
    <xdr:ext cx="405111" cy="259045"/>
    <xdr:sp macro="" textlink="">
      <xdr:nvSpPr>
        <xdr:cNvPr id="626" name="n_3mainValue【学校施設】&#10;有形固定資産減価償却率"/>
        <xdr:cNvSpPr txBox="1"/>
      </xdr:nvSpPr>
      <xdr:spPr>
        <a:xfrm>
          <a:off x="13500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7" name="正方形/長方形 6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8" name="正方形/長方形 6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9" name="正方形/長方形 6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0" name="正方形/長方形 6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1" name="正方形/長方形 6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2" name="正方形/長方形 6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3" name="正方形/長方形 6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4" name="正方形/長方形 6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5" name="テキスト ボックス 6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6" name="直線コネクタ 6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37" name="テキスト ボックス 63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38" name="直線コネクタ 63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39" name="テキスト ボックス 63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40" name="直線コネクタ 63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41" name="テキスト ボックス 64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42" name="直線コネクタ 64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43" name="テキスト ボックス 64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44" name="直線コネクタ 64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45" name="テキスト ボックス 64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46" name="直線コネクタ 64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47" name="テキスト ボックス 64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48" name="直線コネクタ 64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49" name="テキスト ボックス 64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0" name="直線コネクタ 64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1" name="テキスト ボックス 65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140426</xdr:rowOff>
    </xdr:from>
    <xdr:to>
      <xdr:col>116</xdr:col>
      <xdr:colOff>62864</xdr:colOff>
      <xdr:row>63</xdr:row>
      <xdr:rowOff>80010</xdr:rowOff>
    </xdr:to>
    <xdr:cxnSp macro="">
      <xdr:nvCxnSpPr>
        <xdr:cNvPr id="653" name="直線コネクタ 652"/>
        <xdr:cNvCxnSpPr/>
      </xdr:nvCxnSpPr>
      <xdr:spPr>
        <a:xfrm flipV="1">
          <a:off x="22160864" y="9398726"/>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654" name="【学校施設】&#10;一人当たり面積最小値テキスト"/>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655" name="直線コネクタ 654"/>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87103</xdr:rowOff>
    </xdr:from>
    <xdr:ext cx="469744" cy="259045"/>
    <xdr:sp macro="" textlink="">
      <xdr:nvSpPr>
        <xdr:cNvPr id="656" name="【学校施設】&#10;一人当たり面積最大値テキスト"/>
        <xdr:cNvSpPr txBox="1"/>
      </xdr:nvSpPr>
      <xdr:spPr>
        <a:xfrm>
          <a:off x="22199600" y="917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140426</xdr:rowOff>
    </xdr:from>
    <xdr:to>
      <xdr:col>116</xdr:col>
      <xdr:colOff>152400</xdr:colOff>
      <xdr:row>54</xdr:row>
      <xdr:rowOff>140426</xdr:rowOff>
    </xdr:to>
    <xdr:cxnSp macro="">
      <xdr:nvCxnSpPr>
        <xdr:cNvPr id="657" name="直線コネクタ 656"/>
        <xdr:cNvCxnSpPr/>
      </xdr:nvCxnSpPr>
      <xdr:spPr>
        <a:xfrm>
          <a:off x="22072600" y="939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15801</xdr:rowOff>
    </xdr:from>
    <xdr:ext cx="469744" cy="259045"/>
    <xdr:sp macro="" textlink="">
      <xdr:nvSpPr>
        <xdr:cNvPr id="658" name="【学校施設】&#10;一人当たり面積平均値テキスト"/>
        <xdr:cNvSpPr txBox="1"/>
      </xdr:nvSpPr>
      <xdr:spPr>
        <a:xfrm>
          <a:off x="22199600" y="10302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37374</xdr:rowOff>
    </xdr:from>
    <xdr:to>
      <xdr:col>116</xdr:col>
      <xdr:colOff>114300</xdr:colOff>
      <xdr:row>60</xdr:row>
      <xdr:rowOff>138974</xdr:rowOff>
    </xdr:to>
    <xdr:sp macro="" textlink="">
      <xdr:nvSpPr>
        <xdr:cNvPr id="659" name="フローチャート: 判断 658"/>
        <xdr:cNvSpPr/>
      </xdr:nvSpPr>
      <xdr:spPr>
        <a:xfrm>
          <a:off x="221107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70031</xdr:rowOff>
    </xdr:from>
    <xdr:to>
      <xdr:col>112</xdr:col>
      <xdr:colOff>38100</xdr:colOff>
      <xdr:row>61</xdr:row>
      <xdr:rowOff>181</xdr:rowOff>
    </xdr:to>
    <xdr:sp macro="" textlink="">
      <xdr:nvSpPr>
        <xdr:cNvPr id="660" name="フローチャート: 判断 659"/>
        <xdr:cNvSpPr/>
      </xdr:nvSpPr>
      <xdr:spPr>
        <a:xfrm>
          <a:off x="21272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81462</xdr:rowOff>
    </xdr:from>
    <xdr:to>
      <xdr:col>107</xdr:col>
      <xdr:colOff>101600</xdr:colOff>
      <xdr:row>61</xdr:row>
      <xdr:rowOff>11612</xdr:rowOff>
    </xdr:to>
    <xdr:sp macro="" textlink="">
      <xdr:nvSpPr>
        <xdr:cNvPr id="661" name="フローチャート: 判断 660"/>
        <xdr:cNvSpPr/>
      </xdr:nvSpPr>
      <xdr:spPr>
        <a:xfrm>
          <a:off x="20383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1451</xdr:rowOff>
    </xdr:from>
    <xdr:to>
      <xdr:col>102</xdr:col>
      <xdr:colOff>165100</xdr:colOff>
      <xdr:row>60</xdr:row>
      <xdr:rowOff>103051</xdr:rowOff>
    </xdr:to>
    <xdr:sp macro="" textlink="">
      <xdr:nvSpPr>
        <xdr:cNvPr id="662" name="フローチャート: 判断 661"/>
        <xdr:cNvSpPr/>
      </xdr:nvSpPr>
      <xdr:spPr>
        <a:xfrm>
          <a:off x="19494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146776</xdr:rowOff>
    </xdr:from>
    <xdr:to>
      <xdr:col>98</xdr:col>
      <xdr:colOff>38100</xdr:colOff>
      <xdr:row>60</xdr:row>
      <xdr:rowOff>76926</xdr:rowOff>
    </xdr:to>
    <xdr:sp macro="" textlink="">
      <xdr:nvSpPr>
        <xdr:cNvPr id="663" name="フローチャート: 判断 662"/>
        <xdr:cNvSpPr/>
      </xdr:nvSpPr>
      <xdr:spPr>
        <a:xfrm>
          <a:off x="18605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4" name="テキスト ボックス 66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5" name="テキスト ボックス 66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6" name="テキスト ボックス 66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7" name="テキスト ボックス 66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8" name="テキスト ボックス 66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4717</xdr:rowOff>
    </xdr:from>
    <xdr:to>
      <xdr:col>116</xdr:col>
      <xdr:colOff>114300</xdr:colOff>
      <xdr:row>57</xdr:row>
      <xdr:rowOff>106317</xdr:rowOff>
    </xdr:to>
    <xdr:sp macro="" textlink="">
      <xdr:nvSpPr>
        <xdr:cNvPr id="669" name="楕円 668"/>
        <xdr:cNvSpPr/>
      </xdr:nvSpPr>
      <xdr:spPr>
        <a:xfrm>
          <a:off x="22110700" y="977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27594</xdr:rowOff>
    </xdr:from>
    <xdr:ext cx="469744" cy="259045"/>
    <xdr:sp macro="" textlink="">
      <xdr:nvSpPr>
        <xdr:cNvPr id="670" name="【学校施設】&#10;一人当たり面積該当値テキスト"/>
        <xdr:cNvSpPr txBox="1"/>
      </xdr:nvSpPr>
      <xdr:spPr>
        <a:xfrm>
          <a:off x="22199600" y="962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42273</xdr:rowOff>
    </xdr:from>
    <xdr:to>
      <xdr:col>112</xdr:col>
      <xdr:colOff>38100</xdr:colOff>
      <xdr:row>57</xdr:row>
      <xdr:rowOff>143873</xdr:rowOff>
    </xdr:to>
    <xdr:sp macro="" textlink="">
      <xdr:nvSpPr>
        <xdr:cNvPr id="671" name="楕円 670"/>
        <xdr:cNvSpPr/>
      </xdr:nvSpPr>
      <xdr:spPr>
        <a:xfrm>
          <a:off x="21272500" y="981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55517</xdr:rowOff>
    </xdr:from>
    <xdr:to>
      <xdr:col>116</xdr:col>
      <xdr:colOff>63500</xdr:colOff>
      <xdr:row>57</xdr:row>
      <xdr:rowOff>93073</xdr:rowOff>
    </xdr:to>
    <xdr:cxnSp macro="">
      <xdr:nvCxnSpPr>
        <xdr:cNvPr id="672" name="直線コネクタ 671"/>
        <xdr:cNvCxnSpPr/>
      </xdr:nvCxnSpPr>
      <xdr:spPr>
        <a:xfrm flipV="1">
          <a:off x="21323300" y="982816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39007</xdr:rowOff>
    </xdr:from>
    <xdr:to>
      <xdr:col>107</xdr:col>
      <xdr:colOff>101600</xdr:colOff>
      <xdr:row>57</xdr:row>
      <xdr:rowOff>140607</xdr:rowOff>
    </xdr:to>
    <xdr:sp macro="" textlink="">
      <xdr:nvSpPr>
        <xdr:cNvPr id="673" name="楕円 672"/>
        <xdr:cNvSpPr/>
      </xdr:nvSpPr>
      <xdr:spPr>
        <a:xfrm>
          <a:off x="20383500" y="98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89807</xdr:rowOff>
    </xdr:from>
    <xdr:to>
      <xdr:col>111</xdr:col>
      <xdr:colOff>177800</xdr:colOff>
      <xdr:row>57</xdr:row>
      <xdr:rowOff>93073</xdr:rowOff>
    </xdr:to>
    <xdr:cxnSp macro="">
      <xdr:nvCxnSpPr>
        <xdr:cNvPr id="674" name="直線コネクタ 673"/>
        <xdr:cNvCxnSpPr/>
      </xdr:nvCxnSpPr>
      <xdr:spPr>
        <a:xfrm>
          <a:off x="20434300" y="98624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40640</xdr:rowOff>
    </xdr:from>
    <xdr:to>
      <xdr:col>102</xdr:col>
      <xdr:colOff>165100</xdr:colOff>
      <xdr:row>57</xdr:row>
      <xdr:rowOff>142240</xdr:rowOff>
    </xdr:to>
    <xdr:sp macro="" textlink="">
      <xdr:nvSpPr>
        <xdr:cNvPr id="675" name="楕円 674"/>
        <xdr:cNvSpPr/>
      </xdr:nvSpPr>
      <xdr:spPr>
        <a:xfrm>
          <a:off x="19494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89807</xdr:rowOff>
    </xdr:from>
    <xdr:to>
      <xdr:col>107</xdr:col>
      <xdr:colOff>50800</xdr:colOff>
      <xdr:row>57</xdr:row>
      <xdr:rowOff>91440</xdr:rowOff>
    </xdr:to>
    <xdr:cxnSp macro="">
      <xdr:nvCxnSpPr>
        <xdr:cNvPr id="676" name="直線コネクタ 675"/>
        <xdr:cNvCxnSpPr/>
      </xdr:nvCxnSpPr>
      <xdr:spPr>
        <a:xfrm flipV="1">
          <a:off x="19545300" y="986245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162758</xdr:rowOff>
    </xdr:from>
    <xdr:ext cx="469744" cy="259045"/>
    <xdr:sp macro="" textlink="">
      <xdr:nvSpPr>
        <xdr:cNvPr id="677" name="n_1aveValue【学校施設】&#10;一人当たり面積"/>
        <xdr:cNvSpPr txBox="1"/>
      </xdr:nvSpPr>
      <xdr:spPr>
        <a:xfrm>
          <a:off x="21075727" y="1044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2739</xdr:rowOff>
    </xdr:from>
    <xdr:ext cx="469744" cy="259045"/>
    <xdr:sp macro="" textlink="">
      <xdr:nvSpPr>
        <xdr:cNvPr id="678" name="n_2aveValue【学校施設】&#10;一人当たり面積"/>
        <xdr:cNvSpPr txBox="1"/>
      </xdr:nvSpPr>
      <xdr:spPr>
        <a:xfrm>
          <a:off x="20199427" y="1046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94178</xdr:rowOff>
    </xdr:from>
    <xdr:ext cx="469744" cy="259045"/>
    <xdr:sp macro="" textlink="">
      <xdr:nvSpPr>
        <xdr:cNvPr id="679" name="n_3aveValue【学校施設】&#10;一人当たり面積"/>
        <xdr:cNvSpPr txBox="1"/>
      </xdr:nvSpPr>
      <xdr:spPr>
        <a:xfrm>
          <a:off x="19310427" y="1038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93453</xdr:rowOff>
    </xdr:from>
    <xdr:ext cx="469744" cy="259045"/>
    <xdr:sp macro="" textlink="">
      <xdr:nvSpPr>
        <xdr:cNvPr id="680" name="n_4aveValue【学校施設】&#10;一人当たり面積"/>
        <xdr:cNvSpPr txBox="1"/>
      </xdr:nvSpPr>
      <xdr:spPr>
        <a:xfrm>
          <a:off x="18421427" y="1003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160400</xdr:rowOff>
    </xdr:from>
    <xdr:ext cx="469744" cy="259045"/>
    <xdr:sp macro="" textlink="">
      <xdr:nvSpPr>
        <xdr:cNvPr id="681" name="n_1mainValue【学校施設】&#10;一人当たり面積"/>
        <xdr:cNvSpPr txBox="1"/>
      </xdr:nvSpPr>
      <xdr:spPr>
        <a:xfrm>
          <a:off x="21075727" y="959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157134</xdr:rowOff>
    </xdr:from>
    <xdr:ext cx="469744" cy="259045"/>
    <xdr:sp macro="" textlink="">
      <xdr:nvSpPr>
        <xdr:cNvPr id="682" name="n_2mainValue【学校施設】&#10;一人当たり面積"/>
        <xdr:cNvSpPr txBox="1"/>
      </xdr:nvSpPr>
      <xdr:spPr>
        <a:xfrm>
          <a:off x="20199427" y="958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158767</xdr:rowOff>
    </xdr:from>
    <xdr:ext cx="469744" cy="259045"/>
    <xdr:sp macro="" textlink="">
      <xdr:nvSpPr>
        <xdr:cNvPr id="683" name="n_3mainValue【学校施設】&#10;一人当たり面積"/>
        <xdr:cNvSpPr txBox="1"/>
      </xdr:nvSpPr>
      <xdr:spPr>
        <a:xfrm>
          <a:off x="19310427" y="958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4" name="正方形/長方形 68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5" name="正方形/長方形 68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6" name="正方形/長方形 68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7" name="正方形/長方形 68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8" name="正方形/長方形 68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9" name="正方形/長方形 68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0" name="正方形/長方形 68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1" name="正方形/長方形 69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2" name="テキスト ボックス 69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3" name="直線コネクタ 69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4" name="テキスト ボックス 69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5" name="直線コネクタ 69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6" name="テキスト ボックス 69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7" name="直線コネクタ 69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8" name="テキスト ボックス 69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99" name="直線コネクタ 69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00" name="テキスト ボックス 69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1" name="直線コネクタ 70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02" name="テキスト ボックス 70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03" name="直線コネクタ 70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4" name="テキスト ボックス 70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5" name="直線コネクタ 70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6" name="テキスト ボックス 70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123825</xdr:rowOff>
    </xdr:from>
    <xdr:to>
      <xdr:col>85</xdr:col>
      <xdr:colOff>126364</xdr:colOff>
      <xdr:row>86</xdr:row>
      <xdr:rowOff>114300</xdr:rowOff>
    </xdr:to>
    <xdr:cxnSp macro="">
      <xdr:nvCxnSpPr>
        <xdr:cNvPr id="708" name="直線コネクタ 707"/>
        <xdr:cNvCxnSpPr/>
      </xdr:nvCxnSpPr>
      <xdr:spPr>
        <a:xfrm flipV="1">
          <a:off x="16318864" y="1332547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09"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10" name="直線コネクタ 709"/>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70502</xdr:rowOff>
    </xdr:from>
    <xdr:ext cx="405111" cy="259045"/>
    <xdr:sp macro="" textlink="">
      <xdr:nvSpPr>
        <xdr:cNvPr id="711" name="【児童館】&#10;有形固定資産減価償却率最大値テキスト"/>
        <xdr:cNvSpPr txBox="1"/>
      </xdr:nvSpPr>
      <xdr:spPr>
        <a:xfrm>
          <a:off x="16357600" y="1310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123825</xdr:rowOff>
    </xdr:from>
    <xdr:to>
      <xdr:col>86</xdr:col>
      <xdr:colOff>25400</xdr:colOff>
      <xdr:row>77</xdr:row>
      <xdr:rowOff>123825</xdr:rowOff>
    </xdr:to>
    <xdr:cxnSp macro="">
      <xdr:nvCxnSpPr>
        <xdr:cNvPr id="712" name="直線コネクタ 711"/>
        <xdr:cNvCxnSpPr/>
      </xdr:nvCxnSpPr>
      <xdr:spPr>
        <a:xfrm>
          <a:off x="16230600" y="1332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23513</xdr:rowOff>
    </xdr:from>
    <xdr:ext cx="405111" cy="259045"/>
    <xdr:sp macro="" textlink="">
      <xdr:nvSpPr>
        <xdr:cNvPr id="713" name="【児童館】&#10;有形固定資産減価償却率平均値テキスト"/>
        <xdr:cNvSpPr txBox="1"/>
      </xdr:nvSpPr>
      <xdr:spPr>
        <a:xfrm>
          <a:off x="16357600" y="137395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636</xdr:rowOff>
    </xdr:from>
    <xdr:to>
      <xdr:col>85</xdr:col>
      <xdr:colOff>177800</xdr:colOff>
      <xdr:row>81</xdr:row>
      <xdr:rowOff>102236</xdr:rowOff>
    </xdr:to>
    <xdr:sp macro="" textlink="">
      <xdr:nvSpPr>
        <xdr:cNvPr id="714" name="フローチャート: 判断 713"/>
        <xdr:cNvSpPr/>
      </xdr:nvSpPr>
      <xdr:spPr>
        <a:xfrm>
          <a:off x="162687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128270</xdr:rowOff>
    </xdr:from>
    <xdr:to>
      <xdr:col>81</xdr:col>
      <xdr:colOff>101600</xdr:colOff>
      <xdr:row>81</xdr:row>
      <xdr:rowOff>58420</xdr:rowOff>
    </xdr:to>
    <xdr:sp macro="" textlink="">
      <xdr:nvSpPr>
        <xdr:cNvPr id="715" name="フローチャート: 判断 714"/>
        <xdr:cNvSpPr/>
      </xdr:nvSpPr>
      <xdr:spPr>
        <a:xfrm>
          <a:off x="15430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95886</xdr:rowOff>
    </xdr:from>
    <xdr:to>
      <xdr:col>76</xdr:col>
      <xdr:colOff>165100</xdr:colOff>
      <xdr:row>81</xdr:row>
      <xdr:rowOff>26036</xdr:rowOff>
    </xdr:to>
    <xdr:sp macro="" textlink="">
      <xdr:nvSpPr>
        <xdr:cNvPr id="716" name="フローチャート: 判断 715"/>
        <xdr:cNvSpPr/>
      </xdr:nvSpPr>
      <xdr:spPr>
        <a:xfrm>
          <a:off x="14541500" y="1381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120650</xdr:rowOff>
    </xdr:from>
    <xdr:to>
      <xdr:col>72</xdr:col>
      <xdr:colOff>38100</xdr:colOff>
      <xdr:row>81</xdr:row>
      <xdr:rowOff>50800</xdr:rowOff>
    </xdr:to>
    <xdr:sp macro="" textlink="">
      <xdr:nvSpPr>
        <xdr:cNvPr id="717" name="フローチャート: 判断 716"/>
        <xdr:cNvSpPr/>
      </xdr:nvSpPr>
      <xdr:spPr>
        <a:xfrm>
          <a:off x="13652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46355</xdr:rowOff>
    </xdr:from>
    <xdr:to>
      <xdr:col>67</xdr:col>
      <xdr:colOff>101600</xdr:colOff>
      <xdr:row>81</xdr:row>
      <xdr:rowOff>147955</xdr:rowOff>
    </xdr:to>
    <xdr:sp macro="" textlink="">
      <xdr:nvSpPr>
        <xdr:cNvPr id="718" name="フローチャート: 判断 717"/>
        <xdr:cNvSpPr/>
      </xdr:nvSpPr>
      <xdr:spPr>
        <a:xfrm>
          <a:off x="12763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9" name="テキスト ボックス 71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0" name="テキスト ボックス 71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1" name="テキスト ボックス 72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2" name="テキスト ボックス 72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3" name="テキスト ボックス 72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724" name="楕円 723"/>
        <xdr:cNvSpPr/>
      </xdr:nvSpPr>
      <xdr:spPr>
        <a:xfrm>
          <a:off x="162687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125747</xdr:rowOff>
    </xdr:from>
    <xdr:ext cx="405111" cy="259045"/>
    <xdr:sp macro="" textlink="">
      <xdr:nvSpPr>
        <xdr:cNvPr id="725" name="【児童館】&#10;有形固定資産減価償却率該当値テキスト"/>
        <xdr:cNvSpPr txBox="1"/>
      </xdr:nvSpPr>
      <xdr:spPr>
        <a:xfrm>
          <a:off x="16357600"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105411</xdr:rowOff>
    </xdr:from>
    <xdr:to>
      <xdr:col>81</xdr:col>
      <xdr:colOff>101600</xdr:colOff>
      <xdr:row>83</xdr:row>
      <xdr:rowOff>35561</xdr:rowOff>
    </xdr:to>
    <xdr:sp macro="" textlink="">
      <xdr:nvSpPr>
        <xdr:cNvPr id="726" name="楕円 725"/>
        <xdr:cNvSpPr/>
      </xdr:nvSpPr>
      <xdr:spPr>
        <a:xfrm>
          <a:off x="154305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156211</xdr:rowOff>
    </xdr:from>
    <xdr:to>
      <xdr:col>85</xdr:col>
      <xdr:colOff>127000</xdr:colOff>
      <xdr:row>83</xdr:row>
      <xdr:rowOff>26670</xdr:rowOff>
    </xdr:to>
    <xdr:cxnSp macro="">
      <xdr:nvCxnSpPr>
        <xdr:cNvPr id="727" name="直線コネクタ 726"/>
        <xdr:cNvCxnSpPr/>
      </xdr:nvCxnSpPr>
      <xdr:spPr>
        <a:xfrm>
          <a:off x="15481300" y="1421511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116839</xdr:rowOff>
    </xdr:from>
    <xdr:to>
      <xdr:col>76</xdr:col>
      <xdr:colOff>165100</xdr:colOff>
      <xdr:row>85</xdr:row>
      <xdr:rowOff>46989</xdr:rowOff>
    </xdr:to>
    <xdr:sp macro="" textlink="">
      <xdr:nvSpPr>
        <xdr:cNvPr id="728" name="楕円 727"/>
        <xdr:cNvSpPr/>
      </xdr:nvSpPr>
      <xdr:spPr>
        <a:xfrm>
          <a:off x="145415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156211</xdr:rowOff>
    </xdr:from>
    <xdr:to>
      <xdr:col>81</xdr:col>
      <xdr:colOff>50800</xdr:colOff>
      <xdr:row>84</xdr:row>
      <xdr:rowOff>167639</xdr:rowOff>
    </xdr:to>
    <xdr:cxnSp macro="">
      <xdr:nvCxnSpPr>
        <xdr:cNvPr id="729" name="直線コネクタ 728"/>
        <xdr:cNvCxnSpPr/>
      </xdr:nvCxnSpPr>
      <xdr:spPr>
        <a:xfrm flipV="1">
          <a:off x="14592300" y="14215111"/>
          <a:ext cx="889000" cy="35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84455</xdr:rowOff>
    </xdr:from>
    <xdr:to>
      <xdr:col>72</xdr:col>
      <xdr:colOff>38100</xdr:colOff>
      <xdr:row>85</xdr:row>
      <xdr:rowOff>14605</xdr:rowOff>
    </xdr:to>
    <xdr:sp macro="" textlink="">
      <xdr:nvSpPr>
        <xdr:cNvPr id="730" name="楕円 729"/>
        <xdr:cNvSpPr/>
      </xdr:nvSpPr>
      <xdr:spPr>
        <a:xfrm>
          <a:off x="13652500" y="144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135255</xdr:rowOff>
    </xdr:from>
    <xdr:to>
      <xdr:col>76</xdr:col>
      <xdr:colOff>114300</xdr:colOff>
      <xdr:row>84</xdr:row>
      <xdr:rowOff>167639</xdr:rowOff>
    </xdr:to>
    <xdr:cxnSp macro="">
      <xdr:nvCxnSpPr>
        <xdr:cNvPr id="731" name="直線コネクタ 730"/>
        <xdr:cNvCxnSpPr/>
      </xdr:nvCxnSpPr>
      <xdr:spPr>
        <a:xfrm>
          <a:off x="13703300" y="1453705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74947</xdr:rowOff>
    </xdr:from>
    <xdr:ext cx="405111" cy="259045"/>
    <xdr:sp macro="" textlink="">
      <xdr:nvSpPr>
        <xdr:cNvPr id="732" name="n_1aveValue【児童館】&#10;有形固定資産減価償却率"/>
        <xdr:cNvSpPr txBox="1"/>
      </xdr:nvSpPr>
      <xdr:spPr>
        <a:xfrm>
          <a:off x="1526604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42563</xdr:rowOff>
    </xdr:from>
    <xdr:ext cx="405111" cy="259045"/>
    <xdr:sp macro="" textlink="">
      <xdr:nvSpPr>
        <xdr:cNvPr id="733" name="n_2aveValue【児童館】&#10;有形固定資産減価償却率"/>
        <xdr:cNvSpPr txBox="1"/>
      </xdr:nvSpPr>
      <xdr:spPr>
        <a:xfrm>
          <a:off x="14389744" y="1358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67327</xdr:rowOff>
    </xdr:from>
    <xdr:ext cx="405111" cy="259045"/>
    <xdr:sp macro="" textlink="">
      <xdr:nvSpPr>
        <xdr:cNvPr id="734" name="n_3aveValue【児童館】&#10;有形固定資産減価償却率"/>
        <xdr:cNvSpPr txBox="1"/>
      </xdr:nvSpPr>
      <xdr:spPr>
        <a:xfrm>
          <a:off x="13500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164482</xdr:rowOff>
    </xdr:from>
    <xdr:ext cx="405111" cy="259045"/>
    <xdr:sp macro="" textlink="">
      <xdr:nvSpPr>
        <xdr:cNvPr id="735" name="n_4aveValue【児童館】&#10;有形固定資産減価償却率"/>
        <xdr:cNvSpPr txBox="1"/>
      </xdr:nvSpPr>
      <xdr:spPr>
        <a:xfrm>
          <a:off x="12611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26688</xdr:rowOff>
    </xdr:from>
    <xdr:ext cx="405111" cy="259045"/>
    <xdr:sp macro="" textlink="">
      <xdr:nvSpPr>
        <xdr:cNvPr id="736" name="n_1mainValue【児童館】&#10;有形固定資産減価償却率"/>
        <xdr:cNvSpPr txBox="1"/>
      </xdr:nvSpPr>
      <xdr:spPr>
        <a:xfrm>
          <a:off x="152660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38116</xdr:rowOff>
    </xdr:from>
    <xdr:ext cx="405111" cy="259045"/>
    <xdr:sp macro="" textlink="">
      <xdr:nvSpPr>
        <xdr:cNvPr id="737" name="n_2mainValue【児童館】&#10;有形固定資産減価償却率"/>
        <xdr:cNvSpPr txBox="1"/>
      </xdr:nvSpPr>
      <xdr:spPr>
        <a:xfrm>
          <a:off x="14389744" y="1461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5732</xdr:rowOff>
    </xdr:from>
    <xdr:ext cx="405111" cy="259045"/>
    <xdr:sp macro="" textlink="">
      <xdr:nvSpPr>
        <xdr:cNvPr id="738" name="n_3mainValue【児童館】&#10;有形固定資産減価償却率"/>
        <xdr:cNvSpPr txBox="1"/>
      </xdr:nvSpPr>
      <xdr:spPr>
        <a:xfrm>
          <a:off x="13500744"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9" name="正方形/長方形 7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0" name="正方形/長方形 7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1" name="正方形/長方形 7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2" name="正方形/長方形 7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3" name="正方形/長方形 7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4" name="正方形/長方形 7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5" name="正方形/長方形 7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6" name="正方形/長方形 7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7" name="テキスト ボックス 7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8" name="直線コネクタ 7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49" name="直線コネクタ 74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50" name="テキスト ボックス 74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51" name="直線コネクタ 75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52" name="テキスト ボックス 75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53" name="直線コネクタ 75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54" name="テキスト ボックス 75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55" name="直線コネクタ 75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56" name="テキスト ボックス 75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57" name="直線コネクタ 75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58" name="テキスト ボックス 75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59" name="直線コネクタ 75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60" name="テキスト ボックス 75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1" name="直線コネクタ 7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2" name="テキスト ボックス 7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70757</xdr:rowOff>
    </xdr:from>
    <xdr:to>
      <xdr:col>116</xdr:col>
      <xdr:colOff>62864</xdr:colOff>
      <xdr:row>86</xdr:row>
      <xdr:rowOff>103414</xdr:rowOff>
    </xdr:to>
    <xdr:cxnSp macro="">
      <xdr:nvCxnSpPr>
        <xdr:cNvPr id="764" name="直線コネクタ 763"/>
        <xdr:cNvCxnSpPr/>
      </xdr:nvCxnSpPr>
      <xdr:spPr>
        <a:xfrm flipV="1">
          <a:off x="22160864" y="1344385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765" name="【児童館】&#10;一人当たり面積最小値テキスト"/>
        <xdr:cNvSpPr txBox="1"/>
      </xdr:nvSpPr>
      <xdr:spPr>
        <a:xfrm>
          <a:off x="22199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766" name="直線コネクタ 765"/>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17434</xdr:rowOff>
    </xdr:from>
    <xdr:ext cx="469744" cy="259045"/>
    <xdr:sp macro="" textlink="">
      <xdr:nvSpPr>
        <xdr:cNvPr id="767" name="【児童館】&#10;一人当たり面積最大値テキスト"/>
        <xdr:cNvSpPr txBox="1"/>
      </xdr:nvSpPr>
      <xdr:spPr>
        <a:xfrm>
          <a:off x="221996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70757</xdr:rowOff>
    </xdr:from>
    <xdr:to>
      <xdr:col>116</xdr:col>
      <xdr:colOff>152400</xdr:colOff>
      <xdr:row>78</xdr:row>
      <xdr:rowOff>70757</xdr:rowOff>
    </xdr:to>
    <xdr:cxnSp macro="">
      <xdr:nvCxnSpPr>
        <xdr:cNvPr id="768" name="直線コネクタ 767"/>
        <xdr:cNvCxnSpPr/>
      </xdr:nvCxnSpPr>
      <xdr:spPr>
        <a:xfrm>
          <a:off x="22072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99984</xdr:rowOff>
    </xdr:from>
    <xdr:ext cx="469744" cy="259045"/>
    <xdr:sp macro="" textlink="">
      <xdr:nvSpPr>
        <xdr:cNvPr id="769" name="【児童館】&#10;一人当たり面積平均値テキスト"/>
        <xdr:cNvSpPr txBox="1"/>
      </xdr:nvSpPr>
      <xdr:spPr>
        <a:xfrm>
          <a:off x="22199600" y="1415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77107</xdr:rowOff>
    </xdr:from>
    <xdr:to>
      <xdr:col>116</xdr:col>
      <xdr:colOff>114300</xdr:colOff>
      <xdr:row>84</xdr:row>
      <xdr:rowOff>7257</xdr:rowOff>
    </xdr:to>
    <xdr:sp macro="" textlink="">
      <xdr:nvSpPr>
        <xdr:cNvPr id="770" name="フローチャート: 判断 769"/>
        <xdr:cNvSpPr/>
      </xdr:nvSpPr>
      <xdr:spPr>
        <a:xfrm>
          <a:off x="22110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71" name="フローチャート: 判断 770"/>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772" name="フローチャート: 判断 771"/>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773" name="フローチャート: 判断 772"/>
        <xdr:cNvSpPr/>
      </xdr:nvSpPr>
      <xdr:spPr>
        <a:xfrm>
          <a:off x="19494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77107</xdr:rowOff>
    </xdr:from>
    <xdr:to>
      <xdr:col>98</xdr:col>
      <xdr:colOff>38100</xdr:colOff>
      <xdr:row>84</xdr:row>
      <xdr:rowOff>7257</xdr:rowOff>
    </xdr:to>
    <xdr:sp macro="" textlink="">
      <xdr:nvSpPr>
        <xdr:cNvPr id="774" name="フローチャート: 判断 773"/>
        <xdr:cNvSpPr/>
      </xdr:nvSpPr>
      <xdr:spPr>
        <a:xfrm>
          <a:off x="18605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5" name="テキスト ボックス 77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6" name="テキスト ボックス 77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7" name="テキスト ボックス 77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8" name="テキスト ボックス 77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9" name="テキスト ボックス 77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134257</xdr:rowOff>
    </xdr:from>
    <xdr:to>
      <xdr:col>116</xdr:col>
      <xdr:colOff>114300</xdr:colOff>
      <xdr:row>85</xdr:row>
      <xdr:rowOff>64407</xdr:rowOff>
    </xdr:to>
    <xdr:sp macro="" textlink="">
      <xdr:nvSpPr>
        <xdr:cNvPr id="780" name="楕円 779"/>
        <xdr:cNvSpPr/>
      </xdr:nvSpPr>
      <xdr:spPr>
        <a:xfrm>
          <a:off x="221107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112684</xdr:rowOff>
    </xdr:from>
    <xdr:ext cx="469744" cy="259045"/>
    <xdr:sp macro="" textlink="">
      <xdr:nvSpPr>
        <xdr:cNvPr id="781" name="【児童館】&#10;一人当たり面積該当値テキスト"/>
        <xdr:cNvSpPr txBox="1"/>
      </xdr:nvSpPr>
      <xdr:spPr>
        <a:xfrm>
          <a:off x="22199600"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134257</xdr:rowOff>
    </xdr:from>
    <xdr:to>
      <xdr:col>112</xdr:col>
      <xdr:colOff>38100</xdr:colOff>
      <xdr:row>85</xdr:row>
      <xdr:rowOff>64407</xdr:rowOff>
    </xdr:to>
    <xdr:sp macro="" textlink="">
      <xdr:nvSpPr>
        <xdr:cNvPr id="782" name="楕円 781"/>
        <xdr:cNvSpPr/>
      </xdr:nvSpPr>
      <xdr:spPr>
        <a:xfrm>
          <a:off x="21272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13607</xdr:rowOff>
    </xdr:from>
    <xdr:to>
      <xdr:col>116</xdr:col>
      <xdr:colOff>63500</xdr:colOff>
      <xdr:row>85</xdr:row>
      <xdr:rowOff>13607</xdr:rowOff>
    </xdr:to>
    <xdr:cxnSp macro="">
      <xdr:nvCxnSpPr>
        <xdr:cNvPr id="783" name="直線コネクタ 782"/>
        <xdr:cNvCxnSpPr/>
      </xdr:nvCxnSpPr>
      <xdr:spPr>
        <a:xfrm>
          <a:off x="21323300" y="145868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134257</xdr:rowOff>
    </xdr:from>
    <xdr:to>
      <xdr:col>107</xdr:col>
      <xdr:colOff>101600</xdr:colOff>
      <xdr:row>85</xdr:row>
      <xdr:rowOff>64407</xdr:rowOff>
    </xdr:to>
    <xdr:sp macro="" textlink="">
      <xdr:nvSpPr>
        <xdr:cNvPr id="784" name="楕円 783"/>
        <xdr:cNvSpPr/>
      </xdr:nvSpPr>
      <xdr:spPr>
        <a:xfrm>
          <a:off x="20383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13607</xdr:rowOff>
    </xdr:from>
    <xdr:to>
      <xdr:col>111</xdr:col>
      <xdr:colOff>177800</xdr:colOff>
      <xdr:row>85</xdr:row>
      <xdr:rowOff>13607</xdr:rowOff>
    </xdr:to>
    <xdr:cxnSp macro="">
      <xdr:nvCxnSpPr>
        <xdr:cNvPr id="785" name="直線コネクタ 784"/>
        <xdr:cNvCxnSpPr/>
      </xdr:nvCxnSpPr>
      <xdr:spPr>
        <a:xfrm>
          <a:off x="20434300" y="14586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786" name="楕円 785"/>
        <xdr:cNvSpPr/>
      </xdr:nvSpPr>
      <xdr:spPr>
        <a:xfrm>
          <a:off x="19494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13607</xdr:rowOff>
    </xdr:from>
    <xdr:to>
      <xdr:col>107</xdr:col>
      <xdr:colOff>50800</xdr:colOff>
      <xdr:row>85</xdr:row>
      <xdr:rowOff>13607</xdr:rowOff>
    </xdr:to>
    <xdr:cxnSp macro="">
      <xdr:nvCxnSpPr>
        <xdr:cNvPr id="787" name="直線コネクタ 786"/>
        <xdr:cNvCxnSpPr/>
      </xdr:nvCxnSpPr>
      <xdr:spPr>
        <a:xfrm>
          <a:off x="19545300" y="14586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788"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789" name="n_2aveValue【児童館】&#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23784</xdr:rowOff>
    </xdr:from>
    <xdr:ext cx="469744" cy="259045"/>
    <xdr:sp macro="" textlink="">
      <xdr:nvSpPr>
        <xdr:cNvPr id="790" name="n_3aveValue【児童館】&#10;一人当たり面積"/>
        <xdr:cNvSpPr txBox="1"/>
      </xdr:nvSpPr>
      <xdr:spPr>
        <a:xfrm>
          <a:off x="19310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23784</xdr:rowOff>
    </xdr:from>
    <xdr:ext cx="469744" cy="259045"/>
    <xdr:sp macro="" textlink="">
      <xdr:nvSpPr>
        <xdr:cNvPr id="791" name="n_4aveValue【児童館】&#10;一人当たり面積"/>
        <xdr:cNvSpPr txBox="1"/>
      </xdr:nvSpPr>
      <xdr:spPr>
        <a:xfrm>
          <a:off x="18421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55534</xdr:rowOff>
    </xdr:from>
    <xdr:ext cx="469744" cy="259045"/>
    <xdr:sp macro="" textlink="">
      <xdr:nvSpPr>
        <xdr:cNvPr id="792" name="n_1mainValue【児童館】&#10;一人当たり面積"/>
        <xdr:cNvSpPr txBox="1"/>
      </xdr:nvSpPr>
      <xdr:spPr>
        <a:xfrm>
          <a:off x="210757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55534</xdr:rowOff>
    </xdr:from>
    <xdr:ext cx="469744" cy="259045"/>
    <xdr:sp macro="" textlink="">
      <xdr:nvSpPr>
        <xdr:cNvPr id="793" name="n_2mainValue【児童館】&#10;一人当たり面積"/>
        <xdr:cNvSpPr txBox="1"/>
      </xdr:nvSpPr>
      <xdr:spPr>
        <a:xfrm>
          <a:off x="201994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55534</xdr:rowOff>
    </xdr:from>
    <xdr:ext cx="469744" cy="259045"/>
    <xdr:sp macro="" textlink="">
      <xdr:nvSpPr>
        <xdr:cNvPr id="794" name="n_3mainValue【児童館】&#10;一人当たり面積"/>
        <xdr:cNvSpPr txBox="1"/>
      </xdr:nvSpPr>
      <xdr:spPr>
        <a:xfrm>
          <a:off x="193104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5" name="正方形/長方形 7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6" name="正方形/長方形 7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7" name="正方形/長方形 7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8" name="正方形/長方形 7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9" name="正方形/長方形 7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0" name="正方形/長方形 7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1" name="正方形/長方形 8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2" name="正方形/長方形 8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3" name="テキスト ボックス 8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4" name="直線コネクタ 8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05" name="テキスト ボックス 80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76200</xdr:rowOff>
    </xdr:from>
    <xdr:to>
      <xdr:col>89</xdr:col>
      <xdr:colOff>177800</xdr:colOff>
      <xdr:row>109</xdr:row>
      <xdr:rowOff>76200</xdr:rowOff>
    </xdr:to>
    <xdr:cxnSp macro="">
      <xdr:nvCxnSpPr>
        <xdr:cNvPr id="806" name="直線コネクタ 805"/>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105427</xdr:rowOff>
    </xdr:from>
    <xdr:ext cx="403059" cy="259045"/>
    <xdr:sp macro="" textlink="">
      <xdr:nvSpPr>
        <xdr:cNvPr id="807" name="テキスト ボックス 806"/>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133350</xdr:rowOff>
    </xdr:from>
    <xdr:to>
      <xdr:col>89</xdr:col>
      <xdr:colOff>177800</xdr:colOff>
      <xdr:row>107</xdr:row>
      <xdr:rowOff>133350</xdr:rowOff>
    </xdr:to>
    <xdr:cxnSp macro="">
      <xdr:nvCxnSpPr>
        <xdr:cNvPr id="808" name="直線コネクタ 807"/>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162577</xdr:rowOff>
    </xdr:from>
    <xdr:ext cx="403059" cy="259045"/>
    <xdr:sp macro="" textlink="">
      <xdr:nvSpPr>
        <xdr:cNvPr id="809" name="テキスト ボックス 808"/>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19050</xdr:rowOff>
    </xdr:from>
    <xdr:to>
      <xdr:col>89</xdr:col>
      <xdr:colOff>177800</xdr:colOff>
      <xdr:row>106</xdr:row>
      <xdr:rowOff>19050</xdr:rowOff>
    </xdr:to>
    <xdr:cxnSp macro="">
      <xdr:nvCxnSpPr>
        <xdr:cNvPr id="810" name="直線コネクタ 809"/>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48277</xdr:rowOff>
    </xdr:from>
    <xdr:ext cx="403059" cy="259045"/>
    <xdr:sp macro="" textlink="">
      <xdr:nvSpPr>
        <xdr:cNvPr id="811" name="テキスト ボックス 810"/>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12" name="直線コネクタ 81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13" name="テキスト ボックス 81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133350</xdr:rowOff>
    </xdr:from>
    <xdr:to>
      <xdr:col>89</xdr:col>
      <xdr:colOff>177800</xdr:colOff>
      <xdr:row>102</xdr:row>
      <xdr:rowOff>133350</xdr:rowOff>
    </xdr:to>
    <xdr:cxnSp macro="">
      <xdr:nvCxnSpPr>
        <xdr:cNvPr id="814" name="直線コネクタ 813"/>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162577</xdr:rowOff>
    </xdr:from>
    <xdr:ext cx="403059" cy="259045"/>
    <xdr:sp macro="" textlink="">
      <xdr:nvSpPr>
        <xdr:cNvPr id="815" name="テキスト ボックス 814"/>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19050</xdr:rowOff>
    </xdr:from>
    <xdr:to>
      <xdr:col>89</xdr:col>
      <xdr:colOff>177800</xdr:colOff>
      <xdr:row>101</xdr:row>
      <xdr:rowOff>19050</xdr:rowOff>
    </xdr:to>
    <xdr:cxnSp macro="">
      <xdr:nvCxnSpPr>
        <xdr:cNvPr id="816" name="直線コネクタ 815"/>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48277</xdr:rowOff>
    </xdr:from>
    <xdr:ext cx="403059" cy="259045"/>
    <xdr:sp macro="" textlink="">
      <xdr:nvSpPr>
        <xdr:cNvPr id="817" name="テキスト ボックス 816"/>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76200</xdr:rowOff>
    </xdr:from>
    <xdr:to>
      <xdr:col>89</xdr:col>
      <xdr:colOff>177800</xdr:colOff>
      <xdr:row>99</xdr:row>
      <xdr:rowOff>76200</xdr:rowOff>
    </xdr:to>
    <xdr:cxnSp macro="">
      <xdr:nvCxnSpPr>
        <xdr:cNvPr id="818" name="直線コネクタ 817"/>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105427</xdr:rowOff>
    </xdr:from>
    <xdr:ext cx="403059" cy="259045"/>
    <xdr:sp macro="" textlink="">
      <xdr:nvSpPr>
        <xdr:cNvPr id="819" name="テキスト ボックス 818"/>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0" name="直線コネクタ 81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21" name="テキスト ボックス 82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2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99061</xdr:rowOff>
    </xdr:from>
    <xdr:to>
      <xdr:col>85</xdr:col>
      <xdr:colOff>126364</xdr:colOff>
      <xdr:row>108</xdr:row>
      <xdr:rowOff>101918</xdr:rowOff>
    </xdr:to>
    <xdr:cxnSp macro="">
      <xdr:nvCxnSpPr>
        <xdr:cNvPr id="823" name="直線コネクタ 822"/>
        <xdr:cNvCxnSpPr/>
      </xdr:nvCxnSpPr>
      <xdr:spPr>
        <a:xfrm flipV="1">
          <a:off x="16318864" y="17244061"/>
          <a:ext cx="0" cy="1374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105745</xdr:rowOff>
    </xdr:from>
    <xdr:ext cx="405111" cy="259045"/>
    <xdr:sp macro="" textlink="">
      <xdr:nvSpPr>
        <xdr:cNvPr id="824" name="【公民館】&#10;有形固定資産減価償却率最小値テキスト"/>
        <xdr:cNvSpPr txBox="1"/>
      </xdr:nvSpPr>
      <xdr:spPr>
        <a:xfrm>
          <a:off x="16357600" y="18622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101918</xdr:rowOff>
    </xdr:from>
    <xdr:to>
      <xdr:col>86</xdr:col>
      <xdr:colOff>25400</xdr:colOff>
      <xdr:row>108</xdr:row>
      <xdr:rowOff>101918</xdr:rowOff>
    </xdr:to>
    <xdr:cxnSp macro="">
      <xdr:nvCxnSpPr>
        <xdr:cNvPr id="825" name="直線コネクタ 824"/>
        <xdr:cNvCxnSpPr/>
      </xdr:nvCxnSpPr>
      <xdr:spPr>
        <a:xfrm>
          <a:off x="16230600" y="1861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45738</xdr:rowOff>
    </xdr:from>
    <xdr:ext cx="405111" cy="259045"/>
    <xdr:sp macro="" textlink="">
      <xdr:nvSpPr>
        <xdr:cNvPr id="826" name="【公民館】&#10;有形固定資産減価償却率最大値テキスト"/>
        <xdr:cNvSpPr txBox="1"/>
      </xdr:nvSpPr>
      <xdr:spPr>
        <a:xfrm>
          <a:off x="16357600" y="1701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99061</xdr:rowOff>
    </xdr:from>
    <xdr:to>
      <xdr:col>86</xdr:col>
      <xdr:colOff>25400</xdr:colOff>
      <xdr:row>100</xdr:row>
      <xdr:rowOff>99061</xdr:rowOff>
    </xdr:to>
    <xdr:cxnSp macro="">
      <xdr:nvCxnSpPr>
        <xdr:cNvPr id="827" name="直線コネクタ 826"/>
        <xdr:cNvCxnSpPr/>
      </xdr:nvCxnSpPr>
      <xdr:spPr>
        <a:xfrm>
          <a:off x="16230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51134</xdr:rowOff>
    </xdr:from>
    <xdr:ext cx="405111" cy="259045"/>
    <xdr:sp macro="" textlink="">
      <xdr:nvSpPr>
        <xdr:cNvPr id="828" name="【公民館】&#10;有形固定資産減価償却率平均値テキスト"/>
        <xdr:cNvSpPr txBox="1"/>
      </xdr:nvSpPr>
      <xdr:spPr>
        <a:xfrm>
          <a:off x="16357600" y="178819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28257</xdr:rowOff>
    </xdr:from>
    <xdr:to>
      <xdr:col>85</xdr:col>
      <xdr:colOff>177800</xdr:colOff>
      <xdr:row>105</xdr:row>
      <xdr:rowOff>129857</xdr:rowOff>
    </xdr:to>
    <xdr:sp macro="" textlink="">
      <xdr:nvSpPr>
        <xdr:cNvPr id="829" name="フローチャート: 判断 828"/>
        <xdr:cNvSpPr/>
      </xdr:nvSpPr>
      <xdr:spPr>
        <a:xfrm>
          <a:off x="16268700" y="1803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59689</xdr:rowOff>
    </xdr:from>
    <xdr:to>
      <xdr:col>81</xdr:col>
      <xdr:colOff>101600</xdr:colOff>
      <xdr:row>105</xdr:row>
      <xdr:rowOff>161289</xdr:rowOff>
    </xdr:to>
    <xdr:sp macro="" textlink="">
      <xdr:nvSpPr>
        <xdr:cNvPr id="830" name="フローチャート: 判断 829"/>
        <xdr:cNvSpPr/>
      </xdr:nvSpPr>
      <xdr:spPr>
        <a:xfrm>
          <a:off x="15430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22543</xdr:rowOff>
    </xdr:from>
    <xdr:to>
      <xdr:col>76</xdr:col>
      <xdr:colOff>165100</xdr:colOff>
      <xdr:row>105</xdr:row>
      <xdr:rowOff>124143</xdr:rowOff>
    </xdr:to>
    <xdr:sp macro="" textlink="">
      <xdr:nvSpPr>
        <xdr:cNvPr id="831" name="フローチャート: 判断 830"/>
        <xdr:cNvSpPr/>
      </xdr:nvSpPr>
      <xdr:spPr>
        <a:xfrm>
          <a:off x="14541500" y="1802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145414</xdr:rowOff>
    </xdr:from>
    <xdr:to>
      <xdr:col>72</xdr:col>
      <xdr:colOff>38100</xdr:colOff>
      <xdr:row>105</xdr:row>
      <xdr:rowOff>75564</xdr:rowOff>
    </xdr:to>
    <xdr:sp macro="" textlink="">
      <xdr:nvSpPr>
        <xdr:cNvPr id="832" name="フローチャート: 判断 831"/>
        <xdr:cNvSpPr/>
      </xdr:nvSpPr>
      <xdr:spPr>
        <a:xfrm>
          <a:off x="136525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5398</xdr:rowOff>
    </xdr:from>
    <xdr:to>
      <xdr:col>67</xdr:col>
      <xdr:colOff>101600</xdr:colOff>
      <xdr:row>105</xdr:row>
      <xdr:rowOff>106998</xdr:rowOff>
    </xdr:to>
    <xdr:sp macro="" textlink="">
      <xdr:nvSpPr>
        <xdr:cNvPr id="833" name="フローチャート: 判断 832"/>
        <xdr:cNvSpPr/>
      </xdr:nvSpPr>
      <xdr:spPr>
        <a:xfrm>
          <a:off x="12763500" y="18007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4" name="テキスト ボックス 8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5" name="テキスト ボックス 8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6" name="テキスト ボックス 8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7" name="テキスト ボックス 8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8" name="テキスト ボックス 8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45402</xdr:rowOff>
    </xdr:from>
    <xdr:to>
      <xdr:col>85</xdr:col>
      <xdr:colOff>177800</xdr:colOff>
      <xdr:row>105</xdr:row>
      <xdr:rowOff>147002</xdr:rowOff>
    </xdr:to>
    <xdr:sp macro="" textlink="">
      <xdr:nvSpPr>
        <xdr:cNvPr id="839" name="楕円 838"/>
        <xdr:cNvSpPr/>
      </xdr:nvSpPr>
      <xdr:spPr>
        <a:xfrm>
          <a:off x="16268700" y="1804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23829</xdr:rowOff>
    </xdr:from>
    <xdr:ext cx="405111" cy="259045"/>
    <xdr:sp macro="" textlink="">
      <xdr:nvSpPr>
        <xdr:cNvPr id="840" name="【公民館】&#10;有形固定資産減価償却率該当値テキスト"/>
        <xdr:cNvSpPr txBox="1"/>
      </xdr:nvSpPr>
      <xdr:spPr>
        <a:xfrm>
          <a:off x="16357600" y="18026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151130</xdr:rowOff>
    </xdr:from>
    <xdr:to>
      <xdr:col>81</xdr:col>
      <xdr:colOff>101600</xdr:colOff>
      <xdr:row>105</xdr:row>
      <xdr:rowOff>81280</xdr:rowOff>
    </xdr:to>
    <xdr:sp macro="" textlink="">
      <xdr:nvSpPr>
        <xdr:cNvPr id="841" name="楕円 840"/>
        <xdr:cNvSpPr/>
      </xdr:nvSpPr>
      <xdr:spPr>
        <a:xfrm>
          <a:off x="15430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30480</xdr:rowOff>
    </xdr:from>
    <xdr:to>
      <xdr:col>85</xdr:col>
      <xdr:colOff>127000</xdr:colOff>
      <xdr:row>105</xdr:row>
      <xdr:rowOff>96202</xdr:rowOff>
    </xdr:to>
    <xdr:cxnSp macro="">
      <xdr:nvCxnSpPr>
        <xdr:cNvPr id="842" name="直線コネクタ 841"/>
        <xdr:cNvCxnSpPr/>
      </xdr:nvCxnSpPr>
      <xdr:spPr>
        <a:xfrm>
          <a:off x="15481300" y="18032730"/>
          <a:ext cx="838200" cy="6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85407</xdr:rowOff>
    </xdr:from>
    <xdr:to>
      <xdr:col>76</xdr:col>
      <xdr:colOff>165100</xdr:colOff>
      <xdr:row>105</xdr:row>
      <xdr:rowOff>15557</xdr:rowOff>
    </xdr:to>
    <xdr:sp macro="" textlink="">
      <xdr:nvSpPr>
        <xdr:cNvPr id="843" name="楕円 842"/>
        <xdr:cNvSpPr/>
      </xdr:nvSpPr>
      <xdr:spPr>
        <a:xfrm>
          <a:off x="14541500" y="1791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136207</xdr:rowOff>
    </xdr:from>
    <xdr:to>
      <xdr:col>81</xdr:col>
      <xdr:colOff>50800</xdr:colOff>
      <xdr:row>105</xdr:row>
      <xdr:rowOff>30480</xdr:rowOff>
    </xdr:to>
    <xdr:cxnSp macro="">
      <xdr:nvCxnSpPr>
        <xdr:cNvPr id="844" name="直線コネクタ 843"/>
        <xdr:cNvCxnSpPr/>
      </xdr:nvCxnSpPr>
      <xdr:spPr>
        <a:xfrm>
          <a:off x="14592300" y="17967007"/>
          <a:ext cx="889000" cy="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19686</xdr:rowOff>
    </xdr:from>
    <xdr:to>
      <xdr:col>72</xdr:col>
      <xdr:colOff>38100</xdr:colOff>
      <xdr:row>104</xdr:row>
      <xdr:rowOff>121286</xdr:rowOff>
    </xdr:to>
    <xdr:sp macro="" textlink="">
      <xdr:nvSpPr>
        <xdr:cNvPr id="845" name="楕円 844"/>
        <xdr:cNvSpPr/>
      </xdr:nvSpPr>
      <xdr:spPr>
        <a:xfrm>
          <a:off x="13652500" y="178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70486</xdr:rowOff>
    </xdr:from>
    <xdr:to>
      <xdr:col>76</xdr:col>
      <xdr:colOff>114300</xdr:colOff>
      <xdr:row>104</xdr:row>
      <xdr:rowOff>136207</xdr:rowOff>
    </xdr:to>
    <xdr:cxnSp macro="">
      <xdr:nvCxnSpPr>
        <xdr:cNvPr id="846" name="直線コネクタ 845"/>
        <xdr:cNvCxnSpPr/>
      </xdr:nvCxnSpPr>
      <xdr:spPr>
        <a:xfrm>
          <a:off x="13703300" y="17901286"/>
          <a:ext cx="889000" cy="6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152416</xdr:rowOff>
    </xdr:from>
    <xdr:ext cx="405111" cy="259045"/>
    <xdr:sp macro="" textlink="">
      <xdr:nvSpPr>
        <xdr:cNvPr id="847" name="n_1aveValue【公民館】&#10;有形固定資産減価償却率"/>
        <xdr:cNvSpPr txBox="1"/>
      </xdr:nvSpPr>
      <xdr:spPr>
        <a:xfrm>
          <a:off x="152660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115270</xdr:rowOff>
    </xdr:from>
    <xdr:ext cx="405111" cy="259045"/>
    <xdr:sp macro="" textlink="">
      <xdr:nvSpPr>
        <xdr:cNvPr id="848" name="n_2aveValue【公民館】&#10;有形固定資産減価償却率"/>
        <xdr:cNvSpPr txBox="1"/>
      </xdr:nvSpPr>
      <xdr:spPr>
        <a:xfrm>
          <a:off x="14389744" y="18117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66691</xdr:rowOff>
    </xdr:from>
    <xdr:ext cx="405111" cy="259045"/>
    <xdr:sp macro="" textlink="">
      <xdr:nvSpPr>
        <xdr:cNvPr id="849" name="n_3aveValue【公民館】&#10;有形固定資産減価償却率"/>
        <xdr:cNvSpPr txBox="1"/>
      </xdr:nvSpPr>
      <xdr:spPr>
        <a:xfrm>
          <a:off x="13500744" y="1806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123525</xdr:rowOff>
    </xdr:from>
    <xdr:ext cx="405111" cy="259045"/>
    <xdr:sp macro="" textlink="">
      <xdr:nvSpPr>
        <xdr:cNvPr id="850" name="n_4aveValue【公民館】&#10;有形固定資産減価償却率"/>
        <xdr:cNvSpPr txBox="1"/>
      </xdr:nvSpPr>
      <xdr:spPr>
        <a:xfrm>
          <a:off x="12611744" y="17782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97807</xdr:rowOff>
    </xdr:from>
    <xdr:ext cx="405111" cy="259045"/>
    <xdr:sp macro="" textlink="">
      <xdr:nvSpPr>
        <xdr:cNvPr id="851" name="n_1mainValue【公民館】&#10;有形固定資産減価償却率"/>
        <xdr:cNvSpPr txBox="1"/>
      </xdr:nvSpPr>
      <xdr:spPr>
        <a:xfrm>
          <a:off x="15266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32084</xdr:rowOff>
    </xdr:from>
    <xdr:ext cx="405111" cy="259045"/>
    <xdr:sp macro="" textlink="">
      <xdr:nvSpPr>
        <xdr:cNvPr id="852" name="n_2mainValue【公民館】&#10;有形固定資産減価償却率"/>
        <xdr:cNvSpPr txBox="1"/>
      </xdr:nvSpPr>
      <xdr:spPr>
        <a:xfrm>
          <a:off x="14389744" y="17691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137813</xdr:rowOff>
    </xdr:from>
    <xdr:ext cx="405111" cy="259045"/>
    <xdr:sp macro="" textlink="">
      <xdr:nvSpPr>
        <xdr:cNvPr id="853" name="n_3mainValue【公民館】&#10;有形固定資産減価償却率"/>
        <xdr:cNvSpPr txBox="1"/>
      </xdr:nvSpPr>
      <xdr:spPr>
        <a:xfrm>
          <a:off x="13500744" y="1762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4" name="正方形/長方形 8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5" name="正方形/長方形 8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6" name="正方形/長方形 8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7" name="正方形/長方形 8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8" name="正方形/長方形 8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9" name="正方形/長方形 8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0" name="正方形/長方形 8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1" name="正方形/長方形 8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2" name="テキスト ボックス 8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3" name="直線コネクタ 8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64" name="直線コネクタ 86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65" name="テキスト ボックス 86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6" name="直線コネクタ 86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7" name="テキスト ボックス 86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8" name="直線コネクタ 86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9" name="テキスト ボックス 86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70" name="直線コネクタ 86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71" name="テキスト ボックス 87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72" name="直線コネクタ 87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73" name="テキスト ボックス 87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4" name="直線コネクタ 87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5" name="テキスト ボックス 87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38100</xdr:rowOff>
    </xdr:from>
    <xdr:to>
      <xdr:col>116</xdr:col>
      <xdr:colOff>62864</xdr:colOff>
      <xdr:row>108</xdr:row>
      <xdr:rowOff>137161</xdr:rowOff>
    </xdr:to>
    <xdr:cxnSp macro="">
      <xdr:nvCxnSpPr>
        <xdr:cNvPr id="877" name="直線コネクタ 876"/>
        <xdr:cNvCxnSpPr/>
      </xdr:nvCxnSpPr>
      <xdr:spPr>
        <a:xfrm flipV="1">
          <a:off x="22160864" y="17183100"/>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878" name="【公民館】&#10;一人当たり面積最小値テキスト"/>
        <xdr:cNvSpPr txBox="1"/>
      </xdr:nvSpPr>
      <xdr:spPr>
        <a:xfrm>
          <a:off x="22199600"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879" name="直線コネクタ 878"/>
        <xdr:cNvCxnSpPr/>
      </xdr:nvCxnSpPr>
      <xdr:spPr>
        <a:xfrm>
          <a:off x="22072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156227</xdr:rowOff>
    </xdr:from>
    <xdr:ext cx="469744" cy="259045"/>
    <xdr:sp macro="" textlink="">
      <xdr:nvSpPr>
        <xdr:cNvPr id="880" name="【公民館】&#10;一人当たり面積最大値テキスト"/>
        <xdr:cNvSpPr txBox="1"/>
      </xdr:nvSpPr>
      <xdr:spPr>
        <a:xfrm>
          <a:off x="221996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38100</xdr:rowOff>
    </xdr:from>
    <xdr:to>
      <xdr:col>116</xdr:col>
      <xdr:colOff>152400</xdr:colOff>
      <xdr:row>100</xdr:row>
      <xdr:rowOff>38100</xdr:rowOff>
    </xdr:to>
    <xdr:cxnSp macro="">
      <xdr:nvCxnSpPr>
        <xdr:cNvPr id="881" name="直線コネクタ 880"/>
        <xdr:cNvCxnSpPr/>
      </xdr:nvCxnSpPr>
      <xdr:spPr>
        <a:xfrm>
          <a:off x="22072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90188</xdr:rowOff>
    </xdr:from>
    <xdr:ext cx="469744" cy="259045"/>
    <xdr:sp macro="" textlink="">
      <xdr:nvSpPr>
        <xdr:cNvPr id="882" name="【公民館】&#10;一人当たり面積平均値テキスト"/>
        <xdr:cNvSpPr txBox="1"/>
      </xdr:nvSpPr>
      <xdr:spPr>
        <a:xfrm>
          <a:off x="22199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883" name="フローチャート: 判断 882"/>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29211</xdr:rowOff>
    </xdr:from>
    <xdr:to>
      <xdr:col>112</xdr:col>
      <xdr:colOff>38100</xdr:colOff>
      <xdr:row>105</xdr:row>
      <xdr:rowOff>130811</xdr:rowOff>
    </xdr:to>
    <xdr:sp macro="" textlink="">
      <xdr:nvSpPr>
        <xdr:cNvPr id="884" name="フローチャート: 判断 883"/>
        <xdr:cNvSpPr/>
      </xdr:nvSpPr>
      <xdr:spPr>
        <a:xfrm>
          <a:off x="21272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147320</xdr:rowOff>
    </xdr:from>
    <xdr:to>
      <xdr:col>107</xdr:col>
      <xdr:colOff>101600</xdr:colOff>
      <xdr:row>105</xdr:row>
      <xdr:rowOff>77470</xdr:rowOff>
    </xdr:to>
    <xdr:sp macro="" textlink="">
      <xdr:nvSpPr>
        <xdr:cNvPr id="885" name="フローチャート: 判断 884"/>
        <xdr:cNvSpPr/>
      </xdr:nvSpPr>
      <xdr:spPr>
        <a:xfrm>
          <a:off x="20383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101600</xdr:rowOff>
    </xdr:from>
    <xdr:to>
      <xdr:col>102</xdr:col>
      <xdr:colOff>165100</xdr:colOff>
      <xdr:row>105</xdr:row>
      <xdr:rowOff>31750</xdr:rowOff>
    </xdr:to>
    <xdr:sp macro="" textlink="">
      <xdr:nvSpPr>
        <xdr:cNvPr id="886" name="フローチャート: 判断 885"/>
        <xdr:cNvSpPr/>
      </xdr:nvSpPr>
      <xdr:spPr>
        <a:xfrm>
          <a:off x="19494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33020</xdr:rowOff>
    </xdr:from>
    <xdr:to>
      <xdr:col>98</xdr:col>
      <xdr:colOff>38100</xdr:colOff>
      <xdr:row>104</xdr:row>
      <xdr:rowOff>134620</xdr:rowOff>
    </xdr:to>
    <xdr:sp macro="" textlink="">
      <xdr:nvSpPr>
        <xdr:cNvPr id="887" name="フローチャート: 判断 886"/>
        <xdr:cNvSpPr/>
      </xdr:nvSpPr>
      <xdr:spPr>
        <a:xfrm>
          <a:off x="18605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8" name="テキスト ボックス 8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9" name="テキスト ボックス 8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0" name="テキスト ボックス 8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1" name="テキスト ボックス 8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2" name="テキスト ボックス 8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55880</xdr:rowOff>
    </xdr:from>
    <xdr:to>
      <xdr:col>116</xdr:col>
      <xdr:colOff>114300</xdr:colOff>
      <xdr:row>108</xdr:row>
      <xdr:rowOff>157480</xdr:rowOff>
    </xdr:to>
    <xdr:sp macro="" textlink="">
      <xdr:nvSpPr>
        <xdr:cNvPr id="893" name="楕円 892"/>
        <xdr:cNvSpPr/>
      </xdr:nvSpPr>
      <xdr:spPr>
        <a:xfrm>
          <a:off x="221107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142257</xdr:rowOff>
    </xdr:from>
    <xdr:ext cx="469744" cy="259045"/>
    <xdr:sp macro="" textlink="">
      <xdr:nvSpPr>
        <xdr:cNvPr id="894" name="【公民館】&#10;一人当たり面積該当値テキスト"/>
        <xdr:cNvSpPr txBox="1"/>
      </xdr:nvSpPr>
      <xdr:spPr>
        <a:xfrm>
          <a:off x="22199600" y="1848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55880</xdr:rowOff>
    </xdr:from>
    <xdr:to>
      <xdr:col>112</xdr:col>
      <xdr:colOff>38100</xdr:colOff>
      <xdr:row>108</xdr:row>
      <xdr:rowOff>157480</xdr:rowOff>
    </xdr:to>
    <xdr:sp macro="" textlink="">
      <xdr:nvSpPr>
        <xdr:cNvPr id="895" name="楕円 894"/>
        <xdr:cNvSpPr/>
      </xdr:nvSpPr>
      <xdr:spPr>
        <a:xfrm>
          <a:off x="212725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106680</xdr:rowOff>
    </xdr:from>
    <xdr:to>
      <xdr:col>116</xdr:col>
      <xdr:colOff>63500</xdr:colOff>
      <xdr:row>108</xdr:row>
      <xdr:rowOff>106680</xdr:rowOff>
    </xdr:to>
    <xdr:cxnSp macro="">
      <xdr:nvCxnSpPr>
        <xdr:cNvPr id="896" name="直線コネクタ 895"/>
        <xdr:cNvCxnSpPr/>
      </xdr:nvCxnSpPr>
      <xdr:spPr>
        <a:xfrm>
          <a:off x="21323300" y="18623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55880</xdr:rowOff>
    </xdr:from>
    <xdr:to>
      <xdr:col>107</xdr:col>
      <xdr:colOff>101600</xdr:colOff>
      <xdr:row>108</xdr:row>
      <xdr:rowOff>157480</xdr:rowOff>
    </xdr:to>
    <xdr:sp macro="" textlink="">
      <xdr:nvSpPr>
        <xdr:cNvPr id="897" name="楕円 896"/>
        <xdr:cNvSpPr/>
      </xdr:nvSpPr>
      <xdr:spPr>
        <a:xfrm>
          <a:off x="203835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106680</xdr:rowOff>
    </xdr:from>
    <xdr:to>
      <xdr:col>111</xdr:col>
      <xdr:colOff>177800</xdr:colOff>
      <xdr:row>108</xdr:row>
      <xdr:rowOff>106680</xdr:rowOff>
    </xdr:to>
    <xdr:cxnSp macro="">
      <xdr:nvCxnSpPr>
        <xdr:cNvPr id="898" name="直線コネクタ 897"/>
        <xdr:cNvCxnSpPr/>
      </xdr:nvCxnSpPr>
      <xdr:spPr>
        <a:xfrm>
          <a:off x="20434300" y="18623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55880</xdr:rowOff>
    </xdr:from>
    <xdr:to>
      <xdr:col>102</xdr:col>
      <xdr:colOff>165100</xdr:colOff>
      <xdr:row>108</xdr:row>
      <xdr:rowOff>157480</xdr:rowOff>
    </xdr:to>
    <xdr:sp macro="" textlink="">
      <xdr:nvSpPr>
        <xdr:cNvPr id="899" name="楕円 898"/>
        <xdr:cNvSpPr/>
      </xdr:nvSpPr>
      <xdr:spPr>
        <a:xfrm>
          <a:off x="194945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106680</xdr:rowOff>
    </xdr:from>
    <xdr:to>
      <xdr:col>107</xdr:col>
      <xdr:colOff>50800</xdr:colOff>
      <xdr:row>108</xdr:row>
      <xdr:rowOff>106680</xdr:rowOff>
    </xdr:to>
    <xdr:cxnSp macro="">
      <xdr:nvCxnSpPr>
        <xdr:cNvPr id="900" name="直線コネクタ 899"/>
        <xdr:cNvCxnSpPr/>
      </xdr:nvCxnSpPr>
      <xdr:spPr>
        <a:xfrm>
          <a:off x="19545300" y="18623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147338</xdr:rowOff>
    </xdr:from>
    <xdr:ext cx="469744" cy="259045"/>
    <xdr:sp macro="" textlink="">
      <xdr:nvSpPr>
        <xdr:cNvPr id="901" name="n_1aveValue【公民館】&#10;一人当たり面積"/>
        <xdr:cNvSpPr txBox="1"/>
      </xdr:nvSpPr>
      <xdr:spPr>
        <a:xfrm>
          <a:off x="21075727"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93997</xdr:rowOff>
    </xdr:from>
    <xdr:ext cx="469744" cy="259045"/>
    <xdr:sp macro="" textlink="">
      <xdr:nvSpPr>
        <xdr:cNvPr id="902" name="n_2aveValue【公民館】&#10;一人当たり面積"/>
        <xdr:cNvSpPr txBox="1"/>
      </xdr:nvSpPr>
      <xdr:spPr>
        <a:xfrm>
          <a:off x="20199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48277</xdr:rowOff>
    </xdr:from>
    <xdr:ext cx="469744" cy="259045"/>
    <xdr:sp macro="" textlink="">
      <xdr:nvSpPr>
        <xdr:cNvPr id="903" name="n_3aveValue【公民館】&#10;一人当たり面積"/>
        <xdr:cNvSpPr txBox="1"/>
      </xdr:nvSpPr>
      <xdr:spPr>
        <a:xfrm>
          <a:off x="19310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151147</xdr:rowOff>
    </xdr:from>
    <xdr:ext cx="469744" cy="259045"/>
    <xdr:sp macro="" textlink="">
      <xdr:nvSpPr>
        <xdr:cNvPr id="904" name="n_4aveValue【公民館】&#10;一人当たり面積"/>
        <xdr:cNvSpPr txBox="1"/>
      </xdr:nvSpPr>
      <xdr:spPr>
        <a:xfrm>
          <a:off x="18421427"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148607</xdr:rowOff>
    </xdr:from>
    <xdr:ext cx="469744" cy="259045"/>
    <xdr:sp macro="" textlink="">
      <xdr:nvSpPr>
        <xdr:cNvPr id="905" name="n_1mainValue【公民館】&#10;一人当たり面積"/>
        <xdr:cNvSpPr txBox="1"/>
      </xdr:nvSpPr>
      <xdr:spPr>
        <a:xfrm>
          <a:off x="21075727"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148607</xdr:rowOff>
    </xdr:from>
    <xdr:ext cx="469744" cy="259045"/>
    <xdr:sp macro="" textlink="">
      <xdr:nvSpPr>
        <xdr:cNvPr id="906" name="n_2mainValue【公民館】&#10;一人当たり面積"/>
        <xdr:cNvSpPr txBox="1"/>
      </xdr:nvSpPr>
      <xdr:spPr>
        <a:xfrm>
          <a:off x="20199427"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148607</xdr:rowOff>
    </xdr:from>
    <xdr:ext cx="469744" cy="259045"/>
    <xdr:sp macro="" textlink="">
      <xdr:nvSpPr>
        <xdr:cNvPr id="907" name="n_3mainValue【公民館】&#10;一人当たり面積"/>
        <xdr:cNvSpPr txBox="1"/>
      </xdr:nvSpPr>
      <xdr:spPr>
        <a:xfrm>
          <a:off x="19310427"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8" name="正方形/長方形 9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9" name="正方形/長方形 9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0" name="テキスト ボックス 9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類似団体と比べ面積が広いこと等により道路・橋梁等のインフラ資産が多い傾向にあることから，これらの一人当たりの道路延長や資産額は類似団体平均を大きく上回っている。平成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年度には公営住宅（木曽町）の建替え，児童館（東部児童センター）の改修により，増加基調であった減価償却率が一時的に減少している。また，学校施設では，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つの小学校と</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つの中学校が統合された小中一貫校（松東みどり学園）の小学部が平成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年にスタートし，令和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年からは中学部も含めた一貫教育が開始された。</a:t>
          </a:r>
        </a:p>
        <a:p>
          <a:r>
            <a:rPr kumimoji="1" lang="ja-JP" altLang="en-US" sz="1300">
              <a:latin typeface="ＭＳ Ｐゴシック" panose="020B0600070205080204" pitchFamily="50" charset="-128"/>
              <a:ea typeface="ＭＳ Ｐゴシック" panose="020B0600070205080204" pitchFamily="50" charset="-128"/>
            </a:rPr>
            <a:t>　全体的に見れば，各施設において老朽化が進んでいるところであり，大量更新時期を見極め，統廃合・長寿命化等の適正な管理を行っていく必要がある。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石川県小松市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108,265
105,837
371.05
45,435,578
44,592,681
704,163
26,153,271
64,992,452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142.2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40277</xdr:rowOff>
    </xdr:from>
    <xdr:to>
      <xdr:col>24</xdr:col>
      <xdr:colOff>62865</xdr:colOff>
      <xdr:row>41</xdr:row>
      <xdr:rowOff>170906</xdr:rowOff>
    </xdr:to>
    <xdr:cxnSp macro="">
      <xdr:nvCxnSpPr>
        <xdr:cNvPr id="58" name="直線コネクタ 57"/>
        <xdr:cNvCxnSpPr/>
      </xdr:nvCxnSpPr>
      <xdr:spPr>
        <a:xfrm flipV="1">
          <a:off x="4634865" y="5869577"/>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3283</xdr:rowOff>
    </xdr:from>
    <xdr:ext cx="405111" cy="259045"/>
    <xdr:sp macro="" textlink="">
      <xdr:nvSpPr>
        <xdr:cNvPr id="59" name="【図書館】&#10;有形固定資産減価償却率最小値テキスト"/>
        <xdr:cNvSpPr txBox="1"/>
      </xdr:nvSpPr>
      <xdr:spPr>
        <a:xfrm>
          <a:off x="4673600" y="720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170906</xdr:rowOff>
    </xdr:from>
    <xdr:to>
      <xdr:col>24</xdr:col>
      <xdr:colOff>152400</xdr:colOff>
      <xdr:row>41</xdr:row>
      <xdr:rowOff>170906</xdr:rowOff>
    </xdr:to>
    <xdr:cxnSp macro="">
      <xdr:nvCxnSpPr>
        <xdr:cNvPr id="60" name="直線コネクタ 59"/>
        <xdr:cNvCxnSpPr/>
      </xdr:nvCxnSpPr>
      <xdr:spPr>
        <a:xfrm>
          <a:off x="4546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158404</xdr:rowOff>
    </xdr:from>
    <xdr:ext cx="405111" cy="259045"/>
    <xdr:sp macro="" textlink="">
      <xdr:nvSpPr>
        <xdr:cNvPr id="61" name="【図書館】&#10;有形固定資産減価償却率最大値テキスト"/>
        <xdr:cNvSpPr txBox="1"/>
      </xdr:nvSpPr>
      <xdr:spPr>
        <a:xfrm>
          <a:off x="4673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40277</xdr:rowOff>
    </xdr:from>
    <xdr:to>
      <xdr:col>24</xdr:col>
      <xdr:colOff>152400</xdr:colOff>
      <xdr:row>34</xdr:row>
      <xdr:rowOff>40277</xdr:rowOff>
    </xdr:to>
    <xdr:cxnSp macro="">
      <xdr:nvCxnSpPr>
        <xdr:cNvPr id="62" name="直線コネクタ 61"/>
        <xdr:cNvCxnSpPr/>
      </xdr:nvCxnSpPr>
      <xdr:spPr>
        <a:xfrm>
          <a:off x="4546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83837</xdr:rowOff>
    </xdr:from>
    <xdr:ext cx="405111" cy="259045"/>
    <xdr:sp macro="" textlink="">
      <xdr:nvSpPr>
        <xdr:cNvPr id="63" name="【図書館】&#10;有形固定資産減価償却率平均値テキスト"/>
        <xdr:cNvSpPr txBox="1"/>
      </xdr:nvSpPr>
      <xdr:spPr>
        <a:xfrm>
          <a:off x="4673600" y="642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4" name="フローチャート: 判断 63"/>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126637</xdr:rowOff>
    </xdr:from>
    <xdr:to>
      <xdr:col>20</xdr:col>
      <xdr:colOff>38100</xdr:colOff>
      <xdr:row>38</xdr:row>
      <xdr:rowOff>56787</xdr:rowOff>
    </xdr:to>
    <xdr:sp macro="" textlink="">
      <xdr:nvSpPr>
        <xdr:cNvPr id="65" name="フローチャート: 判断 64"/>
        <xdr:cNvSpPr/>
      </xdr:nvSpPr>
      <xdr:spPr>
        <a:xfrm>
          <a:off x="3746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100511</xdr:rowOff>
    </xdr:from>
    <xdr:to>
      <xdr:col>15</xdr:col>
      <xdr:colOff>101600</xdr:colOff>
      <xdr:row>38</xdr:row>
      <xdr:rowOff>30662</xdr:rowOff>
    </xdr:to>
    <xdr:sp macro="" textlink="">
      <xdr:nvSpPr>
        <xdr:cNvPr id="66" name="フローチャート: 判断 65"/>
        <xdr:cNvSpPr/>
      </xdr:nvSpPr>
      <xdr:spPr>
        <a:xfrm>
          <a:off x="2857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85816</xdr:rowOff>
    </xdr:from>
    <xdr:to>
      <xdr:col>10</xdr:col>
      <xdr:colOff>165100</xdr:colOff>
      <xdr:row>38</xdr:row>
      <xdr:rowOff>15966</xdr:rowOff>
    </xdr:to>
    <xdr:sp macro="" textlink="">
      <xdr:nvSpPr>
        <xdr:cNvPr id="67" name="フローチャート: 判断 66"/>
        <xdr:cNvSpPr/>
      </xdr:nvSpPr>
      <xdr:spPr>
        <a:xfrm>
          <a:off x="1968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66222</xdr:rowOff>
    </xdr:from>
    <xdr:to>
      <xdr:col>6</xdr:col>
      <xdr:colOff>38100</xdr:colOff>
      <xdr:row>37</xdr:row>
      <xdr:rowOff>167822</xdr:rowOff>
    </xdr:to>
    <xdr:sp macro="" textlink="">
      <xdr:nvSpPr>
        <xdr:cNvPr id="68" name="フローチャート: 判断 67"/>
        <xdr:cNvSpPr/>
      </xdr:nvSpPr>
      <xdr:spPr>
        <a:xfrm>
          <a:off x="1079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79284</xdr:rowOff>
    </xdr:from>
    <xdr:to>
      <xdr:col>24</xdr:col>
      <xdr:colOff>114300</xdr:colOff>
      <xdr:row>38</xdr:row>
      <xdr:rowOff>9434</xdr:rowOff>
    </xdr:to>
    <xdr:sp macro="" textlink="">
      <xdr:nvSpPr>
        <xdr:cNvPr id="74" name="楕円 73"/>
        <xdr:cNvSpPr/>
      </xdr:nvSpPr>
      <xdr:spPr>
        <a:xfrm>
          <a:off x="45847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102161</xdr:rowOff>
    </xdr:from>
    <xdr:ext cx="405111" cy="259045"/>
    <xdr:sp macro="" textlink="">
      <xdr:nvSpPr>
        <xdr:cNvPr id="75" name="【図書館】&#10;有形固定資産減価償却率該当値テキスト"/>
        <xdr:cNvSpPr txBox="1"/>
      </xdr:nvSpPr>
      <xdr:spPr>
        <a:xfrm>
          <a:off x="4673600" y="6274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43361</xdr:rowOff>
    </xdr:from>
    <xdr:to>
      <xdr:col>20</xdr:col>
      <xdr:colOff>38100</xdr:colOff>
      <xdr:row>37</xdr:row>
      <xdr:rowOff>144961</xdr:rowOff>
    </xdr:to>
    <xdr:sp macro="" textlink="">
      <xdr:nvSpPr>
        <xdr:cNvPr id="76" name="楕円 75"/>
        <xdr:cNvSpPr/>
      </xdr:nvSpPr>
      <xdr:spPr>
        <a:xfrm>
          <a:off x="3746500" y="63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94161</xdr:rowOff>
    </xdr:from>
    <xdr:to>
      <xdr:col>24</xdr:col>
      <xdr:colOff>63500</xdr:colOff>
      <xdr:row>37</xdr:row>
      <xdr:rowOff>130084</xdr:rowOff>
    </xdr:to>
    <xdr:cxnSp macro="">
      <xdr:nvCxnSpPr>
        <xdr:cNvPr id="77" name="直線コネクタ 76"/>
        <xdr:cNvCxnSpPr/>
      </xdr:nvCxnSpPr>
      <xdr:spPr>
        <a:xfrm>
          <a:off x="3797300" y="643781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7439</xdr:rowOff>
    </xdr:from>
    <xdr:to>
      <xdr:col>15</xdr:col>
      <xdr:colOff>101600</xdr:colOff>
      <xdr:row>37</xdr:row>
      <xdr:rowOff>109039</xdr:rowOff>
    </xdr:to>
    <xdr:sp macro="" textlink="">
      <xdr:nvSpPr>
        <xdr:cNvPr id="78" name="楕円 77"/>
        <xdr:cNvSpPr/>
      </xdr:nvSpPr>
      <xdr:spPr>
        <a:xfrm>
          <a:off x="2857500" y="63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58239</xdr:rowOff>
    </xdr:from>
    <xdr:to>
      <xdr:col>19</xdr:col>
      <xdr:colOff>177800</xdr:colOff>
      <xdr:row>37</xdr:row>
      <xdr:rowOff>94161</xdr:rowOff>
    </xdr:to>
    <xdr:cxnSp macro="">
      <xdr:nvCxnSpPr>
        <xdr:cNvPr id="79" name="直線コネクタ 78"/>
        <xdr:cNvCxnSpPr/>
      </xdr:nvCxnSpPr>
      <xdr:spPr>
        <a:xfrm>
          <a:off x="2908300" y="640188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142966</xdr:rowOff>
    </xdr:from>
    <xdr:to>
      <xdr:col>10</xdr:col>
      <xdr:colOff>165100</xdr:colOff>
      <xdr:row>37</xdr:row>
      <xdr:rowOff>73116</xdr:rowOff>
    </xdr:to>
    <xdr:sp macro="" textlink="">
      <xdr:nvSpPr>
        <xdr:cNvPr id="80" name="楕円 79"/>
        <xdr:cNvSpPr/>
      </xdr:nvSpPr>
      <xdr:spPr>
        <a:xfrm>
          <a:off x="19685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22316</xdr:rowOff>
    </xdr:from>
    <xdr:to>
      <xdr:col>15</xdr:col>
      <xdr:colOff>50800</xdr:colOff>
      <xdr:row>37</xdr:row>
      <xdr:rowOff>58239</xdr:rowOff>
    </xdr:to>
    <xdr:cxnSp macro="">
      <xdr:nvCxnSpPr>
        <xdr:cNvPr id="81" name="直線コネクタ 80"/>
        <xdr:cNvCxnSpPr/>
      </xdr:nvCxnSpPr>
      <xdr:spPr>
        <a:xfrm>
          <a:off x="2019300" y="636596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47914</xdr:rowOff>
    </xdr:from>
    <xdr:ext cx="405111" cy="259045"/>
    <xdr:sp macro="" textlink="">
      <xdr:nvSpPr>
        <xdr:cNvPr id="82" name="n_1aveValue【図書館】&#10;有形固定資産減価償却率"/>
        <xdr:cNvSpPr txBox="1"/>
      </xdr:nvSpPr>
      <xdr:spPr>
        <a:xfrm>
          <a:off x="35820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21789</xdr:rowOff>
    </xdr:from>
    <xdr:ext cx="405111" cy="259045"/>
    <xdr:sp macro="" textlink="">
      <xdr:nvSpPr>
        <xdr:cNvPr id="83" name="n_2aveValue【図書館】&#10;有形固定資産減価償却率"/>
        <xdr:cNvSpPr txBox="1"/>
      </xdr:nvSpPr>
      <xdr:spPr>
        <a:xfrm>
          <a:off x="2705744" y="653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7093</xdr:rowOff>
    </xdr:from>
    <xdr:ext cx="405111" cy="259045"/>
    <xdr:sp macro="" textlink="">
      <xdr:nvSpPr>
        <xdr:cNvPr id="84" name="n_3aveValue【図書館】&#10;有形固定資産減価償却率"/>
        <xdr:cNvSpPr txBox="1"/>
      </xdr:nvSpPr>
      <xdr:spPr>
        <a:xfrm>
          <a:off x="1816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12899</xdr:rowOff>
    </xdr:from>
    <xdr:ext cx="405111" cy="259045"/>
    <xdr:sp macro="" textlink="">
      <xdr:nvSpPr>
        <xdr:cNvPr id="85" name="n_4aveValue【図書館】&#10;有形固定資産減価償却率"/>
        <xdr:cNvSpPr txBox="1"/>
      </xdr:nvSpPr>
      <xdr:spPr>
        <a:xfrm>
          <a:off x="9277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161488</xdr:rowOff>
    </xdr:from>
    <xdr:ext cx="405111" cy="259045"/>
    <xdr:sp macro="" textlink="">
      <xdr:nvSpPr>
        <xdr:cNvPr id="86" name="n_1mainValue【図書館】&#10;有形固定資産減価償却率"/>
        <xdr:cNvSpPr txBox="1"/>
      </xdr:nvSpPr>
      <xdr:spPr>
        <a:xfrm>
          <a:off x="3582044" y="61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125566</xdr:rowOff>
    </xdr:from>
    <xdr:ext cx="405111" cy="259045"/>
    <xdr:sp macro="" textlink="">
      <xdr:nvSpPr>
        <xdr:cNvPr id="87" name="n_2mainValue【図書館】&#10;有形固定資産減価償却率"/>
        <xdr:cNvSpPr txBox="1"/>
      </xdr:nvSpPr>
      <xdr:spPr>
        <a:xfrm>
          <a:off x="2705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89643</xdr:rowOff>
    </xdr:from>
    <xdr:ext cx="405111" cy="259045"/>
    <xdr:sp macro="" textlink="">
      <xdr:nvSpPr>
        <xdr:cNvPr id="88" name="n_3mainValue【図書館】&#10;有形固定資産減価償却率"/>
        <xdr:cNvSpPr txBox="1"/>
      </xdr:nvSpPr>
      <xdr:spPr>
        <a:xfrm>
          <a:off x="18167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139700</xdr:rowOff>
    </xdr:from>
    <xdr:to>
      <xdr:col>54</xdr:col>
      <xdr:colOff>189865</xdr:colOff>
      <xdr:row>41</xdr:row>
      <xdr:rowOff>95250</xdr:rowOff>
    </xdr:to>
    <xdr:cxnSp macro="">
      <xdr:nvCxnSpPr>
        <xdr:cNvPr id="112" name="直線コネクタ 111"/>
        <xdr:cNvCxnSpPr/>
      </xdr:nvCxnSpPr>
      <xdr:spPr>
        <a:xfrm flipV="1">
          <a:off x="10476865" y="56261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3" name="【図書館】&#10;一人当たり面積最小値テキスト"/>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4" name="直線コネクタ 113"/>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86377</xdr:rowOff>
    </xdr:from>
    <xdr:ext cx="469744" cy="259045"/>
    <xdr:sp macro="" textlink="">
      <xdr:nvSpPr>
        <xdr:cNvPr id="115" name="【図書館】&#10;一人当たり面積最大値テキスト"/>
        <xdr:cNvSpPr txBox="1"/>
      </xdr:nvSpPr>
      <xdr:spPr>
        <a:xfrm>
          <a:off x="10515600" y="54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139700</xdr:rowOff>
    </xdr:from>
    <xdr:to>
      <xdr:col>55</xdr:col>
      <xdr:colOff>88900</xdr:colOff>
      <xdr:row>32</xdr:row>
      <xdr:rowOff>139700</xdr:rowOff>
    </xdr:to>
    <xdr:cxnSp macro="">
      <xdr:nvCxnSpPr>
        <xdr:cNvPr id="116" name="直線コネクタ 115"/>
        <xdr:cNvCxnSpPr/>
      </xdr:nvCxnSpPr>
      <xdr:spPr>
        <a:xfrm>
          <a:off x="103886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17" name="【図書館】&#10;一人当たり面積平均値テキスト"/>
        <xdr:cNvSpPr txBox="1"/>
      </xdr:nvSpPr>
      <xdr:spPr>
        <a:xfrm>
          <a:off x="10515600" y="654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18" name="フローチャート: 判断 117"/>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19" name="フローチャート: 判断 118"/>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20" name="フローチャート: 判断 119"/>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1" name="フローチャート: 判断 120"/>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31750</xdr:rowOff>
    </xdr:from>
    <xdr:to>
      <xdr:col>36</xdr:col>
      <xdr:colOff>165100</xdr:colOff>
      <xdr:row>39</xdr:row>
      <xdr:rowOff>133350</xdr:rowOff>
    </xdr:to>
    <xdr:sp macro="" textlink="">
      <xdr:nvSpPr>
        <xdr:cNvPr id="122" name="フローチャート: 判断 121"/>
        <xdr:cNvSpPr/>
      </xdr:nvSpPr>
      <xdr:spPr>
        <a:xfrm>
          <a:off x="6921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57150</xdr:rowOff>
    </xdr:from>
    <xdr:to>
      <xdr:col>55</xdr:col>
      <xdr:colOff>50800</xdr:colOff>
      <xdr:row>39</xdr:row>
      <xdr:rowOff>158750</xdr:rowOff>
    </xdr:to>
    <xdr:sp macro="" textlink="">
      <xdr:nvSpPr>
        <xdr:cNvPr id="128" name="楕円 127"/>
        <xdr:cNvSpPr/>
      </xdr:nvSpPr>
      <xdr:spPr>
        <a:xfrm>
          <a:off x="104267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35577</xdr:rowOff>
    </xdr:from>
    <xdr:ext cx="469744" cy="259045"/>
    <xdr:sp macro="" textlink="">
      <xdr:nvSpPr>
        <xdr:cNvPr id="129" name="【図書館】&#10;一人当たり面積該当値テキスト"/>
        <xdr:cNvSpPr txBox="1"/>
      </xdr:nvSpPr>
      <xdr:spPr>
        <a:xfrm>
          <a:off x="10515600" y="672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69850</xdr:rowOff>
    </xdr:from>
    <xdr:to>
      <xdr:col>50</xdr:col>
      <xdr:colOff>165100</xdr:colOff>
      <xdr:row>40</xdr:row>
      <xdr:rowOff>0</xdr:rowOff>
    </xdr:to>
    <xdr:sp macro="" textlink="">
      <xdr:nvSpPr>
        <xdr:cNvPr id="130" name="楕円 129"/>
        <xdr:cNvSpPr/>
      </xdr:nvSpPr>
      <xdr:spPr>
        <a:xfrm>
          <a:off x="95885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107950</xdr:rowOff>
    </xdr:from>
    <xdr:to>
      <xdr:col>55</xdr:col>
      <xdr:colOff>0</xdr:colOff>
      <xdr:row>39</xdr:row>
      <xdr:rowOff>120650</xdr:rowOff>
    </xdr:to>
    <xdr:cxnSp macro="">
      <xdr:nvCxnSpPr>
        <xdr:cNvPr id="131" name="直線コネクタ 130"/>
        <xdr:cNvCxnSpPr/>
      </xdr:nvCxnSpPr>
      <xdr:spPr>
        <a:xfrm flipV="1">
          <a:off x="9639300" y="6794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69850</xdr:rowOff>
    </xdr:from>
    <xdr:to>
      <xdr:col>46</xdr:col>
      <xdr:colOff>38100</xdr:colOff>
      <xdr:row>40</xdr:row>
      <xdr:rowOff>0</xdr:rowOff>
    </xdr:to>
    <xdr:sp macro="" textlink="">
      <xdr:nvSpPr>
        <xdr:cNvPr id="132" name="楕円 131"/>
        <xdr:cNvSpPr/>
      </xdr:nvSpPr>
      <xdr:spPr>
        <a:xfrm>
          <a:off x="86995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120650</xdr:rowOff>
    </xdr:from>
    <xdr:to>
      <xdr:col>50</xdr:col>
      <xdr:colOff>114300</xdr:colOff>
      <xdr:row>39</xdr:row>
      <xdr:rowOff>120650</xdr:rowOff>
    </xdr:to>
    <xdr:cxnSp macro="">
      <xdr:nvCxnSpPr>
        <xdr:cNvPr id="133" name="直線コネクタ 132"/>
        <xdr:cNvCxnSpPr/>
      </xdr:nvCxnSpPr>
      <xdr:spPr>
        <a:xfrm>
          <a:off x="8750300" y="680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69850</xdr:rowOff>
    </xdr:from>
    <xdr:to>
      <xdr:col>41</xdr:col>
      <xdr:colOff>101600</xdr:colOff>
      <xdr:row>40</xdr:row>
      <xdr:rowOff>0</xdr:rowOff>
    </xdr:to>
    <xdr:sp macro="" textlink="">
      <xdr:nvSpPr>
        <xdr:cNvPr id="134" name="楕円 133"/>
        <xdr:cNvSpPr/>
      </xdr:nvSpPr>
      <xdr:spPr>
        <a:xfrm>
          <a:off x="78105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120650</xdr:rowOff>
    </xdr:from>
    <xdr:to>
      <xdr:col>45</xdr:col>
      <xdr:colOff>177800</xdr:colOff>
      <xdr:row>39</xdr:row>
      <xdr:rowOff>120650</xdr:rowOff>
    </xdr:to>
    <xdr:cxnSp macro="">
      <xdr:nvCxnSpPr>
        <xdr:cNvPr id="135" name="直線コネクタ 134"/>
        <xdr:cNvCxnSpPr/>
      </xdr:nvCxnSpPr>
      <xdr:spPr>
        <a:xfrm>
          <a:off x="7861300" y="680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137177</xdr:rowOff>
    </xdr:from>
    <xdr:ext cx="469744" cy="259045"/>
    <xdr:sp macro="" textlink="">
      <xdr:nvSpPr>
        <xdr:cNvPr id="136" name="n_1aveValue【図書館】&#10;一人当たり面積"/>
        <xdr:cNvSpPr txBox="1"/>
      </xdr:nvSpPr>
      <xdr:spPr>
        <a:xfrm>
          <a:off x="93917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37"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38" name="n_3aveValue【図書館】&#10;一人当たり面積"/>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149877</xdr:rowOff>
    </xdr:from>
    <xdr:ext cx="469744" cy="259045"/>
    <xdr:sp macro="" textlink="">
      <xdr:nvSpPr>
        <xdr:cNvPr id="139" name="n_4aveValue【図書館】&#10;一人当たり面積"/>
        <xdr:cNvSpPr txBox="1"/>
      </xdr:nvSpPr>
      <xdr:spPr>
        <a:xfrm>
          <a:off x="6737427"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162577</xdr:rowOff>
    </xdr:from>
    <xdr:ext cx="469744" cy="259045"/>
    <xdr:sp macro="" textlink="">
      <xdr:nvSpPr>
        <xdr:cNvPr id="140" name="n_1mainValue【図書館】&#10;一人当たり面積"/>
        <xdr:cNvSpPr txBox="1"/>
      </xdr:nvSpPr>
      <xdr:spPr>
        <a:xfrm>
          <a:off x="9391727"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162577</xdr:rowOff>
    </xdr:from>
    <xdr:ext cx="469744" cy="259045"/>
    <xdr:sp macro="" textlink="">
      <xdr:nvSpPr>
        <xdr:cNvPr id="141" name="n_2mainValue【図書館】&#10;一人当たり面積"/>
        <xdr:cNvSpPr txBox="1"/>
      </xdr:nvSpPr>
      <xdr:spPr>
        <a:xfrm>
          <a:off x="8515427"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162577</xdr:rowOff>
    </xdr:from>
    <xdr:ext cx="469744" cy="259045"/>
    <xdr:sp macro="" textlink="">
      <xdr:nvSpPr>
        <xdr:cNvPr id="142" name="n_3mainValue【図書館】&#10;一人当たり面積"/>
        <xdr:cNvSpPr txBox="1"/>
      </xdr:nvSpPr>
      <xdr:spPr>
        <a:xfrm>
          <a:off x="7626427"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36195</xdr:rowOff>
    </xdr:to>
    <xdr:cxnSp macro="">
      <xdr:nvCxnSpPr>
        <xdr:cNvPr id="167" name="直線コネクタ 166"/>
        <xdr:cNvCxnSpPr/>
      </xdr:nvCxnSpPr>
      <xdr:spPr>
        <a:xfrm flipV="1">
          <a:off x="4634865" y="9622155"/>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40022</xdr:rowOff>
    </xdr:from>
    <xdr:ext cx="405111" cy="259045"/>
    <xdr:sp macro="" textlink="">
      <xdr:nvSpPr>
        <xdr:cNvPr id="168" name="【体育館・プール】&#10;有形固定資産減価償却率最小値テキスト"/>
        <xdr:cNvSpPr txBox="1"/>
      </xdr:nvSpPr>
      <xdr:spPr>
        <a:xfrm>
          <a:off x="4673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36195</xdr:rowOff>
    </xdr:from>
    <xdr:to>
      <xdr:col>24</xdr:col>
      <xdr:colOff>152400</xdr:colOff>
      <xdr:row>63</xdr:row>
      <xdr:rowOff>36195</xdr:rowOff>
    </xdr:to>
    <xdr:cxnSp macro="">
      <xdr:nvCxnSpPr>
        <xdr:cNvPr id="169" name="直線コネクタ 168"/>
        <xdr:cNvCxnSpPr/>
      </xdr:nvCxnSpPr>
      <xdr:spPr>
        <a:xfrm>
          <a:off x="4546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70" name="【体育館・プール】&#10;有形固定資産減価償却率最大値テキスト"/>
        <xdr:cNvSpPr txBox="1"/>
      </xdr:nvSpPr>
      <xdr:spPr>
        <a:xfrm>
          <a:off x="4673600" y="939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71" name="直線コネクタ 170"/>
        <xdr:cNvCxnSpPr/>
      </xdr:nvCxnSpPr>
      <xdr:spPr>
        <a:xfrm>
          <a:off x="4546600" y="962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143527</xdr:rowOff>
    </xdr:from>
    <xdr:ext cx="405111" cy="259045"/>
    <xdr:sp macro="" textlink="">
      <xdr:nvSpPr>
        <xdr:cNvPr id="172" name="【体育館・プール】&#10;有形固定資産減価償却率平均値テキスト"/>
        <xdr:cNvSpPr txBox="1"/>
      </xdr:nvSpPr>
      <xdr:spPr>
        <a:xfrm>
          <a:off x="4673600" y="1008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73" name="フローチャート: 判断 172"/>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111125</xdr:rowOff>
    </xdr:from>
    <xdr:to>
      <xdr:col>20</xdr:col>
      <xdr:colOff>38100</xdr:colOff>
      <xdr:row>60</xdr:row>
      <xdr:rowOff>41275</xdr:rowOff>
    </xdr:to>
    <xdr:sp macro="" textlink="">
      <xdr:nvSpPr>
        <xdr:cNvPr id="174" name="フローチャート: 判断 173"/>
        <xdr:cNvSpPr/>
      </xdr:nvSpPr>
      <xdr:spPr>
        <a:xfrm>
          <a:off x="3746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82550</xdr:rowOff>
    </xdr:from>
    <xdr:to>
      <xdr:col>15</xdr:col>
      <xdr:colOff>101600</xdr:colOff>
      <xdr:row>60</xdr:row>
      <xdr:rowOff>12700</xdr:rowOff>
    </xdr:to>
    <xdr:sp macro="" textlink="">
      <xdr:nvSpPr>
        <xdr:cNvPr id="175" name="フローチャート: 判断 174"/>
        <xdr:cNvSpPr/>
      </xdr:nvSpPr>
      <xdr:spPr>
        <a:xfrm>
          <a:off x="2857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59690</xdr:rowOff>
    </xdr:from>
    <xdr:to>
      <xdr:col>10</xdr:col>
      <xdr:colOff>165100</xdr:colOff>
      <xdr:row>59</xdr:row>
      <xdr:rowOff>161290</xdr:rowOff>
    </xdr:to>
    <xdr:sp macro="" textlink="">
      <xdr:nvSpPr>
        <xdr:cNvPr id="176" name="フローチャート: 判断 175"/>
        <xdr:cNvSpPr/>
      </xdr:nvSpPr>
      <xdr:spPr>
        <a:xfrm>
          <a:off x="1968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34925</xdr:rowOff>
    </xdr:from>
    <xdr:to>
      <xdr:col>6</xdr:col>
      <xdr:colOff>38100</xdr:colOff>
      <xdr:row>59</xdr:row>
      <xdr:rowOff>136525</xdr:rowOff>
    </xdr:to>
    <xdr:sp macro="" textlink="">
      <xdr:nvSpPr>
        <xdr:cNvPr id="177" name="フローチャート: 判断 176"/>
        <xdr:cNvSpPr/>
      </xdr:nvSpPr>
      <xdr:spPr>
        <a:xfrm>
          <a:off x="1079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107315</xdr:rowOff>
    </xdr:from>
    <xdr:to>
      <xdr:col>24</xdr:col>
      <xdr:colOff>114300</xdr:colOff>
      <xdr:row>61</xdr:row>
      <xdr:rowOff>37465</xdr:rowOff>
    </xdr:to>
    <xdr:sp macro="" textlink="">
      <xdr:nvSpPr>
        <xdr:cNvPr id="183" name="楕円 182"/>
        <xdr:cNvSpPr/>
      </xdr:nvSpPr>
      <xdr:spPr>
        <a:xfrm>
          <a:off x="45847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85742</xdr:rowOff>
    </xdr:from>
    <xdr:ext cx="405111" cy="259045"/>
    <xdr:sp macro="" textlink="">
      <xdr:nvSpPr>
        <xdr:cNvPr id="184" name="【体育館・プール】&#10;有形固定資産減価償却率該当値テキスト"/>
        <xdr:cNvSpPr txBox="1"/>
      </xdr:nvSpPr>
      <xdr:spPr>
        <a:xfrm>
          <a:off x="4673600"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53975</xdr:rowOff>
    </xdr:from>
    <xdr:to>
      <xdr:col>20</xdr:col>
      <xdr:colOff>38100</xdr:colOff>
      <xdr:row>60</xdr:row>
      <xdr:rowOff>155575</xdr:rowOff>
    </xdr:to>
    <xdr:sp macro="" textlink="">
      <xdr:nvSpPr>
        <xdr:cNvPr id="185" name="楕円 184"/>
        <xdr:cNvSpPr/>
      </xdr:nvSpPr>
      <xdr:spPr>
        <a:xfrm>
          <a:off x="3746500" y="103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104775</xdr:rowOff>
    </xdr:from>
    <xdr:to>
      <xdr:col>24</xdr:col>
      <xdr:colOff>63500</xdr:colOff>
      <xdr:row>60</xdr:row>
      <xdr:rowOff>158115</xdr:rowOff>
    </xdr:to>
    <xdr:cxnSp macro="">
      <xdr:nvCxnSpPr>
        <xdr:cNvPr id="186" name="直線コネクタ 185"/>
        <xdr:cNvCxnSpPr/>
      </xdr:nvCxnSpPr>
      <xdr:spPr>
        <a:xfrm>
          <a:off x="3797300" y="1039177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59690</xdr:rowOff>
    </xdr:from>
    <xdr:to>
      <xdr:col>15</xdr:col>
      <xdr:colOff>101600</xdr:colOff>
      <xdr:row>60</xdr:row>
      <xdr:rowOff>161290</xdr:rowOff>
    </xdr:to>
    <xdr:sp macro="" textlink="">
      <xdr:nvSpPr>
        <xdr:cNvPr id="187" name="楕円 186"/>
        <xdr:cNvSpPr/>
      </xdr:nvSpPr>
      <xdr:spPr>
        <a:xfrm>
          <a:off x="2857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104775</xdr:rowOff>
    </xdr:from>
    <xdr:to>
      <xdr:col>19</xdr:col>
      <xdr:colOff>177800</xdr:colOff>
      <xdr:row>60</xdr:row>
      <xdr:rowOff>110490</xdr:rowOff>
    </xdr:to>
    <xdr:cxnSp macro="">
      <xdr:nvCxnSpPr>
        <xdr:cNvPr id="188" name="直線コネクタ 187"/>
        <xdr:cNvCxnSpPr/>
      </xdr:nvCxnSpPr>
      <xdr:spPr>
        <a:xfrm flipV="1">
          <a:off x="2908300" y="103917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162560</xdr:rowOff>
    </xdr:from>
    <xdr:to>
      <xdr:col>10</xdr:col>
      <xdr:colOff>165100</xdr:colOff>
      <xdr:row>60</xdr:row>
      <xdr:rowOff>92710</xdr:rowOff>
    </xdr:to>
    <xdr:sp macro="" textlink="">
      <xdr:nvSpPr>
        <xdr:cNvPr id="189" name="楕円 188"/>
        <xdr:cNvSpPr/>
      </xdr:nvSpPr>
      <xdr:spPr>
        <a:xfrm>
          <a:off x="1968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41910</xdr:rowOff>
    </xdr:from>
    <xdr:to>
      <xdr:col>15</xdr:col>
      <xdr:colOff>50800</xdr:colOff>
      <xdr:row>60</xdr:row>
      <xdr:rowOff>110490</xdr:rowOff>
    </xdr:to>
    <xdr:cxnSp macro="">
      <xdr:nvCxnSpPr>
        <xdr:cNvPr id="190" name="直線コネクタ 189"/>
        <xdr:cNvCxnSpPr/>
      </xdr:nvCxnSpPr>
      <xdr:spPr>
        <a:xfrm>
          <a:off x="2019300" y="1032891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57802</xdr:rowOff>
    </xdr:from>
    <xdr:ext cx="405111" cy="259045"/>
    <xdr:sp macro="" textlink="">
      <xdr:nvSpPr>
        <xdr:cNvPr id="191" name="n_1aveValue【体育館・プール】&#10;有形固定資産減価償却率"/>
        <xdr:cNvSpPr txBox="1"/>
      </xdr:nvSpPr>
      <xdr:spPr>
        <a:xfrm>
          <a:off x="35820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29227</xdr:rowOff>
    </xdr:from>
    <xdr:ext cx="405111" cy="259045"/>
    <xdr:sp macro="" textlink="">
      <xdr:nvSpPr>
        <xdr:cNvPr id="192" name="n_2aveValue【体育館・プール】&#10;有形固定資産減価償却率"/>
        <xdr:cNvSpPr txBox="1"/>
      </xdr:nvSpPr>
      <xdr:spPr>
        <a:xfrm>
          <a:off x="2705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6367</xdr:rowOff>
    </xdr:from>
    <xdr:ext cx="405111" cy="259045"/>
    <xdr:sp macro="" textlink="">
      <xdr:nvSpPr>
        <xdr:cNvPr id="193" name="n_3aveValue【体育館・プール】&#10;有形固定資産減価償却率"/>
        <xdr:cNvSpPr txBox="1"/>
      </xdr:nvSpPr>
      <xdr:spPr>
        <a:xfrm>
          <a:off x="1816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153052</xdr:rowOff>
    </xdr:from>
    <xdr:ext cx="405111" cy="259045"/>
    <xdr:sp macro="" textlink="">
      <xdr:nvSpPr>
        <xdr:cNvPr id="194" name="n_4aveValue【体育館・プール】&#10;有形固定資産減価償却率"/>
        <xdr:cNvSpPr txBox="1"/>
      </xdr:nvSpPr>
      <xdr:spPr>
        <a:xfrm>
          <a:off x="927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146702</xdr:rowOff>
    </xdr:from>
    <xdr:ext cx="405111" cy="259045"/>
    <xdr:sp macro="" textlink="">
      <xdr:nvSpPr>
        <xdr:cNvPr id="195" name="n_1mainValue【体育館・プール】&#10;有形固定資産減価償却率"/>
        <xdr:cNvSpPr txBox="1"/>
      </xdr:nvSpPr>
      <xdr:spPr>
        <a:xfrm>
          <a:off x="3582044"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152417</xdr:rowOff>
    </xdr:from>
    <xdr:ext cx="405111" cy="259045"/>
    <xdr:sp macro="" textlink="">
      <xdr:nvSpPr>
        <xdr:cNvPr id="196" name="n_2mainValue【体育館・プール】&#10;有形固定資産減価償却率"/>
        <xdr:cNvSpPr txBox="1"/>
      </xdr:nvSpPr>
      <xdr:spPr>
        <a:xfrm>
          <a:off x="270574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83837</xdr:rowOff>
    </xdr:from>
    <xdr:ext cx="405111" cy="259045"/>
    <xdr:sp macro="" textlink="">
      <xdr:nvSpPr>
        <xdr:cNvPr id="197" name="n_3mainValue【体育館・プール】&#10;有形固定資産減価償却率"/>
        <xdr:cNvSpPr txBox="1"/>
      </xdr:nvSpPr>
      <xdr:spPr>
        <a:xfrm>
          <a:off x="1816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9" name="テキスト ボックス 20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1" name="テキスト ボックス 21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5" name="テキスト ボックス 21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7" name="テキスト ボックス 21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63</xdr:row>
      <xdr:rowOff>41910</xdr:rowOff>
    </xdr:to>
    <xdr:cxnSp macro="">
      <xdr:nvCxnSpPr>
        <xdr:cNvPr id="221" name="直線コネクタ 220"/>
        <xdr:cNvCxnSpPr/>
      </xdr:nvCxnSpPr>
      <xdr:spPr>
        <a:xfrm flipV="1">
          <a:off x="10476865" y="96888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22" name="【体育館・プール】&#10;一人当たり面積最小値テキスト"/>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23" name="直線コネクタ 222"/>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24" name="【体育館・プール】&#10;一人当たり面積最大値テキスト"/>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25" name="直線コネクタ 224"/>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160037</xdr:rowOff>
    </xdr:from>
    <xdr:ext cx="469744" cy="259045"/>
    <xdr:sp macro="" textlink="">
      <xdr:nvSpPr>
        <xdr:cNvPr id="226" name="【体育館・プール】&#10;一人当たり面積平均値テキスト"/>
        <xdr:cNvSpPr txBox="1"/>
      </xdr:nvSpPr>
      <xdr:spPr>
        <a:xfrm>
          <a:off x="10515600" y="10447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27" name="フローチャート: 判断 226"/>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2540</xdr:rowOff>
    </xdr:from>
    <xdr:to>
      <xdr:col>50</xdr:col>
      <xdr:colOff>165100</xdr:colOff>
      <xdr:row>61</xdr:row>
      <xdr:rowOff>104140</xdr:rowOff>
    </xdr:to>
    <xdr:sp macro="" textlink="">
      <xdr:nvSpPr>
        <xdr:cNvPr id="228" name="フローチャート: 判断 227"/>
        <xdr:cNvSpPr/>
      </xdr:nvSpPr>
      <xdr:spPr>
        <a:xfrm>
          <a:off x="9588500" y="104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13970</xdr:rowOff>
    </xdr:from>
    <xdr:to>
      <xdr:col>46</xdr:col>
      <xdr:colOff>38100</xdr:colOff>
      <xdr:row>61</xdr:row>
      <xdr:rowOff>115570</xdr:rowOff>
    </xdr:to>
    <xdr:sp macro="" textlink="">
      <xdr:nvSpPr>
        <xdr:cNvPr id="229" name="フローチャート: 判断 228"/>
        <xdr:cNvSpPr/>
      </xdr:nvSpPr>
      <xdr:spPr>
        <a:xfrm>
          <a:off x="8699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166370</xdr:rowOff>
    </xdr:from>
    <xdr:to>
      <xdr:col>41</xdr:col>
      <xdr:colOff>101600</xdr:colOff>
      <xdr:row>61</xdr:row>
      <xdr:rowOff>96520</xdr:rowOff>
    </xdr:to>
    <xdr:sp macro="" textlink="">
      <xdr:nvSpPr>
        <xdr:cNvPr id="230" name="フローチャート: 判断 229"/>
        <xdr:cNvSpPr/>
      </xdr:nvSpPr>
      <xdr:spPr>
        <a:xfrm>
          <a:off x="7810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36830</xdr:rowOff>
    </xdr:from>
    <xdr:to>
      <xdr:col>36</xdr:col>
      <xdr:colOff>165100</xdr:colOff>
      <xdr:row>61</xdr:row>
      <xdr:rowOff>138430</xdr:rowOff>
    </xdr:to>
    <xdr:sp macro="" textlink="">
      <xdr:nvSpPr>
        <xdr:cNvPr id="231" name="フローチャート: 判断 230"/>
        <xdr:cNvSpPr/>
      </xdr:nvSpPr>
      <xdr:spPr>
        <a:xfrm>
          <a:off x="6921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52070</xdr:rowOff>
    </xdr:from>
    <xdr:to>
      <xdr:col>55</xdr:col>
      <xdr:colOff>50800</xdr:colOff>
      <xdr:row>59</xdr:row>
      <xdr:rowOff>153670</xdr:rowOff>
    </xdr:to>
    <xdr:sp macro="" textlink="">
      <xdr:nvSpPr>
        <xdr:cNvPr id="237" name="楕円 236"/>
        <xdr:cNvSpPr/>
      </xdr:nvSpPr>
      <xdr:spPr>
        <a:xfrm>
          <a:off x="104267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74947</xdr:rowOff>
    </xdr:from>
    <xdr:ext cx="469744" cy="259045"/>
    <xdr:sp macro="" textlink="">
      <xdr:nvSpPr>
        <xdr:cNvPr id="238" name="【体育館・プール】&#10;一人当たり面積該当値テキスト"/>
        <xdr:cNvSpPr txBox="1"/>
      </xdr:nvSpPr>
      <xdr:spPr>
        <a:xfrm>
          <a:off x="10515600" y="1001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55880</xdr:rowOff>
    </xdr:from>
    <xdr:to>
      <xdr:col>50</xdr:col>
      <xdr:colOff>165100</xdr:colOff>
      <xdr:row>58</xdr:row>
      <xdr:rowOff>157480</xdr:rowOff>
    </xdr:to>
    <xdr:sp macro="" textlink="">
      <xdr:nvSpPr>
        <xdr:cNvPr id="239" name="楕円 238"/>
        <xdr:cNvSpPr/>
      </xdr:nvSpPr>
      <xdr:spPr>
        <a:xfrm>
          <a:off x="9588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106680</xdr:rowOff>
    </xdr:from>
    <xdr:to>
      <xdr:col>55</xdr:col>
      <xdr:colOff>0</xdr:colOff>
      <xdr:row>59</xdr:row>
      <xdr:rowOff>102870</xdr:rowOff>
    </xdr:to>
    <xdr:cxnSp macro="">
      <xdr:nvCxnSpPr>
        <xdr:cNvPr id="240" name="直線コネクタ 239"/>
        <xdr:cNvCxnSpPr/>
      </xdr:nvCxnSpPr>
      <xdr:spPr>
        <a:xfrm>
          <a:off x="9639300" y="1005078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44450</xdr:rowOff>
    </xdr:from>
    <xdr:to>
      <xdr:col>46</xdr:col>
      <xdr:colOff>38100</xdr:colOff>
      <xdr:row>59</xdr:row>
      <xdr:rowOff>146050</xdr:rowOff>
    </xdr:to>
    <xdr:sp macro="" textlink="">
      <xdr:nvSpPr>
        <xdr:cNvPr id="241" name="楕円 240"/>
        <xdr:cNvSpPr/>
      </xdr:nvSpPr>
      <xdr:spPr>
        <a:xfrm>
          <a:off x="8699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106680</xdr:rowOff>
    </xdr:from>
    <xdr:to>
      <xdr:col>50</xdr:col>
      <xdr:colOff>114300</xdr:colOff>
      <xdr:row>59</xdr:row>
      <xdr:rowOff>95250</xdr:rowOff>
    </xdr:to>
    <xdr:cxnSp macro="">
      <xdr:nvCxnSpPr>
        <xdr:cNvPr id="242" name="直線コネクタ 241"/>
        <xdr:cNvCxnSpPr/>
      </xdr:nvCxnSpPr>
      <xdr:spPr>
        <a:xfrm flipV="1">
          <a:off x="8750300" y="100507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74930</xdr:rowOff>
    </xdr:from>
    <xdr:to>
      <xdr:col>41</xdr:col>
      <xdr:colOff>101600</xdr:colOff>
      <xdr:row>60</xdr:row>
      <xdr:rowOff>5080</xdr:rowOff>
    </xdr:to>
    <xdr:sp macro="" textlink="">
      <xdr:nvSpPr>
        <xdr:cNvPr id="243" name="楕円 242"/>
        <xdr:cNvSpPr/>
      </xdr:nvSpPr>
      <xdr:spPr>
        <a:xfrm>
          <a:off x="7810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95250</xdr:rowOff>
    </xdr:from>
    <xdr:to>
      <xdr:col>45</xdr:col>
      <xdr:colOff>177800</xdr:colOff>
      <xdr:row>59</xdr:row>
      <xdr:rowOff>125730</xdr:rowOff>
    </xdr:to>
    <xdr:cxnSp macro="">
      <xdr:nvCxnSpPr>
        <xdr:cNvPr id="244" name="直線コネクタ 243"/>
        <xdr:cNvCxnSpPr/>
      </xdr:nvCxnSpPr>
      <xdr:spPr>
        <a:xfrm flipV="1">
          <a:off x="7861300" y="10210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95267</xdr:rowOff>
    </xdr:from>
    <xdr:ext cx="469744" cy="259045"/>
    <xdr:sp macro="" textlink="">
      <xdr:nvSpPr>
        <xdr:cNvPr id="245" name="n_1aveValue【体育館・プール】&#10;一人当たり面積"/>
        <xdr:cNvSpPr txBox="1"/>
      </xdr:nvSpPr>
      <xdr:spPr>
        <a:xfrm>
          <a:off x="9391727" y="1055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106697</xdr:rowOff>
    </xdr:from>
    <xdr:ext cx="469744" cy="259045"/>
    <xdr:sp macro="" textlink="">
      <xdr:nvSpPr>
        <xdr:cNvPr id="246" name="n_2aveValue【体育館・プール】&#10;一人当たり面積"/>
        <xdr:cNvSpPr txBox="1"/>
      </xdr:nvSpPr>
      <xdr:spPr>
        <a:xfrm>
          <a:off x="8515427" y="1056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87647</xdr:rowOff>
    </xdr:from>
    <xdr:ext cx="469744" cy="259045"/>
    <xdr:sp macro="" textlink="">
      <xdr:nvSpPr>
        <xdr:cNvPr id="247" name="n_3aveValue【体育館・プール】&#10;一人当たり面積"/>
        <xdr:cNvSpPr txBox="1"/>
      </xdr:nvSpPr>
      <xdr:spPr>
        <a:xfrm>
          <a:off x="7626427" y="105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154957</xdr:rowOff>
    </xdr:from>
    <xdr:ext cx="469744" cy="259045"/>
    <xdr:sp macro="" textlink="">
      <xdr:nvSpPr>
        <xdr:cNvPr id="248" name="n_4aveValue【体育館・プール】&#10;一人当たり面積"/>
        <xdr:cNvSpPr txBox="1"/>
      </xdr:nvSpPr>
      <xdr:spPr>
        <a:xfrm>
          <a:off x="6737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2557</xdr:rowOff>
    </xdr:from>
    <xdr:ext cx="469744" cy="259045"/>
    <xdr:sp macro="" textlink="">
      <xdr:nvSpPr>
        <xdr:cNvPr id="249" name="n_1mainValue【体育館・プール】&#10;一人当たり面積"/>
        <xdr:cNvSpPr txBox="1"/>
      </xdr:nvSpPr>
      <xdr:spPr>
        <a:xfrm>
          <a:off x="9391727" y="977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162577</xdr:rowOff>
    </xdr:from>
    <xdr:ext cx="469744" cy="259045"/>
    <xdr:sp macro="" textlink="">
      <xdr:nvSpPr>
        <xdr:cNvPr id="250" name="n_2mainValue【体育館・プール】&#10;一人当たり面積"/>
        <xdr:cNvSpPr txBox="1"/>
      </xdr:nvSpPr>
      <xdr:spPr>
        <a:xfrm>
          <a:off x="8515427" y="993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21607</xdr:rowOff>
    </xdr:from>
    <xdr:ext cx="469744" cy="259045"/>
    <xdr:sp macro="" textlink="">
      <xdr:nvSpPr>
        <xdr:cNvPr id="251" name="n_3mainValue【体育館・プール】&#10;一人当たり面積"/>
        <xdr:cNvSpPr txBox="1"/>
      </xdr:nvSpPr>
      <xdr:spPr>
        <a:xfrm>
          <a:off x="7626427" y="996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60961</xdr:rowOff>
    </xdr:to>
    <xdr:cxnSp macro="">
      <xdr:nvCxnSpPr>
        <xdr:cNvPr id="276" name="直線コネクタ 275"/>
        <xdr:cNvCxnSpPr/>
      </xdr:nvCxnSpPr>
      <xdr:spPr>
        <a:xfrm flipV="1">
          <a:off x="4634865" y="13584555"/>
          <a:ext cx="0" cy="104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64788</xdr:rowOff>
    </xdr:from>
    <xdr:ext cx="405111" cy="259045"/>
    <xdr:sp macro="" textlink="">
      <xdr:nvSpPr>
        <xdr:cNvPr id="277" name="【福祉施設】&#10;有形固定資産減価償却率最小値テキスト"/>
        <xdr:cNvSpPr txBox="1"/>
      </xdr:nvSpPr>
      <xdr:spPr>
        <a:xfrm>
          <a:off x="4673600" y="1463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60961</xdr:rowOff>
    </xdr:from>
    <xdr:to>
      <xdr:col>24</xdr:col>
      <xdr:colOff>152400</xdr:colOff>
      <xdr:row>85</xdr:row>
      <xdr:rowOff>60961</xdr:rowOff>
    </xdr:to>
    <xdr:cxnSp macro="">
      <xdr:nvCxnSpPr>
        <xdr:cNvPr id="278" name="直線コネクタ 277"/>
        <xdr:cNvCxnSpPr/>
      </xdr:nvCxnSpPr>
      <xdr:spPr>
        <a:xfrm>
          <a:off x="4546600" y="1463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79" name="【福祉施設】&#10;有形固定資産減価償却率最大値テキスト"/>
        <xdr:cNvSpPr txBox="1"/>
      </xdr:nvSpPr>
      <xdr:spPr>
        <a:xfrm>
          <a:off x="4673600" y="1335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80" name="直線コネクタ 279"/>
        <xdr:cNvCxnSpPr/>
      </xdr:nvCxnSpPr>
      <xdr:spPr>
        <a:xfrm>
          <a:off x="4546600" y="135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45738</xdr:rowOff>
    </xdr:from>
    <xdr:ext cx="405111" cy="259045"/>
    <xdr:sp macro="" textlink="">
      <xdr:nvSpPr>
        <xdr:cNvPr id="281" name="【福祉施設】&#10;有形固定資産減価償却率平均値テキスト"/>
        <xdr:cNvSpPr txBox="1"/>
      </xdr:nvSpPr>
      <xdr:spPr>
        <a:xfrm>
          <a:off x="4673600" y="139331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67311</xdr:rowOff>
    </xdr:from>
    <xdr:to>
      <xdr:col>24</xdr:col>
      <xdr:colOff>114300</xdr:colOff>
      <xdr:row>81</xdr:row>
      <xdr:rowOff>168911</xdr:rowOff>
    </xdr:to>
    <xdr:sp macro="" textlink="">
      <xdr:nvSpPr>
        <xdr:cNvPr id="282" name="フローチャート: 判断 281"/>
        <xdr:cNvSpPr/>
      </xdr:nvSpPr>
      <xdr:spPr>
        <a:xfrm>
          <a:off x="45847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42545</xdr:rowOff>
    </xdr:from>
    <xdr:to>
      <xdr:col>20</xdr:col>
      <xdr:colOff>38100</xdr:colOff>
      <xdr:row>81</xdr:row>
      <xdr:rowOff>144145</xdr:rowOff>
    </xdr:to>
    <xdr:sp macro="" textlink="">
      <xdr:nvSpPr>
        <xdr:cNvPr id="283" name="フローチャート: 判断 282"/>
        <xdr:cNvSpPr/>
      </xdr:nvSpPr>
      <xdr:spPr>
        <a:xfrm>
          <a:off x="3746500" y="1392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46355</xdr:rowOff>
    </xdr:from>
    <xdr:to>
      <xdr:col>15</xdr:col>
      <xdr:colOff>101600</xdr:colOff>
      <xdr:row>81</xdr:row>
      <xdr:rowOff>147955</xdr:rowOff>
    </xdr:to>
    <xdr:sp macro="" textlink="">
      <xdr:nvSpPr>
        <xdr:cNvPr id="284" name="フローチャート: 判断 283"/>
        <xdr:cNvSpPr/>
      </xdr:nvSpPr>
      <xdr:spPr>
        <a:xfrm>
          <a:off x="2857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48261</xdr:rowOff>
    </xdr:from>
    <xdr:to>
      <xdr:col>10</xdr:col>
      <xdr:colOff>165100</xdr:colOff>
      <xdr:row>81</xdr:row>
      <xdr:rowOff>149861</xdr:rowOff>
    </xdr:to>
    <xdr:sp macro="" textlink="">
      <xdr:nvSpPr>
        <xdr:cNvPr id="285" name="フローチャート: 判断 284"/>
        <xdr:cNvSpPr/>
      </xdr:nvSpPr>
      <xdr:spPr>
        <a:xfrm>
          <a:off x="1968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86" name="フローチャート: 判断 285"/>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114936</xdr:rowOff>
    </xdr:from>
    <xdr:to>
      <xdr:col>24</xdr:col>
      <xdr:colOff>114300</xdr:colOff>
      <xdr:row>80</xdr:row>
      <xdr:rowOff>45086</xdr:rowOff>
    </xdr:to>
    <xdr:sp macro="" textlink="">
      <xdr:nvSpPr>
        <xdr:cNvPr id="292" name="楕円 291"/>
        <xdr:cNvSpPr/>
      </xdr:nvSpPr>
      <xdr:spPr>
        <a:xfrm>
          <a:off x="4584700" y="1365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29863</xdr:rowOff>
    </xdr:from>
    <xdr:ext cx="405111" cy="259045"/>
    <xdr:sp macro="" textlink="">
      <xdr:nvSpPr>
        <xdr:cNvPr id="293" name="【福祉施設】&#10;有形固定資産減価償却率該当値テキスト"/>
        <xdr:cNvSpPr txBox="1"/>
      </xdr:nvSpPr>
      <xdr:spPr>
        <a:xfrm>
          <a:off x="4673600" y="13574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33020</xdr:rowOff>
    </xdr:from>
    <xdr:to>
      <xdr:col>20</xdr:col>
      <xdr:colOff>38100</xdr:colOff>
      <xdr:row>80</xdr:row>
      <xdr:rowOff>134620</xdr:rowOff>
    </xdr:to>
    <xdr:sp macro="" textlink="">
      <xdr:nvSpPr>
        <xdr:cNvPr id="294" name="楕円 293"/>
        <xdr:cNvSpPr/>
      </xdr:nvSpPr>
      <xdr:spPr>
        <a:xfrm>
          <a:off x="3746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165736</xdr:rowOff>
    </xdr:from>
    <xdr:to>
      <xdr:col>24</xdr:col>
      <xdr:colOff>63500</xdr:colOff>
      <xdr:row>80</xdr:row>
      <xdr:rowOff>83820</xdr:rowOff>
    </xdr:to>
    <xdr:cxnSp macro="">
      <xdr:nvCxnSpPr>
        <xdr:cNvPr id="295" name="直線コネクタ 294"/>
        <xdr:cNvCxnSpPr/>
      </xdr:nvCxnSpPr>
      <xdr:spPr>
        <a:xfrm flipV="1">
          <a:off x="3797300" y="13710286"/>
          <a:ext cx="838200" cy="8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52070</xdr:rowOff>
    </xdr:from>
    <xdr:to>
      <xdr:col>15</xdr:col>
      <xdr:colOff>101600</xdr:colOff>
      <xdr:row>81</xdr:row>
      <xdr:rowOff>153670</xdr:rowOff>
    </xdr:to>
    <xdr:sp macro="" textlink="">
      <xdr:nvSpPr>
        <xdr:cNvPr id="296" name="楕円 295"/>
        <xdr:cNvSpPr/>
      </xdr:nvSpPr>
      <xdr:spPr>
        <a:xfrm>
          <a:off x="2857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83820</xdr:rowOff>
    </xdr:from>
    <xdr:to>
      <xdr:col>19</xdr:col>
      <xdr:colOff>177800</xdr:colOff>
      <xdr:row>81</xdr:row>
      <xdr:rowOff>102870</xdr:rowOff>
    </xdr:to>
    <xdr:cxnSp macro="">
      <xdr:nvCxnSpPr>
        <xdr:cNvPr id="297" name="直線コネクタ 296"/>
        <xdr:cNvCxnSpPr/>
      </xdr:nvCxnSpPr>
      <xdr:spPr>
        <a:xfrm flipV="1">
          <a:off x="2908300" y="137998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164464</xdr:rowOff>
    </xdr:from>
    <xdr:to>
      <xdr:col>10</xdr:col>
      <xdr:colOff>165100</xdr:colOff>
      <xdr:row>81</xdr:row>
      <xdr:rowOff>94614</xdr:rowOff>
    </xdr:to>
    <xdr:sp macro="" textlink="">
      <xdr:nvSpPr>
        <xdr:cNvPr id="298" name="楕円 297"/>
        <xdr:cNvSpPr/>
      </xdr:nvSpPr>
      <xdr:spPr>
        <a:xfrm>
          <a:off x="1968500" y="138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43814</xdr:rowOff>
    </xdr:from>
    <xdr:to>
      <xdr:col>15</xdr:col>
      <xdr:colOff>50800</xdr:colOff>
      <xdr:row>81</xdr:row>
      <xdr:rowOff>102870</xdr:rowOff>
    </xdr:to>
    <xdr:cxnSp macro="">
      <xdr:nvCxnSpPr>
        <xdr:cNvPr id="299" name="直線コネクタ 298"/>
        <xdr:cNvCxnSpPr/>
      </xdr:nvCxnSpPr>
      <xdr:spPr>
        <a:xfrm>
          <a:off x="2019300" y="13931264"/>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135272</xdr:rowOff>
    </xdr:from>
    <xdr:ext cx="405111" cy="259045"/>
    <xdr:sp macro="" textlink="">
      <xdr:nvSpPr>
        <xdr:cNvPr id="300" name="n_1aveValue【福祉施設】&#10;有形固定資産減価償却率"/>
        <xdr:cNvSpPr txBox="1"/>
      </xdr:nvSpPr>
      <xdr:spPr>
        <a:xfrm>
          <a:off x="3582044" y="1402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164482</xdr:rowOff>
    </xdr:from>
    <xdr:ext cx="405111" cy="259045"/>
    <xdr:sp macro="" textlink="">
      <xdr:nvSpPr>
        <xdr:cNvPr id="301" name="n_2aveValue【福祉施設】&#10;有形固定資産減価償却率"/>
        <xdr:cNvSpPr txBox="1"/>
      </xdr:nvSpPr>
      <xdr:spPr>
        <a:xfrm>
          <a:off x="2705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140988</xdr:rowOff>
    </xdr:from>
    <xdr:ext cx="405111" cy="259045"/>
    <xdr:sp macro="" textlink="">
      <xdr:nvSpPr>
        <xdr:cNvPr id="302" name="n_3aveValue【福祉施設】&#10;有形固定資産減価償却率"/>
        <xdr:cNvSpPr txBox="1"/>
      </xdr:nvSpPr>
      <xdr:spPr>
        <a:xfrm>
          <a:off x="1816744" y="1402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03" name="n_4aveValue【福祉施設】&#10;有形固定資産減価償却率"/>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151147</xdr:rowOff>
    </xdr:from>
    <xdr:ext cx="405111" cy="259045"/>
    <xdr:sp macro="" textlink="">
      <xdr:nvSpPr>
        <xdr:cNvPr id="304" name="n_1mainValue【福祉施設】&#10;有形固定資産減価償却率"/>
        <xdr:cNvSpPr txBox="1"/>
      </xdr:nvSpPr>
      <xdr:spPr>
        <a:xfrm>
          <a:off x="35820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144797</xdr:rowOff>
    </xdr:from>
    <xdr:ext cx="405111" cy="259045"/>
    <xdr:sp macro="" textlink="">
      <xdr:nvSpPr>
        <xdr:cNvPr id="305" name="n_2mainValue【福祉施設】&#10;有形固定資産減価償却率"/>
        <xdr:cNvSpPr txBox="1"/>
      </xdr:nvSpPr>
      <xdr:spPr>
        <a:xfrm>
          <a:off x="2705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111141</xdr:rowOff>
    </xdr:from>
    <xdr:ext cx="405111" cy="259045"/>
    <xdr:sp macro="" textlink="">
      <xdr:nvSpPr>
        <xdr:cNvPr id="306" name="n_3mainValue【福祉施設】&#10;有形固定資産減価償却率"/>
        <xdr:cNvSpPr txBox="1"/>
      </xdr:nvSpPr>
      <xdr:spPr>
        <a:xfrm>
          <a:off x="1816744"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121920</xdr:rowOff>
    </xdr:from>
    <xdr:to>
      <xdr:col>54</xdr:col>
      <xdr:colOff>189865</xdr:colOff>
      <xdr:row>86</xdr:row>
      <xdr:rowOff>68580</xdr:rowOff>
    </xdr:to>
    <xdr:cxnSp macro="">
      <xdr:nvCxnSpPr>
        <xdr:cNvPr id="330" name="直線コネクタ 329"/>
        <xdr:cNvCxnSpPr/>
      </xdr:nvCxnSpPr>
      <xdr:spPr>
        <a:xfrm flipV="1">
          <a:off x="10476865" y="13495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331" name="【福祉施設】&#10;一人当たり面積最小値テキスト"/>
        <xdr:cNvSpPr txBox="1"/>
      </xdr:nvSpPr>
      <xdr:spPr>
        <a:xfrm>
          <a:off x="10515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332" name="直線コネクタ 331"/>
        <xdr:cNvCxnSpPr/>
      </xdr:nvCxnSpPr>
      <xdr:spPr>
        <a:xfrm>
          <a:off x="10388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68597</xdr:rowOff>
    </xdr:from>
    <xdr:ext cx="469744" cy="259045"/>
    <xdr:sp macro="" textlink="">
      <xdr:nvSpPr>
        <xdr:cNvPr id="333" name="【福祉施設】&#10;一人当たり面積最大値テキスト"/>
        <xdr:cNvSpPr txBox="1"/>
      </xdr:nvSpPr>
      <xdr:spPr>
        <a:xfrm>
          <a:off x="10515600" y="132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121920</xdr:rowOff>
    </xdr:from>
    <xdr:to>
      <xdr:col>55</xdr:col>
      <xdr:colOff>88900</xdr:colOff>
      <xdr:row>78</xdr:row>
      <xdr:rowOff>121920</xdr:rowOff>
    </xdr:to>
    <xdr:cxnSp macro="">
      <xdr:nvCxnSpPr>
        <xdr:cNvPr id="334" name="直線コネクタ 333"/>
        <xdr:cNvCxnSpPr/>
      </xdr:nvCxnSpPr>
      <xdr:spPr>
        <a:xfrm>
          <a:off x="10388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36847</xdr:rowOff>
    </xdr:from>
    <xdr:ext cx="469744" cy="259045"/>
    <xdr:sp macro="" textlink="">
      <xdr:nvSpPr>
        <xdr:cNvPr id="335" name="【福祉施設】&#10;一人当たり面積平均値テキスト"/>
        <xdr:cNvSpPr txBox="1"/>
      </xdr:nvSpPr>
      <xdr:spPr>
        <a:xfrm>
          <a:off x="10515600" y="1409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13970</xdr:rowOff>
    </xdr:from>
    <xdr:to>
      <xdr:col>55</xdr:col>
      <xdr:colOff>50800</xdr:colOff>
      <xdr:row>83</xdr:row>
      <xdr:rowOff>115570</xdr:rowOff>
    </xdr:to>
    <xdr:sp macro="" textlink="">
      <xdr:nvSpPr>
        <xdr:cNvPr id="336" name="フローチャート: 判断 335"/>
        <xdr:cNvSpPr/>
      </xdr:nvSpPr>
      <xdr:spPr>
        <a:xfrm>
          <a:off x="10426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154939</xdr:rowOff>
    </xdr:from>
    <xdr:to>
      <xdr:col>50</xdr:col>
      <xdr:colOff>165100</xdr:colOff>
      <xdr:row>83</xdr:row>
      <xdr:rowOff>85089</xdr:rowOff>
    </xdr:to>
    <xdr:sp macro="" textlink="">
      <xdr:nvSpPr>
        <xdr:cNvPr id="337" name="フローチャート: 判断 336"/>
        <xdr:cNvSpPr/>
      </xdr:nvSpPr>
      <xdr:spPr>
        <a:xfrm>
          <a:off x="9588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13970</xdr:rowOff>
    </xdr:from>
    <xdr:to>
      <xdr:col>46</xdr:col>
      <xdr:colOff>38100</xdr:colOff>
      <xdr:row>83</xdr:row>
      <xdr:rowOff>115570</xdr:rowOff>
    </xdr:to>
    <xdr:sp macro="" textlink="">
      <xdr:nvSpPr>
        <xdr:cNvPr id="338" name="フローチャート: 判断 337"/>
        <xdr:cNvSpPr/>
      </xdr:nvSpPr>
      <xdr:spPr>
        <a:xfrm>
          <a:off x="8699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13970</xdr:rowOff>
    </xdr:from>
    <xdr:to>
      <xdr:col>41</xdr:col>
      <xdr:colOff>101600</xdr:colOff>
      <xdr:row>83</xdr:row>
      <xdr:rowOff>115570</xdr:rowOff>
    </xdr:to>
    <xdr:sp macro="" textlink="">
      <xdr:nvSpPr>
        <xdr:cNvPr id="339" name="フローチャート: 判断 338"/>
        <xdr:cNvSpPr/>
      </xdr:nvSpPr>
      <xdr:spPr>
        <a:xfrm>
          <a:off x="7810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10161</xdr:rowOff>
    </xdr:from>
    <xdr:to>
      <xdr:col>36</xdr:col>
      <xdr:colOff>165100</xdr:colOff>
      <xdr:row>82</xdr:row>
      <xdr:rowOff>111761</xdr:rowOff>
    </xdr:to>
    <xdr:sp macro="" textlink="">
      <xdr:nvSpPr>
        <xdr:cNvPr id="340" name="フローチャート: 判断 339"/>
        <xdr:cNvSpPr/>
      </xdr:nvSpPr>
      <xdr:spPr>
        <a:xfrm>
          <a:off x="692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120650</xdr:rowOff>
    </xdr:from>
    <xdr:to>
      <xdr:col>55</xdr:col>
      <xdr:colOff>50800</xdr:colOff>
      <xdr:row>86</xdr:row>
      <xdr:rowOff>50800</xdr:rowOff>
    </xdr:to>
    <xdr:sp macro="" textlink="">
      <xdr:nvSpPr>
        <xdr:cNvPr id="346" name="楕円 345"/>
        <xdr:cNvSpPr/>
      </xdr:nvSpPr>
      <xdr:spPr>
        <a:xfrm>
          <a:off x="10426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35577</xdr:rowOff>
    </xdr:from>
    <xdr:ext cx="469744" cy="259045"/>
    <xdr:sp macro="" textlink="">
      <xdr:nvSpPr>
        <xdr:cNvPr id="347" name="【福祉施設】&#10;一人当たり面積該当値テキスト"/>
        <xdr:cNvSpPr txBox="1"/>
      </xdr:nvSpPr>
      <xdr:spPr>
        <a:xfrm>
          <a:off x="10515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52070</xdr:rowOff>
    </xdr:from>
    <xdr:to>
      <xdr:col>50</xdr:col>
      <xdr:colOff>165100</xdr:colOff>
      <xdr:row>85</xdr:row>
      <xdr:rowOff>153670</xdr:rowOff>
    </xdr:to>
    <xdr:sp macro="" textlink="">
      <xdr:nvSpPr>
        <xdr:cNvPr id="348" name="楕円 347"/>
        <xdr:cNvSpPr/>
      </xdr:nvSpPr>
      <xdr:spPr>
        <a:xfrm>
          <a:off x="9588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102870</xdr:rowOff>
    </xdr:from>
    <xdr:to>
      <xdr:col>55</xdr:col>
      <xdr:colOff>0</xdr:colOff>
      <xdr:row>86</xdr:row>
      <xdr:rowOff>0</xdr:rowOff>
    </xdr:to>
    <xdr:cxnSp macro="">
      <xdr:nvCxnSpPr>
        <xdr:cNvPr id="349" name="直線コネクタ 348"/>
        <xdr:cNvCxnSpPr/>
      </xdr:nvCxnSpPr>
      <xdr:spPr>
        <a:xfrm>
          <a:off x="9639300" y="146761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93980</xdr:rowOff>
    </xdr:from>
    <xdr:to>
      <xdr:col>46</xdr:col>
      <xdr:colOff>38100</xdr:colOff>
      <xdr:row>85</xdr:row>
      <xdr:rowOff>24130</xdr:rowOff>
    </xdr:to>
    <xdr:sp macro="" textlink="">
      <xdr:nvSpPr>
        <xdr:cNvPr id="350" name="楕円 349"/>
        <xdr:cNvSpPr/>
      </xdr:nvSpPr>
      <xdr:spPr>
        <a:xfrm>
          <a:off x="8699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144780</xdr:rowOff>
    </xdr:from>
    <xdr:to>
      <xdr:col>50</xdr:col>
      <xdr:colOff>114300</xdr:colOff>
      <xdr:row>85</xdr:row>
      <xdr:rowOff>102870</xdr:rowOff>
    </xdr:to>
    <xdr:cxnSp macro="">
      <xdr:nvCxnSpPr>
        <xdr:cNvPr id="351" name="直線コネクタ 350"/>
        <xdr:cNvCxnSpPr/>
      </xdr:nvCxnSpPr>
      <xdr:spPr>
        <a:xfrm>
          <a:off x="8750300" y="145465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93980</xdr:rowOff>
    </xdr:from>
    <xdr:to>
      <xdr:col>41</xdr:col>
      <xdr:colOff>101600</xdr:colOff>
      <xdr:row>85</xdr:row>
      <xdr:rowOff>24130</xdr:rowOff>
    </xdr:to>
    <xdr:sp macro="" textlink="">
      <xdr:nvSpPr>
        <xdr:cNvPr id="352" name="楕円 351"/>
        <xdr:cNvSpPr/>
      </xdr:nvSpPr>
      <xdr:spPr>
        <a:xfrm>
          <a:off x="7810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144780</xdr:rowOff>
    </xdr:from>
    <xdr:to>
      <xdr:col>45</xdr:col>
      <xdr:colOff>177800</xdr:colOff>
      <xdr:row>84</xdr:row>
      <xdr:rowOff>144780</xdr:rowOff>
    </xdr:to>
    <xdr:cxnSp macro="">
      <xdr:nvCxnSpPr>
        <xdr:cNvPr id="353" name="直線コネクタ 352"/>
        <xdr:cNvCxnSpPr/>
      </xdr:nvCxnSpPr>
      <xdr:spPr>
        <a:xfrm>
          <a:off x="7861300" y="14546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101616</xdr:rowOff>
    </xdr:from>
    <xdr:ext cx="469744" cy="259045"/>
    <xdr:sp macro="" textlink="">
      <xdr:nvSpPr>
        <xdr:cNvPr id="354" name="n_1aveValue【福祉施設】&#10;一人当たり面積"/>
        <xdr:cNvSpPr txBox="1"/>
      </xdr:nvSpPr>
      <xdr:spPr>
        <a:xfrm>
          <a:off x="9391727"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132097</xdr:rowOff>
    </xdr:from>
    <xdr:ext cx="469744" cy="259045"/>
    <xdr:sp macro="" textlink="">
      <xdr:nvSpPr>
        <xdr:cNvPr id="355" name="n_2aveValue【福祉施設】&#10;一人当たり面積"/>
        <xdr:cNvSpPr txBox="1"/>
      </xdr:nvSpPr>
      <xdr:spPr>
        <a:xfrm>
          <a:off x="8515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132097</xdr:rowOff>
    </xdr:from>
    <xdr:ext cx="469744" cy="259045"/>
    <xdr:sp macro="" textlink="">
      <xdr:nvSpPr>
        <xdr:cNvPr id="356" name="n_3aveValue【福祉施設】&#10;一人当たり面積"/>
        <xdr:cNvSpPr txBox="1"/>
      </xdr:nvSpPr>
      <xdr:spPr>
        <a:xfrm>
          <a:off x="7626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128288</xdr:rowOff>
    </xdr:from>
    <xdr:ext cx="469744" cy="259045"/>
    <xdr:sp macro="" textlink="">
      <xdr:nvSpPr>
        <xdr:cNvPr id="357" name="n_4aveValue【福祉施設】&#10;一人当たり面積"/>
        <xdr:cNvSpPr txBox="1"/>
      </xdr:nvSpPr>
      <xdr:spPr>
        <a:xfrm>
          <a:off x="6737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144797</xdr:rowOff>
    </xdr:from>
    <xdr:ext cx="469744" cy="259045"/>
    <xdr:sp macro="" textlink="">
      <xdr:nvSpPr>
        <xdr:cNvPr id="358" name="n_1mainValue【福祉施設】&#10;一人当たり面積"/>
        <xdr:cNvSpPr txBox="1"/>
      </xdr:nvSpPr>
      <xdr:spPr>
        <a:xfrm>
          <a:off x="93917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15257</xdr:rowOff>
    </xdr:from>
    <xdr:ext cx="469744" cy="259045"/>
    <xdr:sp macro="" textlink="">
      <xdr:nvSpPr>
        <xdr:cNvPr id="359" name="n_2mainValue【福祉施設】&#10;一人当たり面積"/>
        <xdr:cNvSpPr txBox="1"/>
      </xdr:nvSpPr>
      <xdr:spPr>
        <a:xfrm>
          <a:off x="8515427" y="1458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15257</xdr:rowOff>
    </xdr:from>
    <xdr:ext cx="469744" cy="259045"/>
    <xdr:sp macro="" textlink="">
      <xdr:nvSpPr>
        <xdr:cNvPr id="360" name="n_3mainValue【福祉施設】&#10;一人当たり面積"/>
        <xdr:cNvSpPr txBox="1"/>
      </xdr:nvSpPr>
      <xdr:spPr>
        <a:xfrm>
          <a:off x="7626427" y="1458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9" name="テキスト ボックス 36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0" name="直線コネクタ 36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1" name="テキスト ボックス 37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2" name="直線コネクタ 37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3" name="テキスト ボックス 37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4" name="直線コネクタ 37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5" name="テキスト ボックス 37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6" name="直線コネクタ 37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7" name="テキスト ボックス 37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8" name="直線コネクタ 37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9" name="テキスト ボックス 37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0" name="直線コネクタ 37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1" name="テキスト ボックス 38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2" name="直線コネクタ 38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3" name="テキスト ボックス 38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4" name="直線コネクタ 38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110489</xdr:rowOff>
    </xdr:from>
    <xdr:to>
      <xdr:col>24</xdr:col>
      <xdr:colOff>62865</xdr:colOff>
      <xdr:row>108</xdr:row>
      <xdr:rowOff>156211</xdr:rowOff>
    </xdr:to>
    <xdr:cxnSp macro="">
      <xdr:nvCxnSpPr>
        <xdr:cNvPr id="386" name="直線コネクタ 385"/>
        <xdr:cNvCxnSpPr/>
      </xdr:nvCxnSpPr>
      <xdr:spPr>
        <a:xfrm flipV="1">
          <a:off x="4634865" y="17255489"/>
          <a:ext cx="0" cy="141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387" name="【市民会館】&#10;有形固定資産減価償却率最小値テキスト"/>
        <xdr:cNvSpPr txBox="1"/>
      </xdr:nvSpPr>
      <xdr:spPr>
        <a:xfrm>
          <a:off x="4673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88" name="直線コネクタ 387"/>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57166</xdr:rowOff>
    </xdr:from>
    <xdr:ext cx="405111" cy="259045"/>
    <xdr:sp macro="" textlink="">
      <xdr:nvSpPr>
        <xdr:cNvPr id="389" name="【市民会館】&#10;有形固定資産減価償却率最大値テキスト"/>
        <xdr:cNvSpPr txBox="1"/>
      </xdr:nvSpPr>
      <xdr:spPr>
        <a:xfrm>
          <a:off x="4673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110489</xdr:rowOff>
    </xdr:from>
    <xdr:to>
      <xdr:col>24</xdr:col>
      <xdr:colOff>152400</xdr:colOff>
      <xdr:row>100</xdr:row>
      <xdr:rowOff>110489</xdr:rowOff>
    </xdr:to>
    <xdr:cxnSp macro="">
      <xdr:nvCxnSpPr>
        <xdr:cNvPr id="390" name="直線コネクタ 389"/>
        <xdr:cNvCxnSpPr/>
      </xdr:nvCxnSpPr>
      <xdr:spPr>
        <a:xfrm>
          <a:off x="4546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157315</xdr:rowOff>
    </xdr:from>
    <xdr:ext cx="405111" cy="259045"/>
    <xdr:sp macro="" textlink="">
      <xdr:nvSpPr>
        <xdr:cNvPr id="391" name="【市民会館】&#10;有形固定資産減価償却率平均値テキスト"/>
        <xdr:cNvSpPr txBox="1"/>
      </xdr:nvSpPr>
      <xdr:spPr>
        <a:xfrm>
          <a:off x="4673600" y="1781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7438</xdr:rowOff>
    </xdr:from>
    <xdr:to>
      <xdr:col>24</xdr:col>
      <xdr:colOff>114300</xdr:colOff>
      <xdr:row>104</xdr:row>
      <xdr:rowOff>109038</xdr:rowOff>
    </xdr:to>
    <xdr:sp macro="" textlink="">
      <xdr:nvSpPr>
        <xdr:cNvPr id="392" name="フローチャート: 判断 391"/>
        <xdr:cNvSpPr/>
      </xdr:nvSpPr>
      <xdr:spPr>
        <a:xfrm>
          <a:off x="45847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165826</xdr:rowOff>
    </xdr:from>
    <xdr:to>
      <xdr:col>20</xdr:col>
      <xdr:colOff>38100</xdr:colOff>
      <xdr:row>104</xdr:row>
      <xdr:rowOff>95976</xdr:rowOff>
    </xdr:to>
    <xdr:sp macro="" textlink="">
      <xdr:nvSpPr>
        <xdr:cNvPr id="393" name="フローチャート: 判断 392"/>
        <xdr:cNvSpPr/>
      </xdr:nvSpPr>
      <xdr:spPr>
        <a:xfrm>
          <a:off x="3746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141332</xdr:rowOff>
    </xdr:from>
    <xdr:to>
      <xdr:col>15</xdr:col>
      <xdr:colOff>101600</xdr:colOff>
      <xdr:row>104</xdr:row>
      <xdr:rowOff>71482</xdr:rowOff>
    </xdr:to>
    <xdr:sp macro="" textlink="">
      <xdr:nvSpPr>
        <xdr:cNvPr id="394" name="フローチャート: 判断 393"/>
        <xdr:cNvSpPr/>
      </xdr:nvSpPr>
      <xdr:spPr>
        <a:xfrm>
          <a:off x="2857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98879</xdr:rowOff>
    </xdr:from>
    <xdr:to>
      <xdr:col>10</xdr:col>
      <xdr:colOff>165100</xdr:colOff>
      <xdr:row>104</xdr:row>
      <xdr:rowOff>29029</xdr:rowOff>
    </xdr:to>
    <xdr:sp macro="" textlink="">
      <xdr:nvSpPr>
        <xdr:cNvPr id="395" name="フローチャート: 判断 394"/>
        <xdr:cNvSpPr/>
      </xdr:nvSpPr>
      <xdr:spPr>
        <a:xfrm>
          <a:off x="1968500" y="177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17236</xdr:rowOff>
    </xdr:from>
    <xdr:to>
      <xdr:col>6</xdr:col>
      <xdr:colOff>38100</xdr:colOff>
      <xdr:row>103</xdr:row>
      <xdr:rowOff>118836</xdr:rowOff>
    </xdr:to>
    <xdr:sp macro="" textlink="">
      <xdr:nvSpPr>
        <xdr:cNvPr id="396" name="フローチャート: 判断 395"/>
        <xdr:cNvSpPr/>
      </xdr:nvSpPr>
      <xdr:spPr>
        <a:xfrm>
          <a:off x="1079500" y="1767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7" name="テキスト ボックス 39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8" name="テキスト ボックス 39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9" name="テキスト ボックス 39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0" name="テキスト ボックス 39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1" name="テキスト ボックス 40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151130</xdr:rowOff>
    </xdr:from>
    <xdr:to>
      <xdr:col>24</xdr:col>
      <xdr:colOff>114300</xdr:colOff>
      <xdr:row>104</xdr:row>
      <xdr:rowOff>81280</xdr:rowOff>
    </xdr:to>
    <xdr:sp macro="" textlink="">
      <xdr:nvSpPr>
        <xdr:cNvPr id="402" name="楕円 401"/>
        <xdr:cNvSpPr/>
      </xdr:nvSpPr>
      <xdr:spPr>
        <a:xfrm>
          <a:off x="45847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2557</xdr:rowOff>
    </xdr:from>
    <xdr:ext cx="405111" cy="259045"/>
    <xdr:sp macro="" textlink="">
      <xdr:nvSpPr>
        <xdr:cNvPr id="403" name="【市民会館】&#10;有形固定資産減価償却率該当値テキスト"/>
        <xdr:cNvSpPr txBox="1"/>
      </xdr:nvSpPr>
      <xdr:spPr>
        <a:xfrm>
          <a:off x="4673600"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128270</xdr:rowOff>
    </xdr:from>
    <xdr:to>
      <xdr:col>20</xdr:col>
      <xdr:colOff>38100</xdr:colOff>
      <xdr:row>104</xdr:row>
      <xdr:rowOff>58420</xdr:rowOff>
    </xdr:to>
    <xdr:sp macro="" textlink="">
      <xdr:nvSpPr>
        <xdr:cNvPr id="404" name="楕円 403"/>
        <xdr:cNvSpPr/>
      </xdr:nvSpPr>
      <xdr:spPr>
        <a:xfrm>
          <a:off x="3746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7620</xdr:rowOff>
    </xdr:from>
    <xdr:to>
      <xdr:col>24</xdr:col>
      <xdr:colOff>63500</xdr:colOff>
      <xdr:row>104</xdr:row>
      <xdr:rowOff>30480</xdr:rowOff>
    </xdr:to>
    <xdr:cxnSp macro="">
      <xdr:nvCxnSpPr>
        <xdr:cNvPr id="405" name="直線コネクタ 404"/>
        <xdr:cNvCxnSpPr/>
      </xdr:nvCxnSpPr>
      <xdr:spPr>
        <a:xfrm>
          <a:off x="3797300" y="178384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90714</xdr:rowOff>
    </xdr:from>
    <xdr:to>
      <xdr:col>15</xdr:col>
      <xdr:colOff>101600</xdr:colOff>
      <xdr:row>104</xdr:row>
      <xdr:rowOff>20864</xdr:rowOff>
    </xdr:to>
    <xdr:sp macro="" textlink="">
      <xdr:nvSpPr>
        <xdr:cNvPr id="406" name="楕円 405"/>
        <xdr:cNvSpPr/>
      </xdr:nvSpPr>
      <xdr:spPr>
        <a:xfrm>
          <a:off x="2857500" y="1775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141514</xdr:rowOff>
    </xdr:from>
    <xdr:to>
      <xdr:col>19</xdr:col>
      <xdr:colOff>177800</xdr:colOff>
      <xdr:row>104</xdr:row>
      <xdr:rowOff>7620</xdr:rowOff>
    </xdr:to>
    <xdr:cxnSp macro="">
      <xdr:nvCxnSpPr>
        <xdr:cNvPr id="407" name="直線コネクタ 406"/>
        <xdr:cNvCxnSpPr/>
      </xdr:nvCxnSpPr>
      <xdr:spPr>
        <a:xfrm>
          <a:off x="2908300" y="1780086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80918</xdr:rowOff>
    </xdr:from>
    <xdr:to>
      <xdr:col>10</xdr:col>
      <xdr:colOff>165100</xdr:colOff>
      <xdr:row>104</xdr:row>
      <xdr:rowOff>11068</xdr:rowOff>
    </xdr:to>
    <xdr:sp macro="" textlink="">
      <xdr:nvSpPr>
        <xdr:cNvPr id="408" name="楕円 407"/>
        <xdr:cNvSpPr/>
      </xdr:nvSpPr>
      <xdr:spPr>
        <a:xfrm>
          <a:off x="1968500" y="1774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131718</xdr:rowOff>
    </xdr:from>
    <xdr:to>
      <xdr:col>15</xdr:col>
      <xdr:colOff>50800</xdr:colOff>
      <xdr:row>103</xdr:row>
      <xdr:rowOff>141514</xdr:rowOff>
    </xdr:to>
    <xdr:cxnSp macro="">
      <xdr:nvCxnSpPr>
        <xdr:cNvPr id="409" name="直線コネクタ 408"/>
        <xdr:cNvCxnSpPr/>
      </xdr:nvCxnSpPr>
      <xdr:spPr>
        <a:xfrm>
          <a:off x="2019300" y="1779106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87103</xdr:rowOff>
    </xdr:from>
    <xdr:ext cx="405111" cy="259045"/>
    <xdr:sp macro="" textlink="">
      <xdr:nvSpPr>
        <xdr:cNvPr id="410" name="n_1aveValue【市民会館】&#10;有形固定資産減価償却率"/>
        <xdr:cNvSpPr txBox="1"/>
      </xdr:nvSpPr>
      <xdr:spPr>
        <a:xfrm>
          <a:off x="3582044" y="1791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62609</xdr:rowOff>
    </xdr:from>
    <xdr:ext cx="405111" cy="259045"/>
    <xdr:sp macro="" textlink="">
      <xdr:nvSpPr>
        <xdr:cNvPr id="411" name="n_2aveValue【市民会館】&#10;有形固定資産減価償却率"/>
        <xdr:cNvSpPr txBox="1"/>
      </xdr:nvSpPr>
      <xdr:spPr>
        <a:xfrm>
          <a:off x="2705744" y="1789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20156</xdr:rowOff>
    </xdr:from>
    <xdr:ext cx="405111" cy="259045"/>
    <xdr:sp macro="" textlink="">
      <xdr:nvSpPr>
        <xdr:cNvPr id="412" name="n_3aveValue【市民会館】&#10;有形固定資産減価償却率"/>
        <xdr:cNvSpPr txBox="1"/>
      </xdr:nvSpPr>
      <xdr:spPr>
        <a:xfrm>
          <a:off x="1816744" y="17850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135363</xdr:rowOff>
    </xdr:from>
    <xdr:ext cx="405111" cy="259045"/>
    <xdr:sp macro="" textlink="">
      <xdr:nvSpPr>
        <xdr:cNvPr id="413" name="n_4aveValue【市民会館】&#10;有形固定資産減価償却率"/>
        <xdr:cNvSpPr txBox="1"/>
      </xdr:nvSpPr>
      <xdr:spPr>
        <a:xfrm>
          <a:off x="927744" y="1745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74947</xdr:rowOff>
    </xdr:from>
    <xdr:ext cx="405111" cy="259045"/>
    <xdr:sp macro="" textlink="">
      <xdr:nvSpPr>
        <xdr:cNvPr id="414" name="n_1mainValue【市民会館】&#10;有形固定資産減価償却率"/>
        <xdr:cNvSpPr txBox="1"/>
      </xdr:nvSpPr>
      <xdr:spPr>
        <a:xfrm>
          <a:off x="3582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37391</xdr:rowOff>
    </xdr:from>
    <xdr:ext cx="405111" cy="259045"/>
    <xdr:sp macro="" textlink="">
      <xdr:nvSpPr>
        <xdr:cNvPr id="415" name="n_2mainValue【市民会館】&#10;有形固定資産減価償却率"/>
        <xdr:cNvSpPr txBox="1"/>
      </xdr:nvSpPr>
      <xdr:spPr>
        <a:xfrm>
          <a:off x="2705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27595</xdr:rowOff>
    </xdr:from>
    <xdr:ext cx="405111" cy="259045"/>
    <xdr:sp macro="" textlink="">
      <xdr:nvSpPr>
        <xdr:cNvPr id="416" name="n_3mainValue【市民会館】&#10;有形固定資産減価償却率"/>
        <xdr:cNvSpPr txBox="1"/>
      </xdr:nvSpPr>
      <xdr:spPr>
        <a:xfrm>
          <a:off x="1816744" y="1751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7" name="正方形/長方形 41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8" name="正方形/長方形 41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9" name="正方形/長方形 41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0" name="正方形/長方形 41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1" name="正方形/長方形 42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2" name="正方形/長方形 42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3" name="正方形/長方形 42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4" name="正方形/長方形 42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5" name="テキスト ボックス 42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6" name="直線コネクタ 42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7" name="直線コネクタ 42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8" name="テキスト ボックス 42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9" name="直線コネクタ 42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0" name="テキスト ボックス 42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1" name="直線コネクタ 43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2" name="テキスト ボックス 43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3" name="直線コネクタ 43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4" name="テキスト ボックス 43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5" name="直線コネクタ 43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6" name="テキスト ボックス 43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7" name="直線コネクタ 43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8" name="テキスト ボックス 43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144780</xdr:rowOff>
    </xdr:from>
    <xdr:to>
      <xdr:col>54</xdr:col>
      <xdr:colOff>189865</xdr:colOff>
      <xdr:row>108</xdr:row>
      <xdr:rowOff>99061</xdr:rowOff>
    </xdr:to>
    <xdr:cxnSp macro="">
      <xdr:nvCxnSpPr>
        <xdr:cNvPr id="440" name="直線コネクタ 439"/>
        <xdr:cNvCxnSpPr/>
      </xdr:nvCxnSpPr>
      <xdr:spPr>
        <a:xfrm flipV="1">
          <a:off x="10476865" y="172897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41"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42" name="直線コネクタ 441"/>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91457</xdr:rowOff>
    </xdr:from>
    <xdr:ext cx="469744" cy="259045"/>
    <xdr:sp macro="" textlink="">
      <xdr:nvSpPr>
        <xdr:cNvPr id="443" name="【市民会館】&#10;一人当たり面積最大値テキスト"/>
        <xdr:cNvSpPr txBox="1"/>
      </xdr:nvSpPr>
      <xdr:spPr>
        <a:xfrm>
          <a:off x="10515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144780</xdr:rowOff>
    </xdr:from>
    <xdr:to>
      <xdr:col>55</xdr:col>
      <xdr:colOff>88900</xdr:colOff>
      <xdr:row>100</xdr:row>
      <xdr:rowOff>144780</xdr:rowOff>
    </xdr:to>
    <xdr:cxnSp macro="">
      <xdr:nvCxnSpPr>
        <xdr:cNvPr id="444" name="直線コネクタ 443"/>
        <xdr:cNvCxnSpPr/>
      </xdr:nvCxnSpPr>
      <xdr:spPr>
        <a:xfrm>
          <a:off x="10388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121938</xdr:rowOff>
    </xdr:from>
    <xdr:ext cx="469744" cy="259045"/>
    <xdr:sp macro="" textlink="">
      <xdr:nvSpPr>
        <xdr:cNvPr id="445" name="【市民会館】&#10;一人当たり面積平均値テキスト"/>
        <xdr:cNvSpPr txBox="1"/>
      </xdr:nvSpPr>
      <xdr:spPr>
        <a:xfrm>
          <a:off x="10515600" y="18124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46" name="フローチャート: 判断 445"/>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128270</xdr:rowOff>
    </xdr:from>
    <xdr:to>
      <xdr:col>50</xdr:col>
      <xdr:colOff>165100</xdr:colOff>
      <xdr:row>106</xdr:row>
      <xdr:rowOff>58420</xdr:rowOff>
    </xdr:to>
    <xdr:sp macro="" textlink="">
      <xdr:nvSpPr>
        <xdr:cNvPr id="447" name="フローチャート: 判断 446"/>
        <xdr:cNvSpPr/>
      </xdr:nvSpPr>
      <xdr:spPr>
        <a:xfrm>
          <a:off x="9588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124461</xdr:rowOff>
    </xdr:from>
    <xdr:to>
      <xdr:col>46</xdr:col>
      <xdr:colOff>38100</xdr:colOff>
      <xdr:row>106</xdr:row>
      <xdr:rowOff>54611</xdr:rowOff>
    </xdr:to>
    <xdr:sp macro="" textlink="">
      <xdr:nvSpPr>
        <xdr:cNvPr id="448" name="フローチャート: 判断 447"/>
        <xdr:cNvSpPr/>
      </xdr:nvSpPr>
      <xdr:spPr>
        <a:xfrm>
          <a:off x="8699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143511</xdr:rowOff>
    </xdr:from>
    <xdr:to>
      <xdr:col>41</xdr:col>
      <xdr:colOff>101600</xdr:colOff>
      <xdr:row>106</xdr:row>
      <xdr:rowOff>73661</xdr:rowOff>
    </xdr:to>
    <xdr:sp macro="" textlink="">
      <xdr:nvSpPr>
        <xdr:cNvPr id="449" name="フローチャート: 判断 448"/>
        <xdr:cNvSpPr/>
      </xdr:nvSpPr>
      <xdr:spPr>
        <a:xfrm>
          <a:off x="7810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124461</xdr:rowOff>
    </xdr:from>
    <xdr:to>
      <xdr:col>36</xdr:col>
      <xdr:colOff>165100</xdr:colOff>
      <xdr:row>106</xdr:row>
      <xdr:rowOff>54611</xdr:rowOff>
    </xdr:to>
    <xdr:sp macro="" textlink="">
      <xdr:nvSpPr>
        <xdr:cNvPr id="450" name="フローチャート: 判断 449"/>
        <xdr:cNvSpPr/>
      </xdr:nvSpPr>
      <xdr:spPr>
        <a:xfrm>
          <a:off x="6921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1" name="テキスト ボックス 45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2" name="テキスト ボックス 45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3" name="テキスト ボックス 45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4" name="テキスト ボックス 45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5" name="テキスト ボックス 45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93980</xdr:rowOff>
    </xdr:from>
    <xdr:to>
      <xdr:col>55</xdr:col>
      <xdr:colOff>50800</xdr:colOff>
      <xdr:row>101</xdr:row>
      <xdr:rowOff>24130</xdr:rowOff>
    </xdr:to>
    <xdr:sp macro="" textlink="">
      <xdr:nvSpPr>
        <xdr:cNvPr id="456" name="楕円 455"/>
        <xdr:cNvSpPr/>
      </xdr:nvSpPr>
      <xdr:spPr>
        <a:xfrm>
          <a:off x="10426700" y="172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47007</xdr:rowOff>
    </xdr:from>
    <xdr:ext cx="469744" cy="259045"/>
    <xdr:sp macro="" textlink="">
      <xdr:nvSpPr>
        <xdr:cNvPr id="457" name="【市民会館】&#10;一人当たり面積該当値テキスト"/>
        <xdr:cNvSpPr txBox="1"/>
      </xdr:nvSpPr>
      <xdr:spPr>
        <a:xfrm>
          <a:off x="10515600" y="1719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97789</xdr:rowOff>
    </xdr:from>
    <xdr:to>
      <xdr:col>50</xdr:col>
      <xdr:colOff>165100</xdr:colOff>
      <xdr:row>100</xdr:row>
      <xdr:rowOff>27939</xdr:rowOff>
    </xdr:to>
    <xdr:sp macro="" textlink="">
      <xdr:nvSpPr>
        <xdr:cNvPr id="458" name="楕円 457"/>
        <xdr:cNvSpPr/>
      </xdr:nvSpPr>
      <xdr:spPr>
        <a:xfrm>
          <a:off x="9588500" y="1707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99</xdr:row>
      <xdr:rowOff>148589</xdr:rowOff>
    </xdr:from>
    <xdr:to>
      <xdr:col>55</xdr:col>
      <xdr:colOff>0</xdr:colOff>
      <xdr:row>100</xdr:row>
      <xdr:rowOff>144780</xdr:rowOff>
    </xdr:to>
    <xdr:cxnSp macro="">
      <xdr:nvCxnSpPr>
        <xdr:cNvPr id="459" name="直線コネクタ 458"/>
        <xdr:cNvCxnSpPr/>
      </xdr:nvCxnSpPr>
      <xdr:spPr>
        <a:xfrm>
          <a:off x="9639300" y="17122139"/>
          <a:ext cx="8382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93980</xdr:rowOff>
    </xdr:from>
    <xdr:to>
      <xdr:col>46</xdr:col>
      <xdr:colOff>38100</xdr:colOff>
      <xdr:row>100</xdr:row>
      <xdr:rowOff>24130</xdr:rowOff>
    </xdr:to>
    <xdr:sp macro="" textlink="">
      <xdr:nvSpPr>
        <xdr:cNvPr id="460" name="楕円 459"/>
        <xdr:cNvSpPr/>
      </xdr:nvSpPr>
      <xdr:spPr>
        <a:xfrm>
          <a:off x="8699500" y="1706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144780</xdr:rowOff>
    </xdr:from>
    <xdr:to>
      <xdr:col>50</xdr:col>
      <xdr:colOff>114300</xdr:colOff>
      <xdr:row>99</xdr:row>
      <xdr:rowOff>148589</xdr:rowOff>
    </xdr:to>
    <xdr:cxnSp macro="">
      <xdr:nvCxnSpPr>
        <xdr:cNvPr id="461" name="直線コネクタ 460"/>
        <xdr:cNvCxnSpPr/>
      </xdr:nvCxnSpPr>
      <xdr:spPr>
        <a:xfrm>
          <a:off x="8750300" y="171183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97789</xdr:rowOff>
    </xdr:from>
    <xdr:to>
      <xdr:col>41</xdr:col>
      <xdr:colOff>101600</xdr:colOff>
      <xdr:row>100</xdr:row>
      <xdr:rowOff>27939</xdr:rowOff>
    </xdr:to>
    <xdr:sp macro="" textlink="">
      <xdr:nvSpPr>
        <xdr:cNvPr id="462" name="楕円 461"/>
        <xdr:cNvSpPr/>
      </xdr:nvSpPr>
      <xdr:spPr>
        <a:xfrm>
          <a:off x="7810500" y="1707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99</xdr:row>
      <xdr:rowOff>144780</xdr:rowOff>
    </xdr:from>
    <xdr:to>
      <xdr:col>45</xdr:col>
      <xdr:colOff>177800</xdr:colOff>
      <xdr:row>99</xdr:row>
      <xdr:rowOff>148589</xdr:rowOff>
    </xdr:to>
    <xdr:cxnSp macro="">
      <xdr:nvCxnSpPr>
        <xdr:cNvPr id="463" name="直線コネクタ 462"/>
        <xdr:cNvCxnSpPr/>
      </xdr:nvCxnSpPr>
      <xdr:spPr>
        <a:xfrm flipV="1">
          <a:off x="7861300" y="171183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49547</xdr:rowOff>
    </xdr:from>
    <xdr:ext cx="469744" cy="259045"/>
    <xdr:sp macro="" textlink="">
      <xdr:nvSpPr>
        <xdr:cNvPr id="464" name="n_1aveValue【市民会館】&#10;一人当たり面積"/>
        <xdr:cNvSpPr txBox="1"/>
      </xdr:nvSpPr>
      <xdr:spPr>
        <a:xfrm>
          <a:off x="93917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45738</xdr:rowOff>
    </xdr:from>
    <xdr:ext cx="469744" cy="259045"/>
    <xdr:sp macro="" textlink="">
      <xdr:nvSpPr>
        <xdr:cNvPr id="465" name="n_2aveValue【市民会館】&#10;一人当たり面積"/>
        <xdr:cNvSpPr txBox="1"/>
      </xdr:nvSpPr>
      <xdr:spPr>
        <a:xfrm>
          <a:off x="8515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64788</xdr:rowOff>
    </xdr:from>
    <xdr:ext cx="469744" cy="259045"/>
    <xdr:sp macro="" textlink="">
      <xdr:nvSpPr>
        <xdr:cNvPr id="466" name="n_3aveValue【市民会館】&#10;一人当たり面積"/>
        <xdr:cNvSpPr txBox="1"/>
      </xdr:nvSpPr>
      <xdr:spPr>
        <a:xfrm>
          <a:off x="7626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71138</xdr:rowOff>
    </xdr:from>
    <xdr:ext cx="469744" cy="259045"/>
    <xdr:sp macro="" textlink="">
      <xdr:nvSpPr>
        <xdr:cNvPr id="467" name="n_4aveValue【市民会館】&#10;一人当たり面積"/>
        <xdr:cNvSpPr txBox="1"/>
      </xdr:nvSpPr>
      <xdr:spPr>
        <a:xfrm>
          <a:off x="6737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98</xdr:row>
      <xdr:rowOff>44466</xdr:rowOff>
    </xdr:from>
    <xdr:ext cx="469744" cy="259045"/>
    <xdr:sp macro="" textlink="">
      <xdr:nvSpPr>
        <xdr:cNvPr id="468" name="n_1mainValue【市民会館】&#10;一人当たり面積"/>
        <xdr:cNvSpPr txBox="1"/>
      </xdr:nvSpPr>
      <xdr:spPr>
        <a:xfrm>
          <a:off x="9391727" y="1684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98</xdr:row>
      <xdr:rowOff>40657</xdr:rowOff>
    </xdr:from>
    <xdr:ext cx="469744" cy="259045"/>
    <xdr:sp macro="" textlink="">
      <xdr:nvSpPr>
        <xdr:cNvPr id="469" name="n_2mainValue【市民会館】&#10;一人当たり面積"/>
        <xdr:cNvSpPr txBox="1"/>
      </xdr:nvSpPr>
      <xdr:spPr>
        <a:xfrm>
          <a:off x="8515427" y="1684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98</xdr:row>
      <xdr:rowOff>44466</xdr:rowOff>
    </xdr:from>
    <xdr:ext cx="469744" cy="259045"/>
    <xdr:sp macro="" textlink="">
      <xdr:nvSpPr>
        <xdr:cNvPr id="470" name="n_3mainValue【市民会館】&#10;一人当たり面積"/>
        <xdr:cNvSpPr txBox="1"/>
      </xdr:nvSpPr>
      <xdr:spPr>
        <a:xfrm>
          <a:off x="7626427" y="1684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1" name="正方形/長方形 4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2" name="正方形/長方形 4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3" name="正方形/長方形 4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4" name="正方形/長方形 4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5" name="正方形/長方形 4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6" name="正方形/長方形 4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7" name="正方形/長方形 4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8" name="正方形/長方形 47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9" name="テキスト ボックス 4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0" name="直線コネクタ 4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1" name="テキスト ボックス 48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2" name="直線コネクタ 48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83" name="テキスト ボックス 48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4" name="直線コネクタ 48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5" name="テキスト ボックス 48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6" name="直線コネクタ 48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7" name="テキスト ボックス 48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8" name="直線コネクタ 48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9" name="テキスト ボックス 48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0" name="直線コネクタ 48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91" name="テキスト ボックス 490"/>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2" name="直線コネクタ 4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133350</xdr:rowOff>
    </xdr:from>
    <xdr:to>
      <xdr:col>85</xdr:col>
      <xdr:colOff>126364</xdr:colOff>
      <xdr:row>41</xdr:row>
      <xdr:rowOff>110490</xdr:rowOff>
    </xdr:to>
    <xdr:cxnSp macro="">
      <xdr:nvCxnSpPr>
        <xdr:cNvPr id="494" name="直線コネクタ 493"/>
        <xdr:cNvCxnSpPr/>
      </xdr:nvCxnSpPr>
      <xdr:spPr>
        <a:xfrm flipV="1">
          <a:off x="16318864" y="5962650"/>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114317</xdr:rowOff>
    </xdr:from>
    <xdr:ext cx="405111" cy="259045"/>
    <xdr:sp macro="" textlink="">
      <xdr:nvSpPr>
        <xdr:cNvPr id="495" name="【一般廃棄物処理施設】&#10;有形固定資産減価償却率最小値テキスト"/>
        <xdr:cNvSpPr txBox="1"/>
      </xdr:nvSpPr>
      <xdr:spPr>
        <a:xfrm>
          <a:off x="16357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110490</xdr:rowOff>
    </xdr:from>
    <xdr:to>
      <xdr:col>86</xdr:col>
      <xdr:colOff>25400</xdr:colOff>
      <xdr:row>41</xdr:row>
      <xdr:rowOff>110490</xdr:rowOff>
    </xdr:to>
    <xdr:cxnSp macro="">
      <xdr:nvCxnSpPr>
        <xdr:cNvPr id="496" name="直線コネクタ 495"/>
        <xdr:cNvCxnSpPr/>
      </xdr:nvCxnSpPr>
      <xdr:spPr>
        <a:xfrm>
          <a:off x="16230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80027</xdr:rowOff>
    </xdr:from>
    <xdr:ext cx="405111" cy="259045"/>
    <xdr:sp macro="" textlink="">
      <xdr:nvSpPr>
        <xdr:cNvPr id="497" name="【一般廃棄物処理施設】&#10;有形固定資産減価償却率最大値テキスト"/>
        <xdr:cNvSpPr txBox="1"/>
      </xdr:nvSpPr>
      <xdr:spPr>
        <a:xfrm>
          <a:off x="16357600" y="573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133350</xdr:rowOff>
    </xdr:from>
    <xdr:to>
      <xdr:col>86</xdr:col>
      <xdr:colOff>25400</xdr:colOff>
      <xdr:row>34</xdr:row>
      <xdr:rowOff>133350</xdr:rowOff>
    </xdr:to>
    <xdr:cxnSp macro="">
      <xdr:nvCxnSpPr>
        <xdr:cNvPr id="498" name="直線コネクタ 497"/>
        <xdr:cNvCxnSpPr/>
      </xdr:nvCxnSpPr>
      <xdr:spPr>
        <a:xfrm>
          <a:off x="16230600" y="59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7637</xdr:rowOff>
    </xdr:from>
    <xdr:ext cx="405111" cy="259045"/>
    <xdr:sp macro="" textlink="">
      <xdr:nvSpPr>
        <xdr:cNvPr id="499" name="【一般廃棄物処理施設】&#10;有形固定資産減価償却率平均値テキスト"/>
        <xdr:cNvSpPr txBox="1"/>
      </xdr:nvSpPr>
      <xdr:spPr>
        <a:xfrm>
          <a:off x="16357600" y="6522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29210</xdr:rowOff>
    </xdr:from>
    <xdr:to>
      <xdr:col>85</xdr:col>
      <xdr:colOff>177800</xdr:colOff>
      <xdr:row>38</xdr:row>
      <xdr:rowOff>130810</xdr:rowOff>
    </xdr:to>
    <xdr:sp macro="" textlink="">
      <xdr:nvSpPr>
        <xdr:cNvPr id="500" name="フローチャート: 判断 499"/>
        <xdr:cNvSpPr/>
      </xdr:nvSpPr>
      <xdr:spPr>
        <a:xfrm>
          <a:off x="16268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34925</xdr:rowOff>
    </xdr:from>
    <xdr:to>
      <xdr:col>81</xdr:col>
      <xdr:colOff>101600</xdr:colOff>
      <xdr:row>38</xdr:row>
      <xdr:rowOff>136525</xdr:rowOff>
    </xdr:to>
    <xdr:sp macro="" textlink="">
      <xdr:nvSpPr>
        <xdr:cNvPr id="501" name="フローチャート: 判断 500"/>
        <xdr:cNvSpPr/>
      </xdr:nvSpPr>
      <xdr:spPr>
        <a:xfrm>
          <a:off x="15430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xdr:rowOff>
    </xdr:from>
    <xdr:to>
      <xdr:col>76</xdr:col>
      <xdr:colOff>165100</xdr:colOff>
      <xdr:row>38</xdr:row>
      <xdr:rowOff>106045</xdr:rowOff>
    </xdr:to>
    <xdr:sp macro="" textlink="">
      <xdr:nvSpPr>
        <xdr:cNvPr id="502" name="フローチャート: 判断 501"/>
        <xdr:cNvSpPr/>
      </xdr:nvSpPr>
      <xdr:spPr>
        <a:xfrm>
          <a:off x="14541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97790</xdr:rowOff>
    </xdr:from>
    <xdr:to>
      <xdr:col>72</xdr:col>
      <xdr:colOff>38100</xdr:colOff>
      <xdr:row>39</xdr:row>
      <xdr:rowOff>27940</xdr:rowOff>
    </xdr:to>
    <xdr:sp macro="" textlink="">
      <xdr:nvSpPr>
        <xdr:cNvPr id="503" name="フローチャート: 判断 502"/>
        <xdr:cNvSpPr/>
      </xdr:nvSpPr>
      <xdr:spPr>
        <a:xfrm>
          <a:off x="1365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8255</xdr:rowOff>
    </xdr:from>
    <xdr:to>
      <xdr:col>67</xdr:col>
      <xdr:colOff>101600</xdr:colOff>
      <xdr:row>39</xdr:row>
      <xdr:rowOff>109855</xdr:rowOff>
    </xdr:to>
    <xdr:sp macro="" textlink="">
      <xdr:nvSpPr>
        <xdr:cNvPr id="504" name="フローチャート: 判断 503"/>
        <xdr:cNvSpPr/>
      </xdr:nvSpPr>
      <xdr:spPr>
        <a:xfrm>
          <a:off x="12763500" y="669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5" name="テキスト ボックス 50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6" name="テキスト ボックス 50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7" name="テキスト ボックス 50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8" name="テキスト ボックス 50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9" name="テキスト ボックス 50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166370</xdr:rowOff>
    </xdr:from>
    <xdr:to>
      <xdr:col>85</xdr:col>
      <xdr:colOff>177800</xdr:colOff>
      <xdr:row>38</xdr:row>
      <xdr:rowOff>96520</xdr:rowOff>
    </xdr:to>
    <xdr:sp macro="" textlink="">
      <xdr:nvSpPr>
        <xdr:cNvPr id="510" name="楕円 509"/>
        <xdr:cNvSpPr/>
      </xdr:nvSpPr>
      <xdr:spPr>
        <a:xfrm>
          <a:off x="162687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17797</xdr:rowOff>
    </xdr:from>
    <xdr:ext cx="405111" cy="259045"/>
    <xdr:sp macro="" textlink="">
      <xdr:nvSpPr>
        <xdr:cNvPr id="511" name="【一般廃棄物処理施設】&#10;有形固定資産減価償却率該当値テキスト"/>
        <xdr:cNvSpPr txBox="1"/>
      </xdr:nvSpPr>
      <xdr:spPr>
        <a:xfrm>
          <a:off x="16357600"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111125</xdr:rowOff>
    </xdr:from>
    <xdr:to>
      <xdr:col>81</xdr:col>
      <xdr:colOff>101600</xdr:colOff>
      <xdr:row>38</xdr:row>
      <xdr:rowOff>41275</xdr:rowOff>
    </xdr:to>
    <xdr:sp macro="" textlink="">
      <xdr:nvSpPr>
        <xdr:cNvPr id="512" name="楕円 511"/>
        <xdr:cNvSpPr/>
      </xdr:nvSpPr>
      <xdr:spPr>
        <a:xfrm>
          <a:off x="15430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161925</xdr:rowOff>
    </xdr:from>
    <xdr:to>
      <xdr:col>85</xdr:col>
      <xdr:colOff>127000</xdr:colOff>
      <xdr:row>38</xdr:row>
      <xdr:rowOff>45720</xdr:rowOff>
    </xdr:to>
    <xdr:cxnSp macro="">
      <xdr:nvCxnSpPr>
        <xdr:cNvPr id="513" name="直線コネクタ 512"/>
        <xdr:cNvCxnSpPr/>
      </xdr:nvCxnSpPr>
      <xdr:spPr>
        <a:xfrm>
          <a:off x="15481300" y="650557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164465</xdr:rowOff>
    </xdr:from>
    <xdr:to>
      <xdr:col>76</xdr:col>
      <xdr:colOff>165100</xdr:colOff>
      <xdr:row>40</xdr:row>
      <xdr:rowOff>94615</xdr:rowOff>
    </xdr:to>
    <xdr:sp macro="" textlink="">
      <xdr:nvSpPr>
        <xdr:cNvPr id="514" name="楕円 513"/>
        <xdr:cNvSpPr/>
      </xdr:nvSpPr>
      <xdr:spPr>
        <a:xfrm>
          <a:off x="14541500" y="685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161925</xdr:rowOff>
    </xdr:from>
    <xdr:to>
      <xdr:col>81</xdr:col>
      <xdr:colOff>50800</xdr:colOff>
      <xdr:row>40</xdr:row>
      <xdr:rowOff>43815</xdr:rowOff>
    </xdr:to>
    <xdr:cxnSp macro="">
      <xdr:nvCxnSpPr>
        <xdr:cNvPr id="515" name="直線コネクタ 514"/>
        <xdr:cNvCxnSpPr/>
      </xdr:nvCxnSpPr>
      <xdr:spPr>
        <a:xfrm flipV="1">
          <a:off x="14592300" y="6505575"/>
          <a:ext cx="889000" cy="3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126365</xdr:rowOff>
    </xdr:from>
    <xdr:to>
      <xdr:col>72</xdr:col>
      <xdr:colOff>38100</xdr:colOff>
      <xdr:row>40</xdr:row>
      <xdr:rowOff>56515</xdr:rowOff>
    </xdr:to>
    <xdr:sp macro="" textlink="">
      <xdr:nvSpPr>
        <xdr:cNvPr id="516" name="楕円 515"/>
        <xdr:cNvSpPr/>
      </xdr:nvSpPr>
      <xdr:spPr>
        <a:xfrm>
          <a:off x="13652500" y="681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5715</xdr:rowOff>
    </xdr:from>
    <xdr:to>
      <xdr:col>76</xdr:col>
      <xdr:colOff>114300</xdr:colOff>
      <xdr:row>40</xdr:row>
      <xdr:rowOff>43815</xdr:rowOff>
    </xdr:to>
    <xdr:cxnSp macro="">
      <xdr:nvCxnSpPr>
        <xdr:cNvPr id="517" name="直線コネクタ 516"/>
        <xdr:cNvCxnSpPr/>
      </xdr:nvCxnSpPr>
      <xdr:spPr>
        <a:xfrm>
          <a:off x="13703300" y="68637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127652</xdr:rowOff>
    </xdr:from>
    <xdr:ext cx="405111" cy="259045"/>
    <xdr:sp macro="" textlink="">
      <xdr:nvSpPr>
        <xdr:cNvPr id="518" name="n_1aveValue【一般廃棄物処理施設】&#10;有形固定資産減価償却率"/>
        <xdr:cNvSpPr txBox="1"/>
      </xdr:nvSpPr>
      <xdr:spPr>
        <a:xfrm>
          <a:off x="152660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122572</xdr:rowOff>
    </xdr:from>
    <xdr:ext cx="405111" cy="259045"/>
    <xdr:sp macro="" textlink="">
      <xdr:nvSpPr>
        <xdr:cNvPr id="519" name="n_2aveValue【一般廃棄物処理施設】&#10;有形固定資産減価償却率"/>
        <xdr:cNvSpPr txBox="1"/>
      </xdr:nvSpPr>
      <xdr:spPr>
        <a:xfrm>
          <a:off x="143897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44467</xdr:rowOff>
    </xdr:from>
    <xdr:ext cx="405111" cy="259045"/>
    <xdr:sp macro="" textlink="">
      <xdr:nvSpPr>
        <xdr:cNvPr id="520" name="n_3aveValue【一般廃棄物処理施設】&#10;有形固定資産減価償却率"/>
        <xdr:cNvSpPr txBox="1"/>
      </xdr:nvSpPr>
      <xdr:spPr>
        <a:xfrm>
          <a:off x="13500744" y="638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126382</xdr:rowOff>
    </xdr:from>
    <xdr:ext cx="405111" cy="259045"/>
    <xdr:sp macro="" textlink="">
      <xdr:nvSpPr>
        <xdr:cNvPr id="521" name="n_4aveValue【一般廃棄物処理施設】&#10;有形固定資産減価償却率"/>
        <xdr:cNvSpPr txBox="1"/>
      </xdr:nvSpPr>
      <xdr:spPr>
        <a:xfrm>
          <a:off x="12611744" y="6470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57802</xdr:rowOff>
    </xdr:from>
    <xdr:ext cx="405111" cy="259045"/>
    <xdr:sp macro="" textlink="">
      <xdr:nvSpPr>
        <xdr:cNvPr id="522" name="n_1mainValue【一般廃棄物処理施設】&#10;有形固定資産減価償却率"/>
        <xdr:cNvSpPr txBox="1"/>
      </xdr:nvSpPr>
      <xdr:spPr>
        <a:xfrm>
          <a:off x="15266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85742</xdr:rowOff>
    </xdr:from>
    <xdr:ext cx="405111" cy="259045"/>
    <xdr:sp macro="" textlink="">
      <xdr:nvSpPr>
        <xdr:cNvPr id="523" name="n_2mainValue【一般廃棄物処理施設】&#10;有形固定資産減価償却率"/>
        <xdr:cNvSpPr txBox="1"/>
      </xdr:nvSpPr>
      <xdr:spPr>
        <a:xfrm>
          <a:off x="14389744" y="694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47642</xdr:rowOff>
    </xdr:from>
    <xdr:ext cx="405111" cy="259045"/>
    <xdr:sp macro="" textlink="">
      <xdr:nvSpPr>
        <xdr:cNvPr id="524" name="n_3mainValue【一般廃棄物処理施設】&#10;有形固定資産減価償却率"/>
        <xdr:cNvSpPr txBox="1"/>
      </xdr:nvSpPr>
      <xdr:spPr>
        <a:xfrm>
          <a:off x="13500744" y="690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5" name="正方形/長方形 5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6" name="正方形/長方形 5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7" name="正方形/長方形 5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8" name="正方形/長方形 5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9" name="正方形/長方形 5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0" name="正方形/長方形 5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1" name="正方形/長方形 5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2" name="正方形/長方形 5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3" name="テキスト ボックス 5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4" name="直線コネクタ 5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35" name="直線コネクタ 53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36" name="テキスト ボックス 535"/>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37" name="直線コネクタ 53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38" name="テキスト ボックス 537"/>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39" name="直線コネクタ 53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40" name="テキスト ボックス 539"/>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41" name="直線コネクタ 54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42" name="テキスト ボックス 541"/>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43" name="直線コネクタ 54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44" name="テキスト ボックス 543"/>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45" name="直線コネクタ 54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46" name="テキスト ボックス 545"/>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7" name="直線コネクタ 54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8" name="テキスト ボックス 54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38699</xdr:rowOff>
    </xdr:from>
    <xdr:to>
      <xdr:col>116</xdr:col>
      <xdr:colOff>62864</xdr:colOff>
      <xdr:row>42</xdr:row>
      <xdr:rowOff>66109</xdr:rowOff>
    </xdr:to>
    <xdr:cxnSp macro="">
      <xdr:nvCxnSpPr>
        <xdr:cNvPr id="550" name="直線コネクタ 549"/>
        <xdr:cNvCxnSpPr/>
      </xdr:nvCxnSpPr>
      <xdr:spPr>
        <a:xfrm flipV="1">
          <a:off x="22160864" y="5867999"/>
          <a:ext cx="0" cy="1399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69936</xdr:rowOff>
    </xdr:from>
    <xdr:ext cx="469744" cy="259045"/>
    <xdr:sp macro="" textlink="">
      <xdr:nvSpPr>
        <xdr:cNvPr id="551" name="【一般廃棄物処理施設】&#10;一人当たり有形固定資産（償却資産）額最小値テキスト"/>
        <xdr:cNvSpPr txBox="1"/>
      </xdr:nvSpPr>
      <xdr:spPr>
        <a:xfrm>
          <a:off x="22199600" y="727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66109</xdr:rowOff>
    </xdr:from>
    <xdr:to>
      <xdr:col>116</xdr:col>
      <xdr:colOff>152400</xdr:colOff>
      <xdr:row>42</xdr:row>
      <xdr:rowOff>66109</xdr:rowOff>
    </xdr:to>
    <xdr:cxnSp macro="">
      <xdr:nvCxnSpPr>
        <xdr:cNvPr id="552" name="直線コネクタ 551"/>
        <xdr:cNvCxnSpPr/>
      </xdr:nvCxnSpPr>
      <xdr:spPr>
        <a:xfrm>
          <a:off x="22072600" y="7267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156826</xdr:rowOff>
    </xdr:from>
    <xdr:ext cx="599010" cy="259045"/>
    <xdr:sp macro="" textlink="">
      <xdr:nvSpPr>
        <xdr:cNvPr id="553" name="【一般廃棄物処理施設】&#10;一人当たり有形固定資産（償却資産）額最大値テキスト"/>
        <xdr:cNvSpPr txBox="1"/>
      </xdr:nvSpPr>
      <xdr:spPr>
        <a:xfrm>
          <a:off x="22199600" y="564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38699</xdr:rowOff>
    </xdr:from>
    <xdr:to>
      <xdr:col>116</xdr:col>
      <xdr:colOff>152400</xdr:colOff>
      <xdr:row>34</xdr:row>
      <xdr:rowOff>38699</xdr:rowOff>
    </xdr:to>
    <xdr:cxnSp macro="">
      <xdr:nvCxnSpPr>
        <xdr:cNvPr id="554" name="直線コネクタ 553"/>
        <xdr:cNvCxnSpPr/>
      </xdr:nvCxnSpPr>
      <xdr:spPr>
        <a:xfrm>
          <a:off x="22072600" y="5867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105423</xdr:rowOff>
    </xdr:from>
    <xdr:ext cx="534377" cy="259045"/>
    <xdr:sp macro="" textlink="">
      <xdr:nvSpPr>
        <xdr:cNvPr id="555" name="【一般廃棄物処理施設】&#10;一人当たり有形固定資産（償却資産）額平均値テキスト"/>
        <xdr:cNvSpPr txBox="1"/>
      </xdr:nvSpPr>
      <xdr:spPr>
        <a:xfrm>
          <a:off x="22199600" y="6620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126996</xdr:rowOff>
    </xdr:from>
    <xdr:to>
      <xdr:col>116</xdr:col>
      <xdr:colOff>114300</xdr:colOff>
      <xdr:row>39</xdr:row>
      <xdr:rowOff>57146</xdr:rowOff>
    </xdr:to>
    <xdr:sp macro="" textlink="">
      <xdr:nvSpPr>
        <xdr:cNvPr id="556" name="フローチャート: 判断 555"/>
        <xdr:cNvSpPr/>
      </xdr:nvSpPr>
      <xdr:spPr>
        <a:xfrm>
          <a:off x="22110700" y="66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162059</xdr:rowOff>
    </xdr:from>
    <xdr:to>
      <xdr:col>112</xdr:col>
      <xdr:colOff>38100</xdr:colOff>
      <xdr:row>39</xdr:row>
      <xdr:rowOff>92209</xdr:rowOff>
    </xdr:to>
    <xdr:sp macro="" textlink="">
      <xdr:nvSpPr>
        <xdr:cNvPr id="557" name="フローチャート: 判断 556"/>
        <xdr:cNvSpPr/>
      </xdr:nvSpPr>
      <xdr:spPr>
        <a:xfrm>
          <a:off x="21272500" y="6677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166729</xdr:rowOff>
    </xdr:from>
    <xdr:to>
      <xdr:col>107</xdr:col>
      <xdr:colOff>101600</xdr:colOff>
      <xdr:row>39</xdr:row>
      <xdr:rowOff>96879</xdr:rowOff>
    </xdr:to>
    <xdr:sp macro="" textlink="">
      <xdr:nvSpPr>
        <xdr:cNvPr id="558" name="フローチャート: 判断 557"/>
        <xdr:cNvSpPr/>
      </xdr:nvSpPr>
      <xdr:spPr>
        <a:xfrm>
          <a:off x="20383500" y="668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103842</xdr:rowOff>
    </xdr:from>
    <xdr:to>
      <xdr:col>102</xdr:col>
      <xdr:colOff>165100</xdr:colOff>
      <xdr:row>39</xdr:row>
      <xdr:rowOff>33992</xdr:rowOff>
    </xdr:to>
    <xdr:sp macro="" textlink="">
      <xdr:nvSpPr>
        <xdr:cNvPr id="559" name="フローチャート: 判断 558"/>
        <xdr:cNvSpPr/>
      </xdr:nvSpPr>
      <xdr:spPr>
        <a:xfrm>
          <a:off x="19494500" y="661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35</xdr:row>
      <xdr:rowOff>114717</xdr:rowOff>
    </xdr:from>
    <xdr:to>
      <xdr:col>98</xdr:col>
      <xdr:colOff>38100</xdr:colOff>
      <xdr:row>36</xdr:row>
      <xdr:rowOff>44867</xdr:rowOff>
    </xdr:to>
    <xdr:sp macro="" textlink="">
      <xdr:nvSpPr>
        <xdr:cNvPr id="560" name="フローチャート: 判断 559"/>
        <xdr:cNvSpPr/>
      </xdr:nvSpPr>
      <xdr:spPr>
        <a:xfrm>
          <a:off x="18605500" y="611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1" name="テキスト ボックス 56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2" name="テキスト ボックス 56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3" name="テキスト ボックス 56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4" name="テキスト ボックス 56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5" name="テキスト ボックス 56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120879</xdr:rowOff>
    </xdr:from>
    <xdr:to>
      <xdr:col>116</xdr:col>
      <xdr:colOff>114300</xdr:colOff>
      <xdr:row>38</xdr:row>
      <xdr:rowOff>51029</xdr:rowOff>
    </xdr:to>
    <xdr:sp macro="" textlink="">
      <xdr:nvSpPr>
        <xdr:cNvPr id="566" name="楕円 565"/>
        <xdr:cNvSpPr/>
      </xdr:nvSpPr>
      <xdr:spPr>
        <a:xfrm>
          <a:off x="22110700" y="646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143756</xdr:rowOff>
    </xdr:from>
    <xdr:ext cx="534377" cy="259045"/>
    <xdr:sp macro="" textlink="">
      <xdr:nvSpPr>
        <xdr:cNvPr id="567" name="【一般廃棄物処理施設】&#10;一人当たり有形固定資産（償却資産）額該当値テキスト"/>
        <xdr:cNvSpPr txBox="1"/>
      </xdr:nvSpPr>
      <xdr:spPr>
        <a:xfrm>
          <a:off x="22199600" y="631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122043</xdr:rowOff>
    </xdr:from>
    <xdr:to>
      <xdr:col>112</xdr:col>
      <xdr:colOff>38100</xdr:colOff>
      <xdr:row>38</xdr:row>
      <xdr:rowOff>52194</xdr:rowOff>
    </xdr:to>
    <xdr:sp macro="" textlink="">
      <xdr:nvSpPr>
        <xdr:cNvPr id="568" name="楕円 567"/>
        <xdr:cNvSpPr/>
      </xdr:nvSpPr>
      <xdr:spPr>
        <a:xfrm>
          <a:off x="21272500" y="64656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229</xdr:rowOff>
    </xdr:from>
    <xdr:to>
      <xdr:col>116</xdr:col>
      <xdr:colOff>63500</xdr:colOff>
      <xdr:row>38</xdr:row>
      <xdr:rowOff>1394</xdr:rowOff>
    </xdr:to>
    <xdr:cxnSp macro="">
      <xdr:nvCxnSpPr>
        <xdr:cNvPr id="569" name="直線コネクタ 568"/>
        <xdr:cNvCxnSpPr/>
      </xdr:nvCxnSpPr>
      <xdr:spPr>
        <a:xfrm flipV="1">
          <a:off x="21323300" y="6515329"/>
          <a:ext cx="838200" cy="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53082</xdr:rowOff>
    </xdr:from>
    <xdr:to>
      <xdr:col>107</xdr:col>
      <xdr:colOff>101600</xdr:colOff>
      <xdr:row>39</xdr:row>
      <xdr:rowOff>154682</xdr:rowOff>
    </xdr:to>
    <xdr:sp macro="" textlink="">
      <xdr:nvSpPr>
        <xdr:cNvPr id="570" name="楕円 569"/>
        <xdr:cNvSpPr/>
      </xdr:nvSpPr>
      <xdr:spPr>
        <a:xfrm>
          <a:off x="20383500" y="673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1394</xdr:rowOff>
    </xdr:from>
    <xdr:to>
      <xdr:col>111</xdr:col>
      <xdr:colOff>177800</xdr:colOff>
      <xdr:row>39</xdr:row>
      <xdr:rowOff>103882</xdr:rowOff>
    </xdr:to>
    <xdr:cxnSp macro="">
      <xdr:nvCxnSpPr>
        <xdr:cNvPr id="571" name="直線コネクタ 570"/>
        <xdr:cNvCxnSpPr/>
      </xdr:nvCxnSpPr>
      <xdr:spPr>
        <a:xfrm flipV="1">
          <a:off x="20434300" y="6516494"/>
          <a:ext cx="889000" cy="27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53670</xdr:rowOff>
    </xdr:from>
    <xdr:to>
      <xdr:col>102</xdr:col>
      <xdr:colOff>165100</xdr:colOff>
      <xdr:row>39</xdr:row>
      <xdr:rowOff>155270</xdr:rowOff>
    </xdr:to>
    <xdr:sp macro="" textlink="">
      <xdr:nvSpPr>
        <xdr:cNvPr id="572" name="楕円 571"/>
        <xdr:cNvSpPr/>
      </xdr:nvSpPr>
      <xdr:spPr>
        <a:xfrm>
          <a:off x="19494500" y="674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103882</xdr:rowOff>
    </xdr:from>
    <xdr:to>
      <xdr:col>107</xdr:col>
      <xdr:colOff>50800</xdr:colOff>
      <xdr:row>39</xdr:row>
      <xdr:rowOff>104470</xdr:rowOff>
    </xdr:to>
    <xdr:cxnSp macro="">
      <xdr:nvCxnSpPr>
        <xdr:cNvPr id="573" name="直線コネクタ 572"/>
        <xdr:cNvCxnSpPr/>
      </xdr:nvCxnSpPr>
      <xdr:spPr>
        <a:xfrm flipV="1">
          <a:off x="19545300" y="6790432"/>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83336</xdr:rowOff>
    </xdr:from>
    <xdr:ext cx="534377" cy="259045"/>
    <xdr:sp macro="" textlink="">
      <xdr:nvSpPr>
        <xdr:cNvPr id="574" name="n_1aveValue【一般廃棄物処理施設】&#10;一人当たり有形固定資産（償却資産）額"/>
        <xdr:cNvSpPr txBox="1"/>
      </xdr:nvSpPr>
      <xdr:spPr>
        <a:xfrm>
          <a:off x="21043411" y="676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113406</xdr:rowOff>
    </xdr:from>
    <xdr:ext cx="534377" cy="259045"/>
    <xdr:sp macro="" textlink="">
      <xdr:nvSpPr>
        <xdr:cNvPr id="575" name="n_2aveValue【一般廃棄物処理施設】&#10;一人当たり有形固定資産（償却資産）額"/>
        <xdr:cNvSpPr txBox="1"/>
      </xdr:nvSpPr>
      <xdr:spPr>
        <a:xfrm>
          <a:off x="20167111" y="645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50519</xdr:rowOff>
    </xdr:from>
    <xdr:ext cx="534377" cy="259045"/>
    <xdr:sp macro="" textlink="">
      <xdr:nvSpPr>
        <xdr:cNvPr id="576" name="n_3aveValue【一般廃棄物処理施設】&#10;一人当たり有形固定資産（償却資産）額"/>
        <xdr:cNvSpPr txBox="1"/>
      </xdr:nvSpPr>
      <xdr:spPr>
        <a:xfrm>
          <a:off x="19278111" y="639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34</xdr:row>
      <xdr:rowOff>61394</xdr:rowOff>
    </xdr:from>
    <xdr:ext cx="599010" cy="259045"/>
    <xdr:sp macro="" textlink="">
      <xdr:nvSpPr>
        <xdr:cNvPr id="577" name="n_4aveValue【一般廃棄物処理施設】&#10;一人当たり有形固定資産（償却資産）額"/>
        <xdr:cNvSpPr txBox="1"/>
      </xdr:nvSpPr>
      <xdr:spPr>
        <a:xfrm>
          <a:off x="18356795" y="589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68720</xdr:rowOff>
    </xdr:from>
    <xdr:ext cx="534377" cy="259045"/>
    <xdr:sp macro="" textlink="">
      <xdr:nvSpPr>
        <xdr:cNvPr id="578" name="n_1mainValue【一般廃棄物処理施設】&#10;一人当たり有形固定資産（償却資産）額"/>
        <xdr:cNvSpPr txBox="1"/>
      </xdr:nvSpPr>
      <xdr:spPr>
        <a:xfrm>
          <a:off x="21043411" y="624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145809</xdr:rowOff>
    </xdr:from>
    <xdr:ext cx="534377" cy="259045"/>
    <xdr:sp macro="" textlink="">
      <xdr:nvSpPr>
        <xdr:cNvPr id="579" name="n_2mainValue【一般廃棄物処理施設】&#10;一人当たり有形固定資産（償却資産）額"/>
        <xdr:cNvSpPr txBox="1"/>
      </xdr:nvSpPr>
      <xdr:spPr>
        <a:xfrm>
          <a:off x="20167111" y="68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146397</xdr:rowOff>
    </xdr:from>
    <xdr:ext cx="534377" cy="259045"/>
    <xdr:sp macro="" textlink="">
      <xdr:nvSpPr>
        <xdr:cNvPr id="580" name="n_3mainValue【一般廃棄物処理施設】&#10;一人当たり有形固定資産（償却資産）額"/>
        <xdr:cNvSpPr txBox="1"/>
      </xdr:nvSpPr>
      <xdr:spPr>
        <a:xfrm>
          <a:off x="19278111" y="683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1" name="正方形/長方形 5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2" name="正方形/長方形 5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3" name="正方形/長方形 5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4" name="正方形/長方形 5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5" name="正方形/長方形 5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6" name="正方形/長方形 5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7" name="正方形/長方形 5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8" name="正方形/長方形 5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9" name="テキスト ボックス 5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0" name="直線コネクタ 5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91" name="テキスト ボックス 59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592" name="直線コネクタ 591"/>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593" name="テキスト ボックス 592"/>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94" name="直線コネクタ 593"/>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95" name="テキスト ボックス 594"/>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596" name="直線コネクタ 595"/>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597" name="テキスト ボックス 596"/>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8" name="直線コネクタ 59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9" name="テキスト ボックス 59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600" name="直線コネクタ 599"/>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601" name="テキスト ボックス 600"/>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602" name="直線コネクタ 601"/>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603" name="テキスト ボックス 602"/>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604" name="直線コネクタ 603"/>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605" name="テキスト ボックス 604"/>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6" name="直線コネクタ 6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7" name="テキスト ボックス 60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25718</xdr:rowOff>
    </xdr:from>
    <xdr:to>
      <xdr:col>85</xdr:col>
      <xdr:colOff>126364</xdr:colOff>
      <xdr:row>63</xdr:row>
      <xdr:rowOff>165735</xdr:rowOff>
    </xdr:to>
    <xdr:cxnSp macro="">
      <xdr:nvCxnSpPr>
        <xdr:cNvPr id="609" name="直線コネクタ 608"/>
        <xdr:cNvCxnSpPr/>
      </xdr:nvCxnSpPr>
      <xdr:spPr>
        <a:xfrm flipV="1">
          <a:off x="16318864" y="9626918"/>
          <a:ext cx="0" cy="1340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169562</xdr:rowOff>
    </xdr:from>
    <xdr:ext cx="405111" cy="259045"/>
    <xdr:sp macro="" textlink="">
      <xdr:nvSpPr>
        <xdr:cNvPr id="610" name="【保健センター・保健所】&#10;有形固定資産減価償却率最小値テキスト"/>
        <xdr:cNvSpPr txBox="1"/>
      </xdr:nvSpPr>
      <xdr:spPr>
        <a:xfrm>
          <a:off x="16357600" y="1097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165735</xdr:rowOff>
    </xdr:from>
    <xdr:to>
      <xdr:col>86</xdr:col>
      <xdr:colOff>25400</xdr:colOff>
      <xdr:row>63</xdr:row>
      <xdr:rowOff>165735</xdr:rowOff>
    </xdr:to>
    <xdr:cxnSp macro="">
      <xdr:nvCxnSpPr>
        <xdr:cNvPr id="611" name="直線コネクタ 610"/>
        <xdr:cNvCxnSpPr/>
      </xdr:nvCxnSpPr>
      <xdr:spPr>
        <a:xfrm>
          <a:off x="16230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143845</xdr:rowOff>
    </xdr:from>
    <xdr:ext cx="405111" cy="259045"/>
    <xdr:sp macro="" textlink="">
      <xdr:nvSpPr>
        <xdr:cNvPr id="612" name="【保健センター・保健所】&#10;有形固定資産減価償却率最大値テキスト"/>
        <xdr:cNvSpPr txBox="1"/>
      </xdr:nvSpPr>
      <xdr:spPr>
        <a:xfrm>
          <a:off x="16357600" y="9402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25718</xdr:rowOff>
    </xdr:from>
    <xdr:to>
      <xdr:col>86</xdr:col>
      <xdr:colOff>25400</xdr:colOff>
      <xdr:row>56</xdr:row>
      <xdr:rowOff>25718</xdr:rowOff>
    </xdr:to>
    <xdr:cxnSp macro="">
      <xdr:nvCxnSpPr>
        <xdr:cNvPr id="613" name="直線コネクタ 612"/>
        <xdr:cNvCxnSpPr/>
      </xdr:nvCxnSpPr>
      <xdr:spPr>
        <a:xfrm>
          <a:off x="16230600" y="962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1922</xdr:rowOff>
    </xdr:from>
    <xdr:ext cx="405111" cy="259045"/>
    <xdr:sp macro="" textlink="">
      <xdr:nvSpPr>
        <xdr:cNvPr id="614" name="【保健センター・保健所】&#10;有形固定資産減価償却率平均値テキスト"/>
        <xdr:cNvSpPr txBox="1"/>
      </xdr:nvSpPr>
      <xdr:spPr>
        <a:xfrm>
          <a:off x="16357600" y="1028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23495</xdr:rowOff>
    </xdr:from>
    <xdr:to>
      <xdr:col>85</xdr:col>
      <xdr:colOff>177800</xdr:colOff>
      <xdr:row>60</xdr:row>
      <xdr:rowOff>125095</xdr:rowOff>
    </xdr:to>
    <xdr:sp macro="" textlink="">
      <xdr:nvSpPr>
        <xdr:cNvPr id="615" name="フローチャート: 判断 614"/>
        <xdr:cNvSpPr/>
      </xdr:nvSpPr>
      <xdr:spPr>
        <a:xfrm>
          <a:off x="16268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20638</xdr:rowOff>
    </xdr:from>
    <xdr:to>
      <xdr:col>81</xdr:col>
      <xdr:colOff>101600</xdr:colOff>
      <xdr:row>60</xdr:row>
      <xdr:rowOff>122238</xdr:rowOff>
    </xdr:to>
    <xdr:sp macro="" textlink="">
      <xdr:nvSpPr>
        <xdr:cNvPr id="616" name="フローチャート: 判断 615"/>
        <xdr:cNvSpPr/>
      </xdr:nvSpPr>
      <xdr:spPr>
        <a:xfrm>
          <a:off x="15430500" y="1030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92075</xdr:rowOff>
    </xdr:from>
    <xdr:to>
      <xdr:col>76</xdr:col>
      <xdr:colOff>165100</xdr:colOff>
      <xdr:row>60</xdr:row>
      <xdr:rowOff>22225</xdr:rowOff>
    </xdr:to>
    <xdr:sp macro="" textlink="">
      <xdr:nvSpPr>
        <xdr:cNvPr id="617" name="フローチャート: 判断 616"/>
        <xdr:cNvSpPr/>
      </xdr:nvSpPr>
      <xdr:spPr>
        <a:xfrm>
          <a:off x="14541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34925</xdr:rowOff>
    </xdr:from>
    <xdr:to>
      <xdr:col>72</xdr:col>
      <xdr:colOff>38100</xdr:colOff>
      <xdr:row>59</xdr:row>
      <xdr:rowOff>136525</xdr:rowOff>
    </xdr:to>
    <xdr:sp macro="" textlink="">
      <xdr:nvSpPr>
        <xdr:cNvPr id="618" name="フローチャート: 判断 617"/>
        <xdr:cNvSpPr/>
      </xdr:nvSpPr>
      <xdr:spPr>
        <a:xfrm>
          <a:off x="13652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132080</xdr:rowOff>
    </xdr:from>
    <xdr:to>
      <xdr:col>67</xdr:col>
      <xdr:colOff>101600</xdr:colOff>
      <xdr:row>59</xdr:row>
      <xdr:rowOff>62230</xdr:rowOff>
    </xdr:to>
    <xdr:sp macro="" textlink="">
      <xdr:nvSpPr>
        <xdr:cNvPr id="619" name="フローチャート: 判断 618"/>
        <xdr:cNvSpPr/>
      </xdr:nvSpPr>
      <xdr:spPr>
        <a:xfrm>
          <a:off x="12763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0" name="テキスト ボックス 61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1" name="テキスト ボックス 62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2" name="テキスト ボックス 62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3" name="テキスト ボックス 62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4" name="テキスト ボックス 62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103505</xdr:rowOff>
    </xdr:from>
    <xdr:to>
      <xdr:col>85</xdr:col>
      <xdr:colOff>177800</xdr:colOff>
      <xdr:row>60</xdr:row>
      <xdr:rowOff>33655</xdr:rowOff>
    </xdr:to>
    <xdr:sp macro="" textlink="">
      <xdr:nvSpPr>
        <xdr:cNvPr id="625" name="楕円 624"/>
        <xdr:cNvSpPr/>
      </xdr:nvSpPr>
      <xdr:spPr>
        <a:xfrm>
          <a:off x="162687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126382</xdr:rowOff>
    </xdr:from>
    <xdr:ext cx="405111" cy="259045"/>
    <xdr:sp macro="" textlink="">
      <xdr:nvSpPr>
        <xdr:cNvPr id="626" name="【保健センター・保健所】&#10;有形固定資産減価償却率該当値テキスト"/>
        <xdr:cNvSpPr txBox="1"/>
      </xdr:nvSpPr>
      <xdr:spPr>
        <a:xfrm>
          <a:off x="16357600"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46355</xdr:rowOff>
    </xdr:from>
    <xdr:to>
      <xdr:col>81</xdr:col>
      <xdr:colOff>101600</xdr:colOff>
      <xdr:row>59</xdr:row>
      <xdr:rowOff>147955</xdr:rowOff>
    </xdr:to>
    <xdr:sp macro="" textlink="">
      <xdr:nvSpPr>
        <xdr:cNvPr id="627" name="楕円 626"/>
        <xdr:cNvSpPr/>
      </xdr:nvSpPr>
      <xdr:spPr>
        <a:xfrm>
          <a:off x="15430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97155</xdr:rowOff>
    </xdr:from>
    <xdr:to>
      <xdr:col>85</xdr:col>
      <xdr:colOff>127000</xdr:colOff>
      <xdr:row>59</xdr:row>
      <xdr:rowOff>154305</xdr:rowOff>
    </xdr:to>
    <xdr:cxnSp macro="">
      <xdr:nvCxnSpPr>
        <xdr:cNvPr id="628" name="直線コネクタ 627"/>
        <xdr:cNvCxnSpPr/>
      </xdr:nvCxnSpPr>
      <xdr:spPr>
        <a:xfrm>
          <a:off x="15481300" y="1021270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160655</xdr:rowOff>
    </xdr:from>
    <xdr:to>
      <xdr:col>76</xdr:col>
      <xdr:colOff>165100</xdr:colOff>
      <xdr:row>59</xdr:row>
      <xdr:rowOff>90805</xdr:rowOff>
    </xdr:to>
    <xdr:sp macro="" textlink="">
      <xdr:nvSpPr>
        <xdr:cNvPr id="629" name="楕円 628"/>
        <xdr:cNvSpPr/>
      </xdr:nvSpPr>
      <xdr:spPr>
        <a:xfrm>
          <a:off x="14541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40005</xdr:rowOff>
    </xdr:from>
    <xdr:to>
      <xdr:col>81</xdr:col>
      <xdr:colOff>50800</xdr:colOff>
      <xdr:row>59</xdr:row>
      <xdr:rowOff>97155</xdr:rowOff>
    </xdr:to>
    <xdr:cxnSp macro="">
      <xdr:nvCxnSpPr>
        <xdr:cNvPr id="630" name="直線コネクタ 629"/>
        <xdr:cNvCxnSpPr/>
      </xdr:nvCxnSpPr>
      <xdr:spPr>
        <a:xfrm>
          <a:off x="14592300" y="101555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103505</xdr:rowOff>
    </xdr:from>
    <xdr:to>
      <xdr:col>72</xdr:col>
      <xdr:colOff>38100</xdr:colOff>
      <xdr:row>59</xdr:row>
      <xdr:rowOff>33655</xdr:rowOff>
    </xdr:to>
    <xdr:sp macro="" textlink="">
      <xdr:nvSpPr>
        <xdr:cNvPr id="631" name="楕円 630"/>
        <xdr:cNvSpPr/>
      </xdr:nvSpPr>
      <xdr:spPr>
        <a:xfrm>
          <a:off x="13652500" y="100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154305</xdr:rowOff>
    </xdr:from>
    <xdr:to>
      <xdr:col>76</xdr:col>
      <xdr:colOff>114300</xdr:colOff>
      <xdr:row>59</xdr:row>
      <xdr:rowOff>40005</xdr:rowOff>
    </xdr:to>
    <xdr:cxnSp macro="">
      <xdr:nvCxnSpPr>
        <xdr:cNvPr id="632" name="直線コネクタ 631"/>
        <xdr:cNvCxnSpPr/>
      </xdr:nvCxnSpPr>
      <xdr:spPr>
        <a:xfrm>
          <a:off x="13703300" y="1009840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113365</xdr:rowOff>
    </xdr:from>
    <xdr:ext cx="405111" cy="259045"/>
    <xdr:sp macro="" textlink="">
      <xdr:nvSpPr>
        <xdr:cNvPr id="633" name="n_1aveValue【保健センター・保健所】&#10;有形固定資産減価償却率"/>
        <xdr:cNvSpPr txBox="1"/>
      </xdr:nvSpPr>
      <xdr:spPr>
        <a:xfrm>
          <a:off x="15266044" y="10400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13352</xdr:rowOff>
    </xdr:from>
    <xdr:ext cx="405111" cy="259045"/>
    <xdr:sp macro="" textlink="">
      <xdr:nvSpPr>
        <xdr:cNvPr id="634" name="n_2aveValue【保健センター・保健所】&#10;有形固定資産減価償却率"/>
        <xdr:cNvSpPr txBox="1"/>
      </xdr:nvSpPr>
      <xdr:spPr>
        <a:xfrm>
          <a:off x="143897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127652</xdr:rowOff>
    </xdr:from>
    <xdr:ext cx="405111" cy="259045"/>
    <xdr:sp macro="" textlink="">
      <xdr:nvSpPr>
        <xdr:cNvPr id="635" name="n_3aveValue【保健センター・保健所】&#10;有形固定資産減価償却率"/>
        <xdr:cNvSpPr txBox="1"/>
      </xdr:nvSpPr>
      <xdr:spPr>
        <a:xfrm>
          <a:off x="13500744" y="1024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78757</xdr:rowOff>
    </xdr:from>
    <xdr:ext cx="405111" cy="259045"/>
    <xdr:sp macro="" textlink="">
      <xdr:nvSpPr>
        <xdr:cNvPr id="636" name="n_4aveValue【保健センター・保健所】&#10;有形固定資産減価償却率"/>
        <xdr:cNvSpPr txBox="1"/>
      </xdr:nvSpPr>
      <xdr:spPr>
        <a:xfrm>
          <a:off x="12611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164482</xdr:rowOff>
    </xdr:from>
    <xdr:ext cx="405111" cy="259045"/>
    <xdr:sp macro="" textlink="">
      <xdr:nvSpPr>
        <xdr:cNvPr id="637" name="n_1mainValue【保健センター・保健所】&#10;有形固定資産減価償却率"/>
        <xdr:cNvSpPr txBox="1"/>
      </xdr:nvSpPr>
      <xdr:spPr>
        <a:xfrm>
          <a:off x="152660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107332</xdr:rowOff>
    </xdr:from>
    <xdr:ext cx="405111" cy="259045"/>
    <xdr:sp macro="" textlink="">
      <xdr:nvSpPr>
        <xdr:cNvPr id="638" name="n_2mainValue【保健センター・保健所】&#10;有形固定資産減価償却率"/>
        <xdr:cNvSpPr txBox="1"/>
      </xdr:nvSpPr>
      <xdr:spPr>
        <a:xfrm>
          <a:off x="14389744" y="987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50182</xdr:rowOff>
    </xdr:from>
    <xdr:ext cx="405111" cy="259045"/>
    <xdr:sp macro="" textlink="">
      <xdr:nvSpPr>
        <xdr:cNvPr id="639" name="n_3mainValue【保健センター・保健所】&#10;有形固定資産減価償却率"/>
        <xdr:cNvSpPr txBox="1"/>
      </xdr:nvSpPr>
      <xdr:spPr>
        <a:xfrm>
          <a:off x="135007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0" name="正方形/長方形 6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1" name="正方形/長方形 6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2" name="正方形/長方形 6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3" name="正方形/長方形 6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4" name="正方形/長方形 6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5" name="正方形/長方形 6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6" name="正方形/長方形 6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7" name="正方形/長方形 6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8" name="テキスト ボックス 6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9" name="直線コネクタ 6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50" name="直線コネクタ 64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51" name="テキスト ボックス 65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52" name="直線コネクタ 65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53" name="テキスト ボックス 65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54" name="直線コネクタ 65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55" name="テキスト ボックス 65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56" name="直線コネクタ 65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57" name="テキスト ボックス 65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8" name="直線コネクタ 65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9" name="テキスト ボックス 65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661" name="直線コネクタ 660"/>
        <xdr:cNvCxnSpPr/>
      </xdr:nvCxnSpPr>
      <xdr:spPr>
        <a:xfrm flipV="1">
          <a:off x="2216086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662" name="【保健センター・保健所】&#10;一人当たり面積最小値テキスト"/>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663" name="直線コネクタ 662"/>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664"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665" name="直線コネクタ 664"/>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86377</xdr:rowOff>
    </xdr:from>
    <xdr:ext cx="469744" cy="259045"/>
    <xdr:sp macro="" textlink="">
      <xdr:nvSpPr>
        <xdr:cNvPr id="666" name="【保健センター・保健所】&#10;一人当たり面積平均値テキスト"/>
        <xdr:cNvSpPr txBox="1"/>
      </xdr:nvSpPr>
      <xdr:spPr>
        <a:xfrm>
          <a:off x="22199600" y="1020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67" name="フローチャート: 判断 666"/>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668" name="フローチャート: 判断 667"/>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109220</xdr:rowOff>
    </xdr:from>
    <xdr:to>
      <xdr:col>107</xdr:col>
      <xdr:colOff>101600</xdr:colOff>
      <xdr:row>61</xdr:row>
      <xdr:rowOff>39370</xdr:rowOff>
    </xdr:to>
    <xdr:sp macro="" textlink="">
      <xdr:nvSpPr>
        <xdr:cNvPr id="669" name="フローチャート: 判断 668"/>
        <xdr:cNvSpPr/>
      </xdr:nvSpPr>
      <xdr:spPr>
        <a:xfrm>
          <a:off x="20383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17780</xdr:rowOff>
    </xdr:from>
    <xdr:to>
      <xdr:col>102</xdr:col>
      <xdr:colOff>165100</xdr:colOff>
      <xdr:row>60</xdr:row>
      <xdr:rowOff>119380</xdr:rowOff>
    </xdr:to>
    <xdr:sp macro="" textlink="">
      <xdr:nvSpPr>
        <xdr:cNvPr id="670" name="フローチャート: 判断 669"/>
        <xdr:cNvSpPr/>
      </xdr:nvSpPr>
      <xdr:spPr>
        <a:xfrm>
          <a:off x="19494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63500</xdr:rowOff>
    </xdr:from>
    <xdr:to>
      <xdr:col>98</xdr:col>
      <xdr:colOff>38100</xdr:colOff>
      <xdr:row>60</xdr:row>
      <xdr:rowOff>165100</xdr:rowOff>
    </xdr:to>
    <xdr:sp macro="" textlink="">
      <xdr:nvSpPr>
        <xdr:cNvPr id="671" name="フローチャート: 判断 670"/>
        <xdr:cNvSpPr/>
      </xdr:nvSpPr>
      <xdr:spPr>
        <a:xfrm>
          <a:off x="18605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2" name="テキスト ボックス 6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3" name="テキスト ボックス 6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4" name="テキスト ボックス 6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5" name="テキスト ボックス 6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6" name="テキスト ボックス 6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677" name="楕円 676"/>
        <xdr:cNvSpPr/>
      </xdr:nvSpPr>
      <xdr:spPr>
        <a:xfrm>
          <a:off x="221107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133367</xdr:rowOff>
    </xdr:from>
    <xdr:ext cx="469744" cy="259045"/>
    <xdr:sp macro="" textlink="">
      <xdr:nvSpPr>
        <xdr:cNvPr id="678" name="【保健センター・保健所】&#10;一人当たり面積該当値テキスト"/>
        <xdr:cNvSpPr txBox="1"/>
      </xdr:nvSpPr>
      <xdr:spPr>
        <a:xfrm>
          <a:off x="22199600" y="1042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154940</xdr:rowOff>
    </xdr:from>
    <xdr:to>
      <xdr:col>112</xdr:col>
      <xdr:colOff>38100</xdr:colOff>
      <xdr:row>61</xdr:row>
      <xdr:rowOff>85090</xdr:rowOff>
    </xdr:to>
    <xdr:sp macro="" textlink="">
      <xdr:nvSpPr>
        <xdr:cNvPr id="679" name="楕円 678"/>
        <xdr:cNvSpPr/>
      </xdr:nvSpPr>
      <xdr:spPr>
        <a:xfrm>
          <a:off x="21272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34290</xdr:rowOff>
    </xdr:from>
    <xdr:to>
      <xdr:col>116</xdr:col>
      <xdr:colOff>63500</xdr:colOff>
      <xdr:row>61</xdr:row>
      <xdr:rowOff>34290</xdr:rowOff>
    </xdr:to>
    <xdr:cxnSp macro="">
      <xdr:nvCxnSpPr>
        <xdr:cNvPr id="680" name="直線コネクタ 679"/>
        <xdr:cNvCxnSpPr/>
      </xdr:nvCxnSpPr>
      <xdr:spPr>
        <a:xfrm>
          <a:off x="21323300" y="10492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154940</xdr:rowOff>
    </xdr:from>
    <xdr:to>
      <xdr:col>107</xdr:col>
      <xdr:colOff>101600</xdr:colOff>
      <xdr:row>61</xdr:row>
      <xdr:rowOff>85090</xdr:rowOff>
    </xdr:to>
    <xdr:sp macro="" textlink="">
      <xdr:nvSpPr>
        <xdr:cNvPr id="681" name="楕円 680"/>
        <xdr:cNvSpPr/>
      </xdr:nvSpPr>
      <xdr:spPr>
        <a:xfrm>
          <a:off x="20383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34290</xdr:rowOff>
    </xdr:from>
    <xdr:to>
      <xdr:col>111</xdr:col>
      <xdr:colOff>177800</xdr:colOff>
      <xdr:row>61</xdr:row>
      <xdr:rowOff>34290</xdr:rowOff>
    </xdr:to>
    <xdr:cxnSp macro="">
      <xdr:nvCxnSpPr>
        <xdr:cNvPr id="682" name="直線コネクタ 681"/>
        <xdr:cNvCxnSpPr/>
      </xdr:nvCxnSpPr>
      <xdr:spPr>
        <a:xfrm>
          <a:off x="20434300" y="10492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154940</xdr:rowOff>
    </xdr:from>
    <xdr:to>
      <xdr:col>102</xdr:col>
      <xdr:colOff>165100</xdr:colOff>
      <xdr:row>61</xdr:row>
      <xdr:rowOff>85090</xdr:rowOff>
    </xdr:to>
    <xdr:sp macro="" textlink="">
      <xdr:nvSpPr>
        <xdr:cNvPr id="683" name="楕円 682"/>
        <xdr:cNvSpPr/>
      </xdr:nvSpPr>
      <xdr:spPr>
        <a:xfrm>
          <a:off x="19494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34290</xdr:rowOff>
    </xdr:from>
    <xdr:to>
      <xdr:col>107</xdr:col>
      <xdr:colOff>50800</xdr:colOff>
      <xdr:row>61</xdr:row>
      <xdr:rowOff>34290</xdr:rowOff>
    </xdr:to>
    <xdr:cxnSp macro="">
      <xdr:nvCxnSpPr>
        <xdr:cNvPr id="684" name="直線コネクタ 683"/>
        <xdr:cNvCxnSpPr/>
      </xdr:nvCxnSpPr>
      <xdr:spPr>
        <a:xfrm>
          <a:off x="19545300" y="10492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78757</xdr:rowOff>
    </xdr:from>
    <xdr:ext cx="469744" cy="259045"/>
    <xdr:sp macro="" textlink="">
      <xdr:nvSpPr>
        <xdr:cNvPr id="685" name="n_1aveValue【保健センター・保健所】&#10;一人当たり面積"/>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55897</xdr:rowOff>
    </xdr:from>
    <xdr:ext cx="469744" cy="259045"/>
    <xdr:sp macro="" textlink="">
      <xdr:nvSpPr>
        <xdr:cNvPr id="686" name="n_2aveValue【保健センター・保健所】&#10;一人当たり面積"/>
        <xdr:cNvSpPr txBox="1"/>
      </xdr:nvSpPr>
      <xdr:spPr>
        <a:xfrm>
          <a:off x="201994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135907</xdr:rowOff>
    </xdr:from>
    <xdr:ext cx="469744" cy="259045"/>
    <xdr:sp macro="" textlink="">
      <xdr:nvSpPr>
        <xdr:cNvPr id="687" name="n_3aveValue【保健センター・保健所】&#10;一人当たり面積"/>
        <xdr:cNvSpPr txBox="1"/>
      </xdr:nvSpPr>
      <xdr:spPr>
        <a:xfrm>
          <a:off x="19310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10177</xdr:rowOff>
    </xdr:from>
    <xdr:ext cx="469744" cy="259045"/>
    <xdr:sp macro="" textlink="">
      <xdr:nvSpPr>
        <xdr:cNvPr id="688" name="n_4aveValue【保健センター・保健所】&#10;一人当たり面積"/>
        <xdr:cNvSpPr txBox="1"/>
      </xdr:nvSpPr>
      <xdr:spPr>
        <a:xfrm>
          <a:off x="18421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76217</xdr:rowOff>
    </xdr:from>
    <xdr:ext cx="469744" cy="259045"/>
    <xdr:sp macro="" textlink="">
      <xdr:nvSpPr>
        <xdr:cNvPr id="689" name="n_1mainValue【保健センター・保健所】&#10;一人当たり面積"/>
        <xdr:cNvSpPr txBox="1"/>
      </xdr:nvSpPr>
      <xdr:spPr>
        <a:xfrm>
          <a:off x="21075727" y="1053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76217</xdr:rowOff>
    </xdr:from>
    <xdr:ext cx="469744" cy="259045"/>
    <xdr:sp macro="" textlink="">
      <xdr:nvSpPr>
        <xdr:cNvPr id="690" name="n_2mainValue【保健センター・保健所】&#10;一人当たり面積"/>
        <xdr:cNvSpPr txBox="1"/>
      </xdr:nvSpPr>
      <xdr:spPr>
        <a:xfrm>
          <a:off x="20199427" y="1053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76217</xdr:rowOff>
    </xdr:from>
    <xdr:ext cx="469744" cy="259045"/>
    <xdr:sp macro="" textlink="">
      <xdr:nvSpPr>
        <xdr:cNvPr id="691" name="n_3mainValue【保健センター・保健所】&#10;一人当たり面積"/>
        <xdr:cNvSpPr txBox="1"/>
      </xdr:nvSpPr>
      <xdr:spPr>
        <a:xfrm>
          <a:off x="19310427" y="1053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2" name="正方形/長方形 6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3" name="正方形/長方形 6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4" name="正方形/長方形 6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5" name="正方形/長方形 6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6" name="正方形/長方形 6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7" name="正方形/長方形 6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8" name="正方形/長方形 6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9" name="正方形/長方形 6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0" name="テキスト ボックス 6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1" name="直線コネクタ 7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2" name="テキスト ボックス 70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03" name="直線コネクタ 702"/>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04" name="テキスト ボックス 703"/>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05" name="直線コネクタ 704"/>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06" name="テキスト ボックス 705"/>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07" name="直線コネクタ 706"/>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08" name="テキスト ボックス 707"/>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09" name="直線コネクタ 708"/>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10" name="テキスト ボックス 709"/>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1" name="直線コネクタ 71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2" name="テキスト ボックス 71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81535</xdr:rowOff>
    </xdr:from>
    <xdr:to>
      <xdr:col>85</xdr:col>
      <xdr:colOff>126364</xdr:colOff>
      <xdr:row>85</xdr:row>
      <xdr:rowOff>159258</xdr:rowOff>
    </xdr:to>
    <xdr:cxnSp macro="">
      <xdr:nvCxnSpPr>
        <xdr:cNvPr id="714" name="直線コネクタ 713"/>
        <xdr:cNvCxnSpPr/>
      </xdr:nvCxnSpPr>
      <xdr:spPr>
        <a:xfrm flipV="1">
          <a:off x="16318864" y="13283185"/>
          <a:ext cx="0" cy="144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163085</xdr:rowOff>
    </xdr:from>
    <xdr:ext cx="405111" cy="259045"/>
    <xdr:sp macro="" textlink="">
      <xdr:nvSpPr>
        <xdr:cNvPr id="715" name="【消防施設】&#10;有形固定資産減価償却率最小値テキスト"/>
        <xdr:cNvSpPr txBox="1"/>
      </xdr:nvSpPr>
      <xdr:spPr>
        <a:xfrm>
          <a:off x="163576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159258</xdr:rowOff>
    </xdr:from>
    <xdr:to>
      <xdr:col>86</xdr:col>
      <xdr:colOff>25400</xdr:colOff>
      <xdr:row>85</xdr:row>
      <xdr:rowOff>159258</xdr:rowOff>
    </xdr:to>
    <xdr:cxnSp macro="">
      <xdr:nvCxnSpPr>
        <xdr:cNvPr id="716" name="直線コネクタ 715"/>
        <xdr:cNvCxnSpPr/>
      </xdr:nvCxnSpPr>
      <xdr:spPr>
        <a:xfrm>
          <a:off x="16230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28212</xdr:rowOff>
    </xdr:from>
    <xdr:ext cx="405111" cy="259045"/>
    <xdr:sp macro="" textlink="">
      <xdr:nvSpPr>
        <xdr:cNvPr id="717" name="【消防施設】&#10;有形固定資産減価償却率最大値テキスト"/>
        <xdr:cNvSpPr txBox="1"/>
      </xdr:nvSpPr>
      <xdr:spPr>
        <a:xfrm>
          <a:off x="16357600" y="1305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81535</xdr:rowOff>
    </xdr:from>
    <xdr:to>
      <xdr:col>86</xdr:col>
      <xdr:colOff>25400</xdr:colOff>
      <xdr:row>77</xdr:row>
      <xdr:rowOff>81535</xdr:rowOff>
    </xdr:to>
    <xdr:cxnSp macro="">
      <xdr:nvCxnSpPr>
        <xdr:cNvPr id="718" name="直線コネクタ 717"/>
        <xdr:cNvCxnSpPr/>
      </xdr:nvCxnSpPr>
      <xdr:spPr>
        <a:xfrm>
          <a:off x="16230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150892</xdr:rowOff>
    </xdr:from>
    <xdr:ext cx="405111" cy="259045"/>
    <xdr:sp macro="" textlink="">
      <xdr:nvSpPr>
        <xdr:cNvPr id="719" name="【消防施設】&#10;有形固定資産減価償却率平均値テキスト"/>
        <xdr:cNvSpPr txBox="1"/>
      </xdr:nvSpPr>
      <xdr:spPr>
        <a:xfrm>
          <a:off x="16357600" y="14038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1015</xdr:rowOff>
    </xdr:from>
    <xdr:to>
      <xdr:col>85</xdr:col>
      <xdr:colOff>177800</xdr:colOff>
      <xdr:row>82</xdr:row>
      <xdr:rowOff>102615</xdr:rowOff>
    </xdr:to>
    <xdr:sp macro="" textlink="">
      <xdr:nvSpPr>
        <xdr:cNvPr id="720" name="フローチャート: 判断 719"/>
        <xdr:cNvSpPr/>
      </xdr:nvSpPr>
      <xdr:spPr>
        <a:xfrm>
          <a:off x="162687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119887</xdr:rowOff>
    </xdr:from>
    <xdr:to>
      <xdr:col>81</xdr:col>
      <xdr:colOff>101600</xdr:colOff>
      <xdr:row>83</xdr:row>
      <xdr:rowOff>50037</xdr:rowOff>
    </xdr:to>
    <xdr:sp macro="" textlink="">
      <xdr:nvSpPr>
        <xdr:cNvPr id="721" name="フローチャート: 判断 720"/>
        <xdr:cNvSpPr/>
      </xdr:nvSpPr>
      <xdr:spPr>
        <a:xfrm>
          <a:off x="154305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83313</xdr:rowOff>
    </xdr:from>
    <xdr:to>
      <xdr:col>76</xdr:col>
      <xdr:colOff>165100</xdr:colOff>
      <xdr:row>83</xdr:row>
      <xdr:rowOff>13463</xdr:rowOff>
    </xdr:to>
    <xdr:sp macro="" textlink="">
      <xdr:nvSpPr>
        <xdr:cNvPr id="722" name="フローチャート: 判断 721"/>
        <xdr:cNvSpPr/>
      </xdr:nvSpPr>
      <xdr:spPr>
        <a:xfrm>
          <a:off x="14541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145035</xdr:rowOff>
    </xdr:from>
    <xdr:to>
      <xdr:col>72</xdr:col>
      <xdr:colOff>38100</xdr:colOff>
      <xdr:row>82</xdr:row>
      <xdr:rowOff>75185</xdr:rowOff>
    </xdr:to>
    <xdr:sp macro="" textlink="">
      <xdr:nvSpPr>
        <xdr:cNvPr id="723" name="フローチャート: 判断 722"/>
        <xdr:cNvSpPr/>
      </xdr:nvSpPr>
      <xdr:spPr>
        <a:xfrm>
          <a:off x="13652500" y="140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23876</xdr:rowOff>
    </xdr:from>
    <xdr:to>
      <xdr:col>67</xdr:col>
      <xdr:colOff>101600</xdr:colOff>
      <xdr:row>82</xdr:row>
      <xdr:rowOff>125476</xdr:rowOff>
    </xdr:to>
    <xdr:sp macro="" textlink="">
      <xdr:nvSpPr>
        <xdr:cNvPr id="724" name="フローチャート: 判断 723"/>
        <xdr:cNvSpPr/>
      </xdr:nvSpPr>
      <xdr:spPr>
        <a:xfrm>
          <a:off x="127635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5" name="テキスト ボックス 7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6" name="テキスト ボックス 7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7" name="テキスト ボックス 7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8" name="テキスト ボックス 7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9" name="テキスト ボックス 7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158750</xdr:rowOff>
    </xdr:from>
    <xdr:to>
      <xdr:col>85</xdr:col>
      <xdr:colOff>177800</xdr:colOff>
      <xdr:row>82</xdr:row>
      <xdr:rowOff>88900</xdr:rowOff>
    </xdr:to>
    <xdr:sp macro="" textlink="">
      <xdr:nvSpPr>
        <xdr:cNvPr id="730" name="楕円 729"/>
        <xdr:cNvSpPr/>
      </xdr:nvSpPr>
      <xdr:spPr>
        <a:xfrm>
          <a:off x="16268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10177</xdr:rowOff>
    </xdr:from>
    <xdr:ext cx="405111" cy="259045"/>
    <xdr:sp macro="" textlink="">
      <xdr:nvSpPr>
        <xdr:cNvPr id="731" name="【消防施設】&#10;有形固定資産減価償却率該当値テキスト"/>
        <xdr:cNvSpPr txBox="1"/>
      </xdr:nvSpPr>
      <xdr:spPr>
        <a:xfrm>
          <a:off x="16357600"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113030</xdr:rowOff>
    </xdr:from>
    <xdr:to>
      <xdr:col>81</xdr:col>
      <xdr:colOff>101600</xdr:colOff>
      <xdr:row>82</xdr:row>
      <xdr:rowOff>43180</xdr:rowOff>
    </xdr:to>
    <xdr:sp macro="" textlink="">
      <xdr:nvSpPr>
        <xdr:cNvPr id="732" name="楕円 731"/>
        <xdr:cNvSpPr/>
      </xdr:nvSpPr>
      <xdr:spPr>
        <a:xfrm>
          <a:off x="15430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163830</xdr:rowOff>
    </xdr:from>
    <xdr:to>
      <xdr:col>85</xdr:col>
      <xdr:colOff>127000</xdr:colOff>
      <xdr:row>82</xdr:row>
      <xdr:rowOff>38100</xdr:rowOff>
    </xdr:to>
    <xdr:cxnSp macro="">
      <xdr:nvCxnSpPr>
        <xdr:cNvPr id="733" name="直線コネクタ 732"/>
        <xdr:cNvCxnSpPr/>
      </xdr:nvCxnSpPr>
      <xdr:spPr>
        <a:xfrm>
          <a:off x="15481300" y="140512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67311</xdr:rowOff>
    </xdr:from>
    <xdr:to>
      <xdr:col>76</xdr:col>
      <xdr:colOff>165100</xdr:colOff>
      <xdr:row>81</xdr:row>
      <xdr:rowOff>168911</xdr:rowOff>
    </xdr:to>
    <xdr:sp macro="" textlink="">
      <xdr:nvSpPr>
        <xdr:cNvPr id="734" name="楕円 733"/>
        <xdr:cNvSpPr/>
      </xdr:nvSpPr>
      <xdr:spPr>
        <a:xfrm>
          <a:off x="14541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118111</xdr:rowOff>
    </xdr:from>
    <xdr:to>
      <xdr:col>81</xdr:col>
      <xdr:colOff>50800</xdr:colOff>
      <xdr:row>81</xdr:row>
      <xdr:rowOff>163830</xdr:rowOff>
    </xdr:to>
    <xdr:cxnSp macro="">
      <xdr:nvCxnSpPr>
        <xdr:cNvPr id="735" name="直線コネクタ 734"/>
        <xdr:cNvCxnSpPr/>
      </xdr:nvCxnSpPr>
      <xdr:spPr>
        <a:xfrm>
          <a:off x="14592300" y="140055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23876</xdr:rowOff>
    </xdr:from>
    <xdr:to>
      <xdr:col>72</xdr:col>
      <xdr:colOff>38100</xdr:colOff>
      <xdr:row>81</xdr:row>
      <xdr:rowOff>125476</xdr:rowOff>
    </xdr:to>
    <xdr:sp macro="" textlink="">
      <xdr:nvSpPr>
        <xdr:cNvPr id="736" name="楕円 735"/>
        <xdr:cNvSpPr/>
      </xdr:nvSpPr>
      <xdr:spPr>
        <a:xfrm>
          <a:off x="13652500" y="1391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74676</xdr:rowOff>
    </xdr:from>
    <xdr:to>
      <xdr:col>76</xdr:col>
      <xdr:colOff>114300</xdr:colOff>
      <xdr:row>81</xdr:row>
      <xdr:rowOff>118111</xdr:rowOff>
    </xdr:to>
    <xdr:cxnSp macro="">
      <xdr:nvCxnSpPr>
        <xdr:cNvPr id="737" name="直線コネクタ 736"/>
        <xdr:cNvCxnSpPr/>
      </xdr:nvCxnSpPr>
      <xdr:spPr>
        <a:xfrm>
          <a:off x="13703300" y="13962126"/>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41164</xdr:rowOff>
    </xdr:from>
    <xdr:ext cx="405111" cy="259045"/>
    <xdr:sp macro="" textlink="">
      <xdr:nvSpPr>
        <xdr:cNvPr id="738" name="n_1aveValue【消防施設】&#10;有形固定資産減価償却率"/>
        <xdr:cNvSpPr txBox="1"/>
      </xdr:nvSpPr>
      <xdr:spPr>
        <a:xfrm>
          <a:off x="15266044" y="14271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4590</xdr:rowOff>
    </xdr:from>
    <xdr:ext cx="405111" cy="259045"/>
    <xdr:sp macro="" textlink="">
      <xdr:nvSpPr>
        <xdr:cNvPr id="739" name="n_2aveValue【消防施設】&#10;有形固定資産減価償却率"/>
        <xdr:cNvSpPr txBox="1"/>
      </xdr:nvSpPr>
      <xdr:spPr>
        <a:xfrm>
          <a:off x="14389744" y="1423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66312</xdr:rowOff>
    </xdr:from>
    <xdr:ext cx="405111" cy="259045"/>
    <xdr:sp macro="" textlink="">
      <xdr:nvSpPr>
        <xdr:cNvPr id="740" name="n_3aveValue【消防施設】&#10;有形固定資産減価償却率"/>
        <xdr:cNvSpPr txBox="1"/>
      </xdr:nvSpPr>
      <xdr:spPr>
        <a:xfrm>
          <a:off x="13500744" y="1412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142003</xdr:rowOff>
    </xdr:from>
    <xdr:ext cx="405111" cy="259045"/>
    <xdr:sp macro="" textlink="">
      <xdr:nvSpPr>
        <xdr:cNvPr id="741" name="n_4aveValue【消防施設】&#10;有形固定資産減価償却率"/>
        <xdr:cNvSpPr txBox="1"/>
      </xdr:nvSpPr>
      <xdr:spPr>
        <a:xfrm>
          <a:off x="12611744" y="1385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59707</xdr:rowOff>
    </xdr:from>
    <xdr:ext cx="405111" cy="259045"/>
    <xdr:sp macro="" textlink="">
      <xdr:nvSpPr>
        <xdr:cNvPr id="742" name="n_1mainValue【消防施設】&#10;有形固定資産減価償却率"/>
        <xdr:cNvSpPr txBox="1"/>
      </xdr:nvSpPr>
      <xdr:spPr>
        <a:xfrm>
          <a:off x="15266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13988</xdr:rowOff>
    </xdr:from>
    <xdr:ext cx="405111" cy="259045"/>
    <xdr:sp macro="" textlink="">
      <xdr:nvSpPr>
        <xdr:cNvPr id="743" name="n_2mainValue【消防施設】&#10;有形固定資産減価償却率"/>
        <xdr:cNvSpPr txBox="1"/>
      </xdr:nvSpPr>
      <xdr:spPr>
        <a:xfrm>
          <a:off x="14389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142003</xdr:rowOff>
    </xdr:from>
    <xdr:ext cx="405111" cy="259045"/>
    <xdr:sp macro="" textlink="">
      <xdr:nvSpPr>
        <xdr:cNvPr id="744" name="n_3mainValue【消防施設】&#10;有形固定資産減価償却率"/>
        <xdr:cNvSpPr txBox="1"/>
      </xdr:nvSpPr>
      <xdr:spPr>
        <a:xfrm>
          <a:off x="13500744" y="1368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5" name="正方形/長方形 7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6" name="正方形/長方形 7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7" name="正方形/長方形 7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8" name="正方形/長方形 7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9" name="正方形/長方形 7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0" name="正方形/長方形 7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1" name="正方形/長方形 7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2" name="正方形/長方形 75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3" name="テキスト ボックス 75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4" name="直線コネクタ 75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55" name="直線コネクタ 75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56" name="テキスト ボックス 75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7" name="直線コネクタ 75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8" name="テキスト ボックス 75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9" name="直線コネクタ 75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60" name="テキスト ボックス 75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61" name="直線コネクタ 76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62" name="テキスト ボックス 76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63" name="直線コネクタ 76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64" name="テキスト ボックス 76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5" name="直線コネクタ 7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6" name="テキスト ボックス 7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144780</xdr:rowOff>
    </xdr:from>
    <xdr:to>
      <xdr:col>116</xdr:col>
      <xdr:colOff>62864</xdr:colOff>
      <xdr:row>85</xdr:row>
      <xdr:rowOff>140970</xdr:rowOff>
    </xdr:to>
    <xdr:cxnSp macro="">
      <xdr:nvCxnSpPr>
        <xdr:cNvPr id="768" name="直線コネクタ 767"/>
        <xdr:cNvCxnSpPr/>
      </xdr:nvCxnSpPr>
      <xdr:spPr>
        <a:xfrm flipV="1">
          <a:off x="22160864" y="135178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69" name="【消防施設】&#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70" name="直線コネクタ 769"/>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91457</xdr:rowOff>
    </xdr:from>
    <xdr:ext cx="469744" cy="259045"/>
    <xdr:sp macro="" textlink="">
      <xdr:nvSpPr>
        <xdr:cNvPr id="771" name="【消防施設】&#10;一人当たり面積最大値テキスト"/>
        <xdr:cNvSpPr txBox="1"/>
      </xdr:nvSpPr>
      <xdr:spPr>
        <a:xfrm>
          <a:off x="22199600" y="1329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144780</xdr:rowOff>
    </xdr:from>
    <xdr:to>
      <xdr:col>116</xdr:col>
      <xdr:colOff>152400</xdr:colOff>
      <xdr:row>78</xdr:row>
      <xdr:rowOff>144780</xdr:rowOff>
    </xdr:to>
    <xdr:cxnSp macro="">
      <xdr:nvCxnSpPr>
        <xdr:cNvPr id="772" name="直線コネクタ 771"/>
        <xdr:cNvCxnSpPr/>
      </xdr:nvCxnSpPr>
      <xdr:spPr>
        <a:xfrm>
          <a:off x="22072600" y="1351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38116</xdr:rowOff>
    </xdr:from>
    <xdr:ext cx="469744" cy="259045"/>
    <xdr:sp macro="" textlink="">
      <xdr:nvSpPr>
        <xdr:cNvPr id="773" name="【消防施設】&#10;一人当たり面積平均値テキスト"/>
        <xdr:cNvSpPr txBox="1"/>
      </xdr:nvSpPr>
      <xdr:spPr>
        <a:xfrm>
          <a:off x="22199600" y="14268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59689</xdr:rowOff>
    </xdr:from>
    <xdr:to>
      <xdr:col>116</xdr:col>
      <xdr:colOff>114300</xdr:colOff>
      <xdr:row>83</xdr:row>
      <xdr:rowOff>161289</xdr:rowOff>
    </xdr:to>
    <xdr:sp macro="" textlink="">
      <xdr:nvSpPr>
        <xdr:cNvPr id="774" name="フローチャート: 判断 773"/>
        <xdr:cNvSpPr/>
      </xdr:nvSpPr>
      <xdr:spPr>
        <a:xfrm>
          <a:off x="22110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775" name="フローチャート: 判断 774"/>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776" name="フローチャート: 判断 775"/>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52070</xdr:rowOff>
    </xdr:from>
    <xdr:to>
      <xdr:col>102</xdr:col>
      <xdr:colOff>165100</xdr:colOff>
      <xdr:row>83</xdr:row>
      <xdr:rowOff>153670</xdr:rowOff>
    </xdr:to>
    <xdr:sp macro="" textlink="">
      <xdr:nvSpPr>
        <xdr:cNvPr id="777" name="フローチャート: 判断 776"/>
        <xdr:cNvSpPr/>
      </xdr:nvSpPr>
      <xdr:spPr>
        <a:xfrm>
          <a:off x="19494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778" name="フローチャート: 判断 777"/>
        <xdr:cNvSpPr/>
      </xdr:nvSpPr>
      <xdr:spPr>
        <a:xfrm>
          <a:off x="18605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9" name="テキスト ボックス 77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0" name="テキスト ボックス 77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1" name="テキスト ボックス 78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2" name="テキスト ボックス 78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3" name="テキスト ボックス 78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784" name="楕円 783"/>
        <xdr:cNvSpPr/>
      </xdr:nvSpPr>
      <xdr:spPr>
        <a:xfrm>
          <a:off x="221107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29227</xdr:rowOff>
    </xdr:from>
    <xdr:ext cx="469744" cy="259045"/>
    <xdr:sp macro="" textlink="">
      <xdr:nvSpPr>
        <xdr:cNvPr id="785" name="【消防施設】&#10;一人当たり面積該当値テキスト"/>
        <xdr:cNvSpPr txBox="1"/>
      </xdr:nvSpPr>
      <xdr:spPr>
        <a:xfrm>
          <a:off x="22199600"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13970</xdr:rowOff>
    </xdr:from>
    <xdr:to>
      <xdr:col>112</xdr:col>
      <xdr:colOff>38100</xdr:colOff>
      <xdr:row>83</xdr:row>
      <xdr:rowOff>115570</xdr:rowOff>
    </xdr:to>
    <xdr:sp macro="" textlink="">
      <xdr:nvSpPr>
        <xdr:cNvPr id="786" name="楕円 785"/>
        <xdr:cNvSpPr/>
      </xdr:nvSpPr>
      <xdr:spPr>
        <a:xfrm>
          <a:off x="21272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57150</xdr:rowOff>
    </xdr:from>
    <xdr:to>
      <xdr:col>116</xdr:col>
      <xdr:colOff>63500</xdr:colOff>
      <xdr:row>83</xdr:row>
      <xdr:rowOff>64770</xdr:rowOff>
    </xdr:to>
    <xdr:cxnSp macro="">
      <xdr:nvCxnSpPr>
        <xdr:cNvPr id="787" name="直線コネクタ 786"/>
        <xdr:cNvCxnSpPr/>
      </xdr:nvCxnSpPr>
      <xdr:spPr>
        <a:xfrm flipV="1">
          <a:off x="21323300" y="142875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13970</xdr:rowOff>
    </xdr:from>
    <xdr:to>
      <xdr:col>107</xdr:col>
      <xdr:colOff>101600</xdr:colOff>
      <xdr:row>83</xdr:row>
      <xdr:rowOff>115570</xdr:rowOff>
    </xdr:to>
    <xdr:sp macro="" textlink="">
      <xdr:nvSpPr>
        <xdr:cNvPr id="788" name="楕円 787"/>
        <xdr:cNvSpPr/>
      </xdr:nvSpPr>
      <xdr:spPr>
        <a:xfrm>
          <a:off x="20383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64770</xdr:rowOff>
    </xdr:from>
    <xdr:to>
      <xdr:col>111</xdr:col>
      <xdr:colOff>177800</xdr:colOff>
      <xdr:row>83</xdr:row>
      <xdr:rowOff>64770</xdr:rowOff>
    </xdr:to>
    <xdr:cxnSp macro="">
      <xdr:nvCxnSpPr>
        <xdr:cNvPr id="789" name="直線コネクタ 788"/>
        <xdr:cNvCxnSpPr/>
      </xdr:nvCxnSpPr>
      <xdr:spPr>
        <a:xfrm>
          <a:off x="20434300" y="14295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13970</xdr:rowOff>
    </xdr:from>
    <xdr:to>
      <xdr:col>102</xdr:col>
      <xdr:colOff>165100</xdr:colOff>
      <xdr:row>83</xdr:row>
      <xdr:rowOff>115570</xdr:rowOff>
    </xdr:to>
    <xdr:sp macro="" textlink="">
      <xdr:nvSpPr>
        <xdr:cNvPr id="790" name="楕円 789"/>
        <xdr:cNvSpPr/>
      </xdr:nvSpPr>
      <xdr:spPr>
        <a:xfrm>
          <a:off x="19494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64770</xdr:rowOff>
    </xdr:from>
    <xdr:to>
      <xdr:col>107</xdr:col>
      <xdr:colOff>50800</xdr:colOff>
      <xdr:row>83</xdr:row>
      <xdr:rowOff>64770</xdr:rowOff>
    </xdr:to>
    <xdr:cxnSp macro="">
      <xdr:nvCxnSpPr>
        <xdr:cNvPr id="791" name="直線コネクタ 790"/>
        <xdr:cNvCxnSpPr/>
      </xdr:nvCxnSpPr>
      <xdr:spPr>
        <a:xfrm>
          <a:off x="19545300" y="14295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167657</xdr:rowOff>
    </xdr:from>
    <xdr:ext cx="469744" cy="259045"/>
    <xdr:sp macro="" textlink="">
      <xdr:nvSpPr>
        <xdr:cNvPr id="792" name="n_1aveValue【消防施設】&#10;一人当たり面積"/>
        <xdr:cNvSpPr txBox="1"/>
      </xdr:nvSpPr>
      <xdr:spPr>
        <a:xfrm>
          <a:off x="21075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160038</xdr:rowOff>
    </xdr:from>
    <xdr:ext cx="469744" cy="259045"/>
    <xdr:sp macro="" textlink="">
      <xdr:nvSpPr>
        <xdr:cNvPr id="793" name="n_2aveValue【消防施設】&#10;一人当たり面積"/>
        <xdr:cNvSpPr txBox="1"/>
      </xdr:nvSpPr>
      <xdr:spPr>
        <a:xfrm>
          <a:off x="20199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144797</xdr:rowOff>
    </xdr:from>
    <xdr:ext cx="469744" cy="259045"/>
    <xdr:sp macro="" textlink="">
      <xdr:nvSpPr>
        <xdr:cNvPr id="794" name="n_3aveValue【消防施設】&#10;一人当たり面積"/>
        <xdr:cNvSpPr txBox="1"/>
      </xdr:nvSpPr>
      <xdr:spPr>
        <a:xfrm>
          <a:off x="193104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13988</xdr:rowOff>
    </xdr:from>
    <xdr:ext cx="469744" cy="259045"/>
    <xdr:sp macro="" textlink="">
      <xdr:nvSpPr>
        <xdr:cNvPr id="795" name="n_4aveValue【消防施設】&#10;一人当たり面積"/>
        <xdr:cNvSpPr txBox="1"/>
      </xdr:nvSpPr>
      <xdr:spPr>
        <a:xfrm>
          <a:off x="18421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132097</xdr:rowOff>
    </xdr:from>
    <xdr:ext cx="469744" cy="259045"/>
    <xdr:sp macro="" textlink="">
      <xdr:nvSpPr>
        <xdr:cNvPr id="796" name="n_1mainValue【消防施設】&#10;一人当たり面積"/>
        <xdr:cNvSpPr txBox="1"/>
      </xdr:nvSpPr>
      <xdr:spPr>
        <a:xfrm>
          <a:off x="210757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132097</xdr:rowOff>
    </xdr:from>
    <xdr:ext cx="469744" cy="259045"/>
    <xdr:sp macro="" textlink="">
      <xdr:nvSpPr>
        <xdr:cNvPr id="797" name="n_2mainValue【消防施設】&#10;一人当たり面積"/>
        <xdr:cNvSpPr txBox="1"/>
      </xdr:nvSpPr>
      <xdr:spPr>
        <a:xfrm>
          <a:off x="20199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132097</xdr:rowOff>
    </xdr:from>
    <xdr:ext cx="469744" cy="259045"/>
    <xdr:sp macro="" textlink="">
      <xdr:nvSpPr>
        <xdr:cNvPr id="798" name="n_3mainValue【消防施設】&#10;一人当たり面積"/>
        <xdr:cNvSpPr txBox="1"/>
      </xdr:nvSpPr>
      <xdr:spPr>
        <a:xfrm>
          <a:off x="19310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9" name="正方形/長方形 7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0" name="正方形/長方形 7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1" name="正方形/長方形 8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2" name="正方形/長方形 8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3" name="正方形/長方形 8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4" name="正方形/長方形 8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5" name="正方形/長方形 8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6" name="正方形/長方形 8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7" name="テキスト ボックス 8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8" name="直線コネクタ 8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9" name="テキスト ボックス 80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0" name="直線コネクタ 80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1" name="テキスト ボックス 81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2" name="直線コネクタ 81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3" name="テキスト ボックス 81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4" name="直線コネクタ 81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5" name="テキスト ボックス 81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6" name="直線コネクタ 81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7" name="テキスト ボックス 81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8" name="直線コネクタ 81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9" name="テキスト ボックス 81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0" name="直線コネクタ 81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1" name="テキスト ボックス 82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2" name="直線コネクタ 8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66402</xdr:rowOff>
    </xdr:from>
    <xdr:to>
      <xdr:col>85</xdr:col>
      <xdr:colOff>126364</xdr:colOff>
      <xdr:row>108</xdr:row>
      <xdr:rowOff>156211</xdr:rowOff>
    </xdr:to>
    <xdr:cxnSp macro="">
      <xdr:nvCxnSpPr>
        <xdr:cNvPr id="824" name="直線コネクタ 823"/>
        <xdr:cNvCxnSpPr/>
      </xdr:nvCxnSpPr>
      <xdr:spPr>
        <a:xfrm flipV="1">
          <a:off x="16318864" y="17211402"/>
          <a:ext cx="0" cy="1461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160038</xdr:rowOff>
    </xdr:from>
    <xdr:ext cx="405111" cy="259045"/>
    <xdr:sp macro="" textlink="">
      <xdr:nvSpPr>
        <xdr:cNvPr id="825" name="【庁舎】&#10;有形固定資産減価償却率最小値テキスト"/>
        <xdr:cNvSpPr txBox="1"/>
      </xdr:nvSpPr>
      <xdr:spPr>
        <a:xfrm>
          <a:off x="16357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156211</xdr:rowOff>
    </xdr:from>
    <xdr:to>
      <xdr:col>86</xdr:col>
      <xdr:colOff>25400</xdr:colOff>
      <xdr:row>108</xdr:row>
      <xdr:rowOff>156211</xdr:rowOff>
    </xdr:to>
    <xdr:cxnSp macro="">
      <xdr:nvCxnSpPr>
        <xdr:cNvPr id="826" name="直線コネクタ 825"/>
        <xdr:cNvCxnSpPr/>
      </xdr:nvCxnSpPr>
      <xdr:spPr>
        <a:xfrm>
          <a:off x="16230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13079</xdr:rowOff>
    </xdr:from>
    <xdr:ext cx="340478" cy="259045"/>
    <xdr:sp macro="" textlink="">
      <xdr:nvSpPr>
        <xdr:cNvPr id="827" name="【庁舎】&#10;有形固定資産減価償却率最大値テキスト"/>
        <xdr:cNvSpPr txBox="1"/>
      </xdr:nvSpPr>
      <xdr:spPr>
        <a:xfrm>
          <a:off x="16357600" y="1698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66402</xdr:rowOff>
    </xdr:from>
    <xdr:to>
      <xdr:col>86</xdr:col>
      <xdr:colOff>25400</xdr:colOff>
      <xdr:row>100</xdr:row>
      <xdr:rowOff>66402</xdr:rowOff>
    </xdr:to>
    <xdr:cxnSp macro="">
      <xdr:nvCxnSpPr>
        <xdr:cNvPr id="828" name="直線コネクタ 827"/>
        <xdr:cNvCxnSpPr/>
      </xdr:nvCxnSpPr>
      <xdr:spPr>
        <a:xfrm>
          <a:off x="16230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829" name="【庁舎】&#10;有形固定資産減価償却率平均値テキスト"/>
        <xdr:cNvSpPr txBox="1"/>
      </xdr:nvSpPr>
      <xdr:spPr>
        <a:xfrm>
          <a:off x="16357600" y="17722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30" name="フローチャート: 判断 829"/>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51526</xdr:rowOff>
    </xdr:from>
    <xdr:to>
      <xdr:col>81</xdr:col>
      <xdr:colOff>101600</xdr:colOff>
      <xdr:row>104</xdr:row>
      <xdr:rowOff>153126</xdr:rowOff>
    </xdr:to>
    <xdr:sp macro="" textlink="">
      <xdr:nvSpPr>
        <xdr:cNvPr id="831" name="フローチャート: 判断 830"/>
        <xdr:cNvSpPr/>
      </xdr:nvSpPr>
      <xdr:spPr>
        <a:xfrm>
          <a:off x="15430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89081</xdr:rowOff>
    </xdr:from>
    <xdr:to>
      <xdr:col>76</xdr:col>
      <xdr:colOff>165100</xdr:colOff>
      <xdr:row>105</xdr:row>
      <xdr:rowOff>19231</xdr:rowOff>
    </xdr:to>
    <xdr:sp macro="" textlink="">
      <xdr:nvSpPr>
        <xdr:cNvPr id="832" name="フローチャート: 判断 831"/>
        <xdr:cNvSpPr/>
      </xdr:nvSpPr>
      <xdr:spPr>
        <a:xfrm>
          <a:off x="14541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833" name="フローチャート: 判断 832"/>
        <xdr:cNvSpPr/>
      </xdr:nvSpPr>
      <xdr:spPr>
        <a:xfrm>
          <a:off x="13652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40095</xdr:rowOff>
    </xdr:from>
    <xdr:to>
      <xdr:col>67</xdr:col>
      <xdr:colOff>101600</xdr:colOff>
      <xdr:row>104</xdr:row>
      <xdr:rowOff>141695</xdr:rowOff>
    </xdr:to>
    <xdr:sp macro="" textlink="">
      <xdr:nvSpPr>
        <xdr:cNvPr id="834" name="フローチャート: 判断 833"/>
        <xdr:cNvSpPr/>
      </xdr:nvSpPr>
      <xdr:spPr>
        <a:xfrm>
          <a:off x="12763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5" name="テキスト ボックス 83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6" name="テキスト ボックス 83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7" name="テキスト ボックス 83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8" name="テキスト ボックス 83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9" name="テキスト ボックス 83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58057</xdr:rowOff>
    </xdr:from>
    <xdr:to>
      <xdr:col>85</xdr:col>
      <xdr:colOff>177800</xdr:colOff>
      <xdr:row>105</xdr:row>
      <xdr:rowOff>159657</xdr:rowOff>
    </xdr:to>
    <xdr:sp macro="" textlink="">
      <xdr:nvSpPr>
        <xdr:cNvPr id="840" name="楕円 839"/>
        <xdr:cNvSpPr/>
      </xdr:nvSpPr>
      <xdr:spPr>
        <a:xfrm>
          <a:off x="16268700" y="180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36484</xdr:rowOff>
    </xdr:from>
    <xdr:ext cx="405111" cy="259045"/>
    <xdr:sp macro="" textlink="">
      <xdr:nvSpPr>
        <xdr:cNvPr id="841" name="【庁舎】&#10;有形固定資産減価償却率該当値テキスト"/>
        <xdr:cNvSpPr txBox="1"/>
      </xdr:nvSpPr>
      <xdr:spPr>
        <a:xfrm>
          <a:off x="16357600"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23768</xdr:rowOff>
    </xdr:from>
    <xdr:to>
      <xdr:col>81</xdr:col>
      <xdr:colOff>101600</xdr:colOff>
      <xdr:row>105</xdr:row>
      <xdr:rowOff>125368</xdr:rowOff>
    </xdr:to>
    <xdr:sp macro="" textlink="">
      <xdr:nvSpPr>
        <xdr:cNvPr id="842" name="楕円 841"/>
        <xdr:cNvSpPr/>
      </xdr:nvSpPr>
      <xdr:spPr>
        <a:xfrm>
          <a:off x="154305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74568</xdr:rowOff>
    </xdr:from>
    <xdr:to>
      <xdr:col>85</xdr:col>
      <xdr:colOff>127000</xdr:colOff>
      <xdr:row>105</xdr:row>
      <xdr:rowOff>108857</xdr:rowOff>
    </xdr:to>
    <xdr:cxnSp macro="">
      <xdr:nvCxnSpPr>
        <xdr:cNvPr id="843" name="直線コネクタ 842"/>
        <xdr:cNvCxnSpPr/>
      </xdr:nvCxnSpPr>
      <xdr:spPr>
        <a:xfrm>
          <a:off x="15481300" y="18076818"/>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844" name="楕円 843"/>
        <xdr:cNvSpPr/>
      </xdr:nvSpPr>
      <xdr:spPr>
        <a:xfrm>
          <a:off x="14541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74568</xdr:rowOff>
    </xdr:from>
    <xdr:to>
      <xdr:col>81</xdr:col>
      <xdr:colOff>50800</xdr:colOff>
      <xdr:row>105</xdr:row>
      <xdr:rowOff>77832</xdr:rowOff>
    </xdr:to>
    <xdr:cxnSp macro="">
      <xdr:nvCxnSpPr>
        <xdr:cNvPr id="845" name="直線コネクタ 844"/>
        <xdr:cNvCxnSpPr/>
      </xdr:nvCxnSpPr>
      <xdr:spPr>
        <a:xfrm flipV="1">
          <a:off x="14592300" y="1807681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164193</xdr:rowOff>
    </xdr:from>
    <xdr:to>
      <xdr:col>72</xdr:col>
      <xdr:colOff>38100</xdr:colOff>
      <xdr:row>105</xdr:row>
      <xdr:rowOff>94343</xdr:rowOff>
    </xdr:to>
    <xdr:sp macro="" textlink="">
      <xdr:nvSpPr>
        <xdr:cNvPr id="846" name="楕円 845"/>
        <xdr:cNvSpPr/>
      </xdr:nvSpPr>
      <xdr:spPr>
        <a:xfrm>
          <a:off x="13652500" y="179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43543</xdr:rowOff>
    </xdr:from>
    <xdr:to>
      <xdr:col>76</xdr:col>
      <xdr:colOff>114300</xdr:colOff>
      <xdr:row>105</xdr:row>
      <xdr:rowOff>77832</xdr:rowOff>
    </xdr:to>
    <xdr:cxnSp macro="">
      <xdr:nvCxnSpPr>
        <xdr:cNvPr id="847" name="直線コネクタ 846"/>
        <xdr:cNvCxnSpPr/>
      </xdr:nvCxnSpPr>
      <xdr:spPr>
        <a:xfrm>
          <a:off x="13703300" y="1804579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169653</xdr:rowOff>
    </xdr:from>
    <xdr:ext cx="405111" cy="259045"/>
    <xdr:sp macro="" textlink="">
      <xdr:nvSpPr>
        <xdr:cNvPr id="848" name="n_1aveValue【庁舎】&#10;有形固定資産減価償却率"/>
        <xdr:cNvSpPr txBox="1"/>
      </xdr:nvSpPr>
      <xdr:spPr>
        <a:xfrm>
          <a:off x="152660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35758</xdr:rowOff>
    </xdr:from>
    <xdr:ext cx="405111" cy="259045"/>
    <xdr:sp macro="" textlink="">
      <xdr:nvSpPr>
        <xdr:cNvPr id="849" name="n_2aveValue【庁舎】&#10;有形固定資産減価償却率"/>
        <xdr:cNvSpPr txBox="1"/>
      </xdr:nvSpPr>
      <xdr:spPr>
        <a:xfrm>
          <a:off x="14389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146793</xdr:rowOff>
    </xdr:from>
    <xdr:ext cx="405111" cy="259045"/>
    <xdr:sp macro="" textlink="">
      <xdr:nvSpPr>
        <xdr:cNvPr id="850" name="n_3aveValue【庁舎】&#10;有形固定資産減価償却率"/>
        <xdr:cNvSpPr txBox="1"/>
      </xdr:nvSpPr>
      <xdr:spPr>
        <a:xfrm>
          <a:off x="13500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158222</xdr:rowOff>
    </xdr:from>
    <xdr:ext cx="405111" cy="259045"/>
    <xdr:sp macro="" textlink="">
      <xdr:nvSpPr>
        <xdr:cNvPr id="851" name="n_4aveValue【庁舎】&#10;有形固定資産減価償却率"/>
        <xdr:cNvSpPr txBox="1"/>
      </xdr:nvSpPr>
      <xdr:spPr>
        <a:xfrm>
          <a:off x="12611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116495</xdr:rowOff>
    </xdr:from>
    <xdr:ext cx="405111" cy="259045"/>
    <xdr:sp macro="" textlink="">
      <xdr:nvSpPr>
        <xdr:cNvPr id="852" name="n_1mainValue【庁舎】&#10;有形固定資産減価償却率"/>
        <xdr:cNvSpPr txBox="1"/>
      </xdr:nvSpPr>
      <xdr:spPr>
        <a:xfrm>
          <a:off x="15266044"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119759</xdr:rowOff>
    </xdr:from>
    <xdr:ext cx="405111" cy="259045"/>
    <xdr:sp macro="" textlink="">
      <xdr:nvSpPr>
        <xdr:cNvPr id="853" name="n_2mainValue【庁舎】&#10;有形固定資産減価償却率"/>
        <xdr:cNvSpPr txBox="1"/>
      </xdr:nvSpPr>
      <xdr:spPr>
        <a:xfrm>
          <a:off x="14389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85470</xdr:rowOff>
    </xdr:from>
    <xdr:ext cx="405111" cy="259045"/>
    <xdr:sp macro="" textlink="">
      <xdr:nvSpPr>
        <xdr:cNvPr id="854" name="n_3mainValue【庁舎】&#10;有形固定資産減価償却率"/>
        <xdr:cNvSpPr txBox="1"/>
      </xdr:nvSpPr>
      <xdr:spPr>
        <a:xfrm>
          <a:off x="13500744"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5" name="正方形/長方形 8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6" name="正方形/長方形 8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7" name="正方形/長方形 8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8" name="正方形/長方形 8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9" name="正方形/長方形 8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0" name="正方形/長方形 8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1" name="正方形/長方形 8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2" name="正方形/長方形 8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3" name="テキスト ボックス 8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4" name="直線コネクタ 8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65" name="直線コネクタ 86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66" name="テキスト ボックス 86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67" name="直線コネクタ 86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68" name="テキスト ボックス 86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69" name="直線コネクタ 86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70" name="テキスト ボックス 86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71" name="直線コネクタ 87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72" name="テキスト ボックス 87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3" name="直線コネクタ 8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4" name="テキスト ボックス 8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35052</xdr:rowOff>
    </xdr:from>
    <xdr:to>
      <xdr:col>116</xdr:col>
      <xdr:colOff>62864</xdr:colOff>
      <xdr:row>107</xdr:row>
      <xdr:rowOff>69342</xdr:rowOff>
    </xdr:to>
    <xdr:cxnSp macro="">
      <xdr:nvCxnSpPr>
        <xdr:cNvPr id="876" name="直線コネクタ 875"/>
        <xdr:cNvCxnSpPr/>
      </xdr:nvCxnSpPr>
      <xdr:spPr>
        <a:xfrm flipV="1">
          <a:off x="22160864" y="17522952"/>
          <a:ext cx="0" cy="89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73169</xdr:rowOff>
    </xdr:from>
    <xdr:ext cx="469744" cy="259045"/>
    <xdr:sp macro="" textlink="">
      <xdr:nvSpPr>
        <xdr:cNvPr id="877" name="【庁舎】&#10;一人当たり面積最小値テキスト"/>
        <xdr:cNvSpPr txBox="1"/>
      </xdr:nvSpPr>
      <xdr:spPr>
        <a:xfrm>
          <a:off x="22199600" y="1841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69342</xdr:rowOff>
    </xdr:from>
    <xdr:to>
      <xdr:col>116</xdr:col>
      <xdr:colOff>152400</xdr:colOff>
      <xdr:row>107</xdr:row>
      <xdr:rowOff>69342</xdr:rowOff>
    </xdr:to>
    <xdr:cxnSp macro="">
      <xdr:nvCxnSpPr>
        <xdr:cNvPr id="878" name="直線コネクタ 877"/>
        <xdr:cNvCxnSpPr/>
      </xdr:nvCxnSpPr>
      <xdr:spPr>
        <a:xfrm>
          <a:off x="22072600" y="1841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153179</xdr:rowOff>
    </xdr:from>
    <xdr:ext cx="469744" cy="259045"/>
    <xdr:sp macro="" textlink="">
      <xdr:nvSpPr>
        <xdr:cNvPr id="879" name="【庁舎】&#10;一人当たり面積最大値テキスト"/>
        <xdr:cNvSpPr txBox="1"/>
      </xdr:nvSpPr>
      <xdr:spPr>
        <a:xfrm>
          <a:off x="22199600" y="17298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35052</xdr:rowOff>
    </xdr:from>
    <xdr:to>
      <xdr:col>116</xdr:col>
      <xdr:colOff>152400</xdr:colOff>
      <xdr:row>102</xdr:row>
      <xdr:rowOff>35052</xdr:rowOff>
    </xdr:to>
    <xdr:cxnSp macro="">
      <xdr:nvCxnSpPr>
        <xdr:cNvPr id="880" name="直線コネクタ 879"/>
        <xdr:cNvCxnSpPr/>
      </xdr:nvCxnSpPr>
      <xdr:spPr>
        <a:xfrm>
          <a:off x="22072600" y="1752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881" name="【庁舎】&#10;一人当たり面積平均値テキスト"/>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882" name="フローチャート: 判断 881"/>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883" name="フローチャート: 判断 882"/>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884" name="フローチャート: 判断 883"/>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99</xdr:row>
      <xdr:rowOff>139700</xdr:rowOff>
    </xdr:from>
    <xdr:to>
      <xdr:col>102</xdr:col>
      <xdr:colOff>165100</xdr:colOff>
      <xdr:row>100</xdr:row>
      <xdr:rowOff>69850</xdr:rowOff>
    </xdr:to>
    <xdr:sp macro="" textlink="">
      <xdr:nvSpPr>
        <xdr:cNvPr id="885" name="フローチャート: 判断 884"/>
        <xdr:cNvSpPr/>
      </xdr:nvSpPr>
      <xdr:spPr>
        <a:xfrm>
          <a:off x="19494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121413</xdr:rowOff>
    </xdr:from>
    <xdr:to>
      <xdr:col>98</xdr:col>
      <xdr:colOff>38100</xdr:colOff>
      <xdr:row>106</xdr:row>
      <xdr:rowOff>51563</xdr:rowOff>
    </xdr:to>
    <xdr:sp macro="" textlink="">
      <xdr:nvSpPr>
        <xdr:cNvPr id="886" name="フローチャート: 判断 885"/>
        <xdr:cNvSpPr/>
      </xdr:nvSpPr>
      <xdr:spPr>
        <a:xfrm>
          <a:off x="18605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7" name="テキスト ボックス 8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8" name="テキスト ボックス 8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9" name="テキスト ボックス 8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0" name="テキスト ボックス 8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1" name="テキスト ボックス 8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xdr:rowOff>
    </xdr:from>
    <xdr:to>
      <xdr:col>116</xdr:col>
      <xdr:colOff>114300</xdr:colOff>
      <xdr:row>106</xdr:row>
      <xdr:rowOff>106426</xdr:rowOff>
    </xdr:to>
    <xdr:sp macro="" textlink="">
      <xdr:nvSpPr>
        <xdr:cNvPr id="892" name="楕円 891"/>
        <xdr:cNvSpPr/>
      </xdr:nvSpPr>
      <xdr:spPr>
        <a:xfrm>
          <a:off x="22110700" y="1817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154703</xdr:rowOff>
    </xdr:from>
    <xdr:ext cx="469744" cy="259045"/>
    <xdr:sp macro="" textlink="">
      <xdr:nvSpPr>
        <xdr:cNvPr id="893" name="【庁舎】&#10;一人当たり面積該当値テキスト"/>
        <xdr:cNvSpPr txBox="1"/>
      </xdr:nvSpPr>
      <xdr:spPr>
        <a:xfrm>
          <a:off x="22199600" y="1815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7113</xdr:rowOff>
    </xdr:from>
    <xdr:to>
      <xdr:col>112</xdr:col>
      <xdr:colOff>38100</xdr:colOff>
      <xdr:row>106</xdr:row>
      <xdr:rowOff>108713</xdr:rowOff>
    </xdr:to>
    <xdr:sp macro="" textlink="">
      <xdr:nvSpPr>
        <xdr:cNvPr id="894" name="楕円 893"/>
        <xdr:cNvSpPr/>
      </xdr:nvSpPr>
      <xdr:spPr>
        <a:xfrm>
          <a:off x="21272500" y="181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55626</xdr:rowOff>
    </xdr:from>
    <xdr:to>
      <xdr:col>116</xdr:col>
      <xdr:colOff>63500</xdr:colOff>
      <xdr:row>106</xdr:row>
      <xdr:rowOff>57913</xdr:rowOff>
    </xdr:to>
    <xdr:cxnSp macro="">
      <xdr:nvCxnSpPr>
        <xdr:cNvPr id="895" name="直線コネクタ 894"/>
        <xdr:cNvCxnSpPr/>
      </xdr:nvCxnSpPr>
      <xdr:spPr>
        <a:xfrm flipV="1">
          <a:off x="21323300" y="18229326"/>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4826</xdr:rowOff>
    </xdr:from>
    <xdr:to>
      <xdr:col>107</xdr:col>
      <xdr:colOff>101600</xdr:colOff>
      <xdr:row>106</xdr:row>
      <xdr:rowOff>106426</xdr:rowOff>
    </xdr:to>
    <xdr:sp macro="" textlink="">
      <xdr:nvSpPr>
        <xdr:cNvPr id="896" name="楕円 895"/>
        <xdr:cNvSpPr/>
      </xdr:nvSpPr>
      <xdr:spPr>
        <a:xfrm>
          <a:off x="20383500" y="1817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55626</xdr:rowOff>
    </xdr:from>
    <xdr:to>
      <xdr:col>111</xdr:col>
      <xdr:colOff>177800</xdr:colOff>
      <xdr:row>106</xdr:row>
      <xdr:rowOff>57913</xdr:rowOff>
    </xdr:to>
    <xdr:cxnSp macro="">
      <xdr:nvCxnSpPr>
        <xdr:cNvPr id="897" name="直線コネクタ 896"/>
        <xdr:cNvCxnSpPr/>
      </xdr:nvCxnSpPr>
      <xdr:spPr>
        <a:xfrm>
          <a:off x="20434300" y="1822932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4826</xdr:rowOff>
    </xdr:from>
    <xdr:to>
      <xdr:col>102</xdr:col>
      <xdr:colOff>165100</xdr:colOff>
      <xdr:row>106</xdr:row>
      <xdr:rowOff>106426</xdr:rowOff>
    </xdr:to>
    <xdr:sp macro="" textlink="">
      <xdr:nvSpPr>
        <xdr:cNvPr id="898" name="楕円 897"/>
        <xdr:cNvSpPr/>
      </xdr:nvSpPr>
      <xdr:spPr>
        <a:xfrm>
          <a:off x="19494500" y="1817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55626</xdr:rowOff>
    </xdr:from>
    <xdr:to>
      <xdr:col>107</xdr:col>
      <xdr:colOff>50800</xdr:colOff>
      <xdr:row>106</xdr:row>
      <xdr:rowOff>55626</xdr:rowOff>
    </xdr:to>
    <xdr:cxnSp macro="">
      <xdr:nvCxnSpPr>
        <xdr:cNvPr id="899" name="直線コネクタ 898"/>
        <xdr:cNvCxnSpPr/>
      </xdr:nvCxnSpPr>
      <xdr:spPr>
        <a:xfrm>
          <a:off x="19545300" y="182293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52088</xdr:rowOff>
    </xdr:from>
    <xdr:ext cx="469744" cy="259045"/>
    <xdr:sp macro="" textlink="">
      <xdr:nvSpPr>
        <xdr:cNvPr id="900" name="n_1aveValue【庁舎】&#10;一人当たり面積"/>
        <xdr:cNvSpPr txBox="1"/>
      </xdr:nvSpPr>
      <xdr:spPr>
        <a:xfrm>
          <a:off x="21075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901" name="n_2aveValue【庁舎】&#10;一人当たり面積"/>
        <xdr:cNvSpPr txBox="1"/>
      </xdr:nvSpPr>
      <xdr:spPr>
        <a:xfrm>
          <a:off x="20199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86377</xdr:rowOff>
    </xdr:from>
    <xdr:ext cx="469744" cy="259045"/>
    <xdr:sp macro="" textlink="">
      <xdr:nvSpPr>
        <xdr:cNvPr id="902" name="n_3aveValue【庁舎】&#10;一人当たり面積"/>
        <xdr:cNvSpPr txBox="1"/>
      </xdr:nvSpPr>
      <xdr:spPr>
        <a:xfrm>
          <a:off x="19310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68090</xdr:rowOff>
    </xdr:from>
    <xdr:ext cx="469744" cy="259045"/>
    <xdr:sp macro="" textlink="">
      <xdr:nvSpPr>
        <xdr:cNvPr id="903" name="n_4aveValue【庁舎】&#10;一人当たり面積"/>
        <xdr:cNvSpPr txBox="1"/>
      </xdr:nvSpPr>
      <xdr:spPr>
        <a:xfrm>
          <a:off x="18421427" y="1789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99840</xdr:rowOff>
    </xdr:from>
    <xdr:ext cx="469744" cy="259045"/>
    <xdr:sp macro="" textlink="">
      <xdr:nvSpPr>
        <xdr:cNvPr id="904" name="n_1mainValue【庁舎】&#10;一人当たり面積"/>
        <xdr:cNvSpPr txBox="1"/>
      </xdr:nvSpPr>
      <xdr:spPr>
        <a:xfrm>
          <a:off x="21075727" y="1827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97553</xdr:rowOff>
    </xdr:from>
    <xdr:ext cx="469744" cy="259045"/>
    <xdr:sp macro="" textlink="">
      <xdr:nvSpPr>
        <xdr:cNvPr id="905" name="n_2mainValue【庁舎】&#10;一人当たり面積"/>
        <xdr:cNvSpPr txBox="1"/>
      </xdr:nvSpPr>
      <xdr:spPr>
        <a:xfrm>
          <a:off x="20199427" y="1827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97553</xdr:rowOff>
    </xdr:from>
    <xdr:ext cx="469744" cy="259045"/>
    <xdr:sp macro="" textlink="">
      <xdr:nvSpPr>
        <xdr:cNvPr id="906" name="n_3mainValue【庁舎】&#10;一人当たり面積"/>
        <xdr:cNvSpPr txBox="1"/>
      </xdr:nvSpPr>
      <xdr:spPr>
        <a:xfrm>
          <a:off x="19310427" y="1827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7" name="正方形/長方形 9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8" name="正方形/長方形 9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9" name="テキスト ボックス 9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一般廃棄物処理施設は平成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クリーンセンター建設に伴い，減価償却率は類似団体平均値を下回り，一人当たり資産額は上回ることとなった。市民会館については，防衛省からの補助金を活用し市民が利用する施設を充実させたことにより一人当たり面積が非常に大きくなっているが，面積が多い分，今後は固定費の削減や施設･設備の長寿命化等の施設マネジメントを適正に行う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石川県小松市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108,265
105,837
371.05
45,435,578
44,592,681
704,163
26,153,271
64,992,452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142.2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年間、財政力指数は</a:t>
          </a:r>
          <a:r>
            <a:rPr kumimoji="1" lang="en-US" altLang="ja-JP" sz="1300">
              <a:latin typeface="ＭＳ Ｐゴシック" panose="020B0600070205080204" pitchFamily="50" charset="-128"/>
              <a:ea typeface="ＭＳ Ｐゴシック" panose="020B0600070205080204" pitchFamily="50" charset="-128"/>
            </a:rPr>
            <a:t>0.71</a:t>
          </a:r>
          <a:r>
            <a:rPr kumimoji="1" lang="ja-JP" altLang="en-US" sz="1300">
              <a:latin typeface="ＭＳ Ｐゴシック" panose="020B0600070205080204" pitchFamily="50" charset="-128"/>
              <a:ea typeface="ＭＳ Ｐゴシック" panose="020B0600070205080204" pitchFamily="50" charset="-128"/>
            </a:rPr>
            <a:t>と変動はなく、全国平均や県内平均を上回っているものの、　類似団体内では下位に位置していることから、財政基盤の強化が必要。</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61685</xdr:rowOff>
    </xdr:to>
    <xdr:cxnSp macro="">
      <xdr:nvCxnSpPr>
        <xdr:cNvPr id="66" name="直線コネクタ 65"/>
        <xdr:cNvCxnSpPr/>
      </xdr:nvCxnSpPr>
      <xdr:spPr>
        <a:xfrm flipV="1">
          <a:off x="4953000" y="619215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9"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70" name="直線コネクタ 69"/>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111578</xdr:rowOff>
    </xdr:from>
    <xdr:to>
      <xdr:col>23</xdr:col>
      <xdr:colOff>133350</xdr:colOff>
      <xdr:row>42</xdr:row>
      <xdr:rowOff>111578</xdr:rowOff>
    </xdr:to>
    <xdr:cxnSp macro="">
      <xdr:nvCxnSpPr>
        <xdr:cNvPr id="71" name="直線コネクタ 70"/>
        <xdr:cNvCxnSpPr/>
      </xdr:nvCxnSpPr>
      <xdr:spPr>
        <a:xfrm>
          <a:off x="4114800" y="73124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2"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111578</xdr:rowOff>
    </xdr:from>
    <xdr:to>
      <xdr:col>19</xdr:col>
      <xdr:colOff>133350</xdr:colOff>
      <xdr:row>42</xdr:row>
      <xdr:rowOff>111578</xdr:rowOff>
    </xdr:to>
    <xdr:cxnSp macro="">
      <xdr:nvCxnSpPr>
        <xdr:cNvPr id="74" name="直線コネクタ 73"/>
        <xdr:cNvCxnSpPr/>
      </xdr:nvCxnSpPr>
      <xdr:spPr>
        <a:xfrm>
          <a:off x="3225800" y="73124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76" name="テキスト ボックス 75"/>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111578</xdr:rowOff>
    </xdr:from>
    <xdr:to>
      <xdr:col>15</xdr:col>
      <xdr:colOff>82550</xdr:colOff>
      <xdr:row>42</xdr:row>
      <xdr:rowOff>111578</xdr:rowOff>
    </xdr:to>
    <xdr:cxnSp macro="">
      <xdr:nvCxnSpPr>
        <xdr:cNvPr id="77" name="直線コネクタ 76"/>
        <xdr:cNvCxnSpPr/>
      </xdr:nvCxnSpPr>
      <xdr:spPr>
        <a:xfrm>
          <a:off x="2336800" y="73124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79" name="テキスト ボックス 78"/>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111578</xdr:rowOff>
    </xdr:from>
    <xdr:to>
      <xdr:col>11</xdr:col>
      <xdr:colOff>31750</xdr:colOff>
      <xdr:row>42</xdr:row>
      <xdr:rowOff>146050</xdr:rowOff>
    </xdr:to>
    <xdr:cxnSp macro="">
      <xdr:nvCxnSpPr>
        <xdr:cNvPr id="80" name="直線コネクタ 79"/>
        <xdr:cNvCxnSpPr/>
      </xdr:nvCxnSpPr>
      <xdr:spPr>
        <a:xfrm flipV="1">
          <a:off x="1447800" y="731247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1" name="フローチャート: 判断 80"/>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82" name="テキスト ボックス 81"/>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4" name="テキスト ボックス 83"/>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60778</xdr:rowOff>
    </xdr:from>
    <xdr:to>
      <xdr:col>23</xdr:col>
      <xdr:colOff>184150</xdr:colOff>
      <xdr:row>42</xdr:row>
      <xdr:rowOff>162378</xdr:rowOff>
    </xdr:to>
    <xdr:sp macro="" textlink="">
      <xdr:nvSpPr>
        <xdr:cNvPr id="90" name="楕円 89"/>
        <xdr:cNvSpPr/>
      </xdr:nvSpPr>
      <xdr:spPr>
        <a:xfrm>
          <a:off x="49022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32855</xdr:rowOff>
    </xdr:from>
    <xdr:ext cx="762000" cy="259045"/>
    <xdr:sp macro="" textlink="">
      <xdr:nvSpPr>
        <xdr:cNvPr id="91" name="財政力該当値テキスト"/>
        <xdr:cNvSpPr txBox="1"/>
      </xdr:nvSpPr>
      <xdr:spPr>
        <a:xfrm>
          <a:off x="5041900" y="723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60778</xdr:rowOff>
    </xdr:from>
    <xdr:to>
      <xdr:col>19</xdr:col>
      <xdr:colOff>184150</xdr:colOff>
      <xdr:row>42</xdr:row>
      <xdr:rowOff>162378</xdr:rowOff>
    </xdr:to>
    <xdr:sp macro="" textlink="">
      <xdr:nvSpPr>
        <xdr:cNvPr id="92" name="楕円 91"/>
        <xdr:cNvSpPr/>
      </xdr:nvSpPr>
      <xdr:spPr>
        <a:xfrm>
          <a:off x="4064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147155</xdr:rowOff>
    </xdr:from>
    <xdr:ext cx="736600" cy="259045"/>
    <xdr:sp macro="" textlink="">
      <xdr:nvSpPr>
        <xdr:cNvPr id="93" name="テキスト ボックス 92"/>
        <xdr:cNvSpPr txBox="1"/>
      </xdr:nvSpPr>
      <xdr:spPr>
        <a:xfrm>
          <a:off x="3733800" y="7348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60778</xdr:rowOff>
    </xdr:from>
    <xdr:to>
      <xdr:col>15</xdr:col>
      <xdr:colOff>133350</xdr:colOff>
      <xdr:row>42</xdr:row>
      <xdr:rowOff>162378</xdr:rowOff>
    </xdr:to>
    <xdr:sp macro="" textlink="">
      <xdr:nvSpPr>
        <xdr:cNvPr id="94" name="楕円 93"/>
        <xdr:cNvSpPr/>
      </xdr:nvSpPr>
      <xdr:spPr>
        <a:xfrm>
          <a:off x="3175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147155</xdr:rowOff>
    </xdr:from>
    <xdr:ext cx="762000" cy="259045"/>
    <xdr:sp macro="" textlink="">
      <xdr:nvSpPr>
        <xdr:cNvPr id="95" name="テキスト ボックス 94"/>
        <xdr:cNvSpPr txBox="1"/>
      </xdr:nvSpPr>
      <xdr:spPr>
        <a:xfrm>
          <a:off x="2844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60778</xdr:rowOff>
    </xdr:from>
    <xdr:to>
      <xdr:col>11</xdr:col>
      <xdr:colOff>82550</xdr:colOff>
      <xdr:row>42</xdr:row>
      <xdr:rowOff>162378</xdr:rowOff>
    </xdr:to>
    <xdr:sp macro="" textlink="">
      <xdr:nvSpPr>
        <xdr:cNvPr id="96" name="楕円 95"/>
        <xdr:cNvSpPr/>
      </xdr:nvSpPr>
      <xdr:spPr>
        <a:xfrm>
          <a:off x="2286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147155</xdr:rowOff>
    </xdr:from>
    <xdr:ext cx="762000" cy="259045"/>
    <xdr:sp macro="" textlink="">
      <xdr:nvSpPr>
        <xdr:cNvPr id="97" name="テキスト ボックス 96"/>
        <xdr:cNvSpPr txBox="1"/>
      </xdr:nvSpPr>
      <xdr:spPr>
        <a:xfrm>
          <a:off x="1955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8" name="楕円 97"/>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9" name="テキスト ボックス 98"/>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経常収支比率は分母となる法人市民税、普通交付税、臨時財政対策債等が減少したことに加え、分子である経常経費充当一財が学校給食の新規委託費や公立小松大学開学２年目に伴う運営交付金等で増加した結果、対前年度比</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ポイント上昇。</a:t>
          </a:r>
        </a:p>
        <a:p>
          <a:r>
            <a:rPr kumimoji="1" lang="ja-JP" altLang="en-US" sz="1300">
              <a:latin typeface="ＭＳ Ｐゴシック" panose="020B0600070205080204" pitchFamily="50" charset="-128"/>
              <a:ea typeface="ＭＳ Ｐゴシック" panose="020B0600070205080204" pitchFamily="50" charset="-128"/>
            </a:rPr>
            <a:t>　全国平均、県内平均、類似団体内平均いずれにおいても下回っていることから、事業の選択と集中による市債発行額の抑制、財政状況に応じた繰上償還の実施等により、公債費の圧縮に努めるなど、経常的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65</xdr:row>
      <xdr:rowOff>41656</xdr:rowOff>
    </xdr:to>
    <xdr:cxnSp macro="">
      <xdr:nvCxnSpPr>
        <xdr:cNvPr id="127" name="直線コネクタ 126"/>
        <xdr:cNvCxnSpPr/>
      </xdr:nvCxnSpPr>
      <xdr:spPr>
        <a:xfrm flipV="1">
          <a:off x="4953000" y="10071100"/>
          <a:ext cx="0" cy="1114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13733</xdr:rowOff>
    </xdr:from>
    <xdr:ext cx="762000" cy="259045"/>
    <xdr:sp macro="" textlink="">
      <xdr:nvSpPr>
        <xdr:cNvPr id="128" name="財政構造の弾力性最小値テキスト"/>
        <xdr:cNvSpPr txBox="1"/>
      </xdr:nvSpPr>
      <xdr:spPr>
        <a:xfrm>
          <a:off x="5041900" y="1115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41656</xdr:rowOff>
    </xdr:from>
    <xdr:to>
      <xdr:col>24</xdr:col>
      <xdr:colOff>12700</xdr:colOff>
      <xdr:row>65</xdr:row>
      <xdr:rowOff>41656</xdr:rowOff>
    </xdr:to>
    <xdr:cxnSp macro="">
      <xdr:nvCxnSpPr>
        <xdr:cNvPr id="129" name="直線コネクタ 128"/>
        <xdr:cNvCxnSpPr/>
      </xdr:nvCxnSpPr>
      <xdr:spPr>
        <a:xfrm>
          <a:off x="4864100" y="111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30"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31" name="直線コネクタ 130"/>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153162</xdr:rowOff>
    </xdr:from>
    <xdr:to>
      <xdr:col>23</xdr:col>
      <xdr:colOff>133350</xdr:colOff>
      <xdr:row>62</xdr:row>
      <xdr:rowOff>140970</xdr:rowOff>
    </xdr:to>
    <xdr:cxnSp macro="">
      <xdr:nvCxnSpPr>
        <xdr:cNvPr id="132" name="直線コネクタ 131"/>
        <xdr:cNvCxnSpPr/>
      </xdr:nvCxnSpPr>
      <xdr:spPr>
        <a:xfrm>
          <a:off x="4114800" y="10611612"/>
          <a:ext cx="8382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114063</xdr:rowOff>
    </xdr:from>
    <xdr:ext cx="762000" cy="259045"/>
    <xdr:sp macro="" textlink="">
      <xdr:nvSpPr>
        <xdr:cNvPr id="133" name="財政構造の弾力性平均値テキスト"/>
        <xdr:cNvSpPr txBox="1"/>
      </xdr:nvSpPr>
      <xdr:spPr>
        <a:xfrm>
          <a:off x="5041900" y="10401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97536</xdr:rowOff>
    </xdr:from>
    <xdr:to>
      <xdr:col>23</xdr:col>
      <xdr:colOff>184150</xdr:colOff>
      <xdr:row>62</xdr:row>
      <xdr:rowOff>27686</xdr:rowOff>
    </xdr:to>
    <xdr:sp macro="" textlink="">
      <xdr:nvSpPr>
        <xdr:cNvPr id="134" name="フローチャート: 判断 133"/>
        <xdr:cNvSpPr/>
      </xdr:nvSpPr>
      <xdr:spPr>
        <a:xfrm>
          <a:off x="4902200" y="105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153162</xdr:rowOff>
    </xdr:from>
    <xdr:to>
      <xdr:col>19</xdr:col>
      <xdr:colOff>133350</xdr:colOff>
      <xdr:row>62</xdr:row>
      <xdr:rowOff>145796</xdr:rowOff>
    </xdr:to>
    <xdr:cxnSp macro="">
      <xdr:nvCxnSpPr>
        <xdr:cNvPr id="135" name="直線コネクタ 134"/>
        <xdr:cNvCxnSpPr/>
      </xdr:nvCxnSpPr>
      <xdr:spPr>
        <a:xfrm flipV="1">
          <a:off x="3225800" y="10611612"/>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25146</xdr:rowOff>
    </xdr:from>
    <xdr:to>
      <xdr:col>19</xdr:col>
      <xdr:colOff>184150</xdr:colOff>
      <xdr:row>61</xdr:row>
      <xdr:rowOff>126746</xdr:rowOff>
    </xdr:to>
    <xdr:sp macro="" textlink="">
      <xdr:nvSpPr>
        <xdr:cNvPr id="136" name="フローチャート: 判断 135"/>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136923</xdr:rowOff>
    </xdr:from>
    <xdr:ext cx="736600" cy="259045"/>
    <xdr:sp macro="" textlink="">
      <xdr:nvSpPr>
        <xdr:cNvPr id="137" name="テキスト ボックス 136"/>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145796</xdr:rowOff>
    </xdr:from>
    <xdr:to>
      <xdr:col>15</xdr:col>
      <xdr:colOff>82550</xdr:colOff>
      <xdr:row>63</xdr:row>
      <xdr:rowOff>17780</xdr:rowOff>
    </xdr:to>
    <xdr:cxnSp macro="">
      <xdr:nvCxnSpPr>
        <xdr:cNvPr id="138" name="直線コネクタ 137"/>
        <xdr:cNvCxnSpPr/>
      </xdr:nvCxnSpPr>
      <xdr:spPr>
        <a:xfrm flipV="1">
          <a:off x="2336800" y="1077569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39624</xdr:rowOff>
    </xdr:from>
    <xdr:to>
      <xdr:col>15</xdr:col>
      <xdr:colOff>133350</xdr:colOff>
      <xdr:row>61</xdr:row>
      <xdr:rowOff>141224</xdr:rowOff>
    </xdr:to>
    <xdr:sp macro="" textlink="">
      <xdr:nvSpPr>
        <xdr:cNvPr id="139" name="フローチャート: 判断 138"/>
        <xdr:cNvSpPr/>
      </xdr:nvSpPr>
      <xdr:spPr>
        <a:xfrm>
          <a:off x="3175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151401</xdr:rowOff>
    </xdr:from>
    <xdr:ext cx="762000" cy="259045"/>
    <xdr:sp macro="" textlink="">
      <xdr:nvSpPr>
        <xdr:cNvPr id="140" name="テキスト ボックス 139"/>
        <xdr:cNvSpPr txBox="1"/>
      </xdr:nvSpPr>
      <xdr:spPr>
        <a:xfrm>
          <a:off x="2844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58928</xdr:rowOff>
    </xdr:from>
    <xdr:to>
      <xdr:col>11</xdr:col>
      <xdr:colOff>31750</xdr:colOff>
      <xdr:row>63</xdr:row>
      <xdr:rowOff>17780</xdr:rowOff>
    </xdr:to>
    <xdr:cxnSp macro="">
      <xdr:nvCxnSpPr>
        <xdr:cNvPr id="141" name="直線コネクタ 140"/>
        <xdr:cNvCxnSpPr/>
      </xdr:nvCxnSpPr>
      <xdr:spPr>
        <a:xfrm>
          <a:off x="1447800" y="1068882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63754</xdr:rowOff>
    </xdr:from>
    <xdr:to>
      <xdr:col>11</xdr:col>
      <xdr:colOff>82550</xdr:colOff>
      <xdr:row>61</xdr:row>
      <xdr:rowOff>165354</xdr:rowOff>
    </xdr:to>
    <xdr:sp macro="" textlink="">
      <xdr:nvSpPr>
        <xdr:cNvPr id="142" name="フローチャート: 判断 141"/>
        <xdr:cNvSpPr/>
      </xdr:nvSpPr>
      <xdr:spPr>
        <a:xfrm>
          <a:off x="2286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4081</xdr:rowOff>
    </xdr:from>
    <xdr:ext cx="762000" cy="259045"/>
    <xdr:sp macro="" textlink="">
      <xdr:nvSpPr>
        <xdr:cNvPr id="143" name="テキスト ボックス 142"/>
        <xdr:cNvSpPr txBox="1"/>
      </xdr:nvSpPr>
      <xdr:spPr>
        <a:xfrm>
          <a:off x="1955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114554</xdr:rowOff>
    </xdr:from>
    <xdr:to>
      <xdr:col>7</xdr:col>
      <xdr:colOff>31750</xdr:colOff>
      <xdr:row>61</xdr:row>
      <xdr:rowOff>44704</xdr:rowOff>
    </xdr:to>
    <xdr:sp macro="" textlink="">
      <xdr:nvSpPr>
        <xdr:cNvPr id="144" name="フローチャート: 判断 143"/>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54881</xdr:rowOff>
    </xdr:from>
    <xdr:ext cx="762000" cy="259045"/>
    <xdr:sp macro="" textlink="">
      <xdr:nvSpPr>
        <xdr:cNvPr id="145" name="テキスト ボックス 144"/>
        <xdr:cNvSpPr txBox="1"/>
      </xdr:nvSpPr>
      <xdr:spPr>
        <a:xfrm>
          <a:off x="1066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51" name="楕円 150"/>
        <xdr:cNvSpPr/>
      </xdr:nvSpPr>
      <xdr:spPr>
        <a:xfrm>
          <a:off x="4902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62247</xdr:rowOff>
    </xdr:from>
    <xdr:ext cx="762000" cy="259045"/>
    <xdr:sp macro="" textlink="">
      <xdr:nvSpPr>
        <xdr:cNvPr id="152" name="財政構造の弾力性該当値テキスト"/>
        <xdr:cNvSpPr txBox="1"/>
      </xdr:nvSpPr>
      <xdr:spPr>
        <a:xfrm>
          <a:off x="5041900" y="1069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102362</xdr:rowOff>
    </xdr:from>
    <xdr:to>
      <xdr:col>19</xdr:col>
      <xdr:colOff>184150</xdr:colOff>
      <xdr:row>62</xdr:row>
      <xdr:rowOff>32512</xdr:rowOff>
    </xdr:to>
    <xdr:sp macro="" textlink="">
      <xdr:nvSpPr>
        <xdr:cNvPr id="153" name="楕円 152"/>
        <xdr:cNvSpPr/>
      </xdr:nvSpPr>
      <xdr:spPr>
        <a:xfrm>
          <a:off x="4064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17289</xdr:rowOff>
    </xdr:from>
    <xdr:ext cx="736600" cy="259045"/>
    <xdr:sp macro="" textlink="">
      <xdr:nvSpPr>
        <xdr:cNvPr id="154" name="テキスト ボックス 153"/>
        <xdr:cNvSpPr txBox="1"/>
      </xdr:nvSpPr>
      <xdr:spPr>
        <a:xfrm>
          <a:off x="3733800" y="10647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94996</xdr:rowOff>
    </xdr:from>
    <xdr:to>
      <xdr:col>15</xdr:col>
      <xdr:colOff>133350</xdr:colOff>
      <xdr:row>63</xdr:row>
      <xdr:rowOff>25146</xdr:rowOff>
    </xdr:to>
    <xdr:sp macro="" textlink="">
      <xdr:nvSpPr>
        <xdr:cNvPr id="155" name="楕円 154"/>
        <xdr:cNvSpPr/>
      </xdr:nvSpPr>
      <xdr:spPr>
        <a:xfrm>
          <a:off x="3175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9923</xdr:rowOff>
    </xdr:from>
    <xdr:ext cx="762000" cy="259045"/>
    <xdr:sp macro="" textlink="">
      <xdr:nvSpPr>
        <xdr:cNvPr id="156" name="テキスト ボックス 155"/>
        <xdr:cNvSpPr txBox="1"/>
      </xdr:nvSpPr>
      <xdr:spPr>
        <a:xfrm>
          <a:off x="2844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138430</xdr:rowOff>
    </xdr:from>
    <xdr:to>
      <xdr:col>11</xdr:col>
      <xdr:colOff>82550</xdr:colOff>
      <xdr:row>63</xdr:row>
      <xdr:rowOff>68580</xdr:rowOff>
    </xdr:to>
    <xdr:sp macro="" textlink="">
      <xdr:nvSpPr>
        <xdr:cNvPr id="157" name="楕円 156"/>
        <xdr:cNvSpPr/>
      </xdr:nvSpPr>
      <xdr:spPr>
        <a:xfrm>
          <a:off x="2286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53357</xdr:rowOff>
    </xdr:from>
    <xdr:ext cx="762000" cy="259045"/>
    <xdr:sp macro="" textlink="">
      <xdr:nvSpPr>
        <xdr:cNvPr id="158" name="テキスト ボックス 157"/>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8128</xdr:rowOff>
    </xdr:from>
    <xdr:to>
      <xdr:col>7</xdr:col>
      <xdr:colOff>31750</xdr:colOff>
      <xdr:row>62</xdr:row>
      <xdr:rowOff>109728</xdr:rowOff>
    </xdr:to>
    <xdr:sp macro="" textlink="">
      <xdr:nvSpPr>
        <xdr:cNvPr id="159" name="楕円 158"/>
        <xdr:cNvSpPr/>
      </xdr:nvSpPr>
      <xdr:spPr>
        <a:xfrm>
          <a:off x="1397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94505</xdr:rowOff>
    </xdr:from>
    <xdr:ext cx="762000" cy="259045"/>
    <xdr:sp macro="" textlink="">
      <xdr:nvSpPr>
        <xdr:cNvPr id="160" name="テキスト ボックス 159"/>
        <xdr:cNvSpPr txBox="1"/>
      </xdr:nvSpPr>
      <xdr:spPr>
        <a:xfrm>
          <a:off x="1066800" y="1072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[104,605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集中改革プラン等の実施による職員数の見直しにより人口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人当たり人件費・物件費等決算額は全国平均、県内平均、類似団体内平均を下回っていることから、適正な定員管理、固定費圧縮による物件費の削減への取組みを進めていく。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77491</xdr:rowOff>
    </xdr:from>
    <xdr:to>
      <xdr:col>23</xdr:col>
      <xdr:colOff>133350</xdr:colOff>
      <xdr:row>90</xdr:row>
      <xdr:rowOff>13570</xdr:rowOff>
    </xdr:to>
    <xdr:cxnSp macro="">
      <xdr:nvCxnSpPr>
        <xdr:cNvPr id="192" name="直線コネクタ 191"/>
        <xdr:cNvCxnSpPr/>
      </xdr:nvCxnSpPr>
      <xdr:spPr>
        <a:xfrm flipV="1">
          <a:off x="4953000" y="13793491"/>
          <a:ext cx="0" cy="1650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157097</xdr:rowOff>
    </xdr:from>
    <xdr:ext cx="762000" cy="259045"/>
    <xdr:sp macro="" textlink="">
      <xdr:nvSpPr>
        <xdr:cNvPr id="193" name="人件費・物件費等の状況最小値テキスト"/>
        <xdr:cNvSpPr txBox="1"/>
      </xdr:nvSpPr>
      <xdr:spPr>
        <a:xfrm>
          <a:off x="5041900" y="1541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13570</xdr:rowOff>
    </xdr:from>
    <xdr:to>
      <xdr:col>24</xdr:col>
      <xdr:colOff>12700</xdr:colOff>
      <xdr:row>90</xdr:row>
      <xdr:rowOff>13570</xdr:rowOff>
    </xdr:to>
    <xdr:cxnSp macro="">
      <xdr:nvCxnSpPr>
        <xdr:cNvPr id="194" name="直線コネクタ 193"/>
        <xdr:cNvCxnSpPr/>
      </xdr:nvCxnSpPr>
      <xdr:spPr>
        <a:xfrm>
          <a:off x="4864100" y="1544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163868</xdr:rowOff>
    </xdr:from>
    <xdr:ext cx="762000" cy="259045"/>
    <xdr:sp macro="" textlink="">
      <xdr:nvSpPr>
        <xdr:cNvPr id="195" name="人件費・物件費等の状況最大値テキスト"/>
        <xdr:cNvSpPr txBox="1"/>
      </xdr:nvSpPr>
      <xdr:spPr>
        <a:xfrm>
          <a:off x="5041900" y="1353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77491</xdr:rowOff>
    </xdr:from>
    <xdr:to>
      <xdr:col>24</xdr:col>
      <xdr:colOff>12700</xdr:colOff>
      <xdr:row>80</xdr:row>
      <xdr:rowOff>77491</xdr:rowOff>
    </xdr:to>
    <xdr:cxnSp macro="">
      <xdr:nvCxnSpPr>
        <xdr:cNvPr id="196" name="直線コネクタ 195"/>
        <xdr:cNvCxnSpPr/>
      </xdr:nvCxnSpPr>
      <xdr:spPr>
        <a:xfrm>
          <a:off x="4864100" y="1379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38973</xdr:rowOff>
    </xdr:from>
    <xdr:to>
      <xdr:col>23</xdr:col>
      <xdr:colOff>133350</xdr:colOff>
      <xdr:row>82</xdr:row>
      <xdr:rowOff>108400</xdr:rowOff>
    </xdr:to>
    <xdr:cxnSp macro="">
      <xdr:nvCxnSpPr>
        <xdr:cNvPr id="197" name="直線コネクタ 196"/>
        <xdr:cNvCxnSpPr/>
      </xdr:nvCxnSpPr>
      <xdr:spPr>
        <a:xfrm>
          <a:off x="4114800" y="14097873"/>
          <a:ext cx="838200" cy="6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76188</xdr:rowOff>
    </xdr:from>
    <xdr:ext cx="762000" cy="259045"/>
    <xdr:sp macro="" textlink="">
      <xdr:nvSpPr>
        <xdr:cNvPr id="198" name="人件費・物件費等の状況平均値テキスト"/>
        <xdr:cNvSpPr txBox="1"/>
      </xdr:nvSpPr>
      <xdr:spPr>
        <a:xfrm>
          <a:off x="5041900" y="14306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104111</xdr:rowOff>
    </xdr:from>
    <xdr:to>
      <xdr:col>23</xdr:col>
      <xdr:colOff>184150</xdr:colOff>
      <xdr:row>84</xdr:row>
      <xdr:rowOff>34261</xdr:rowOff>
    </xdr:to>
    <xdr:sp macro="" textlink="">
      <xdr:nvSpPr>
        <xdr:cNvPr id="199" name="フローチャート: 判断 198"/>
        <xdr:cNvSpPr/>
      </xdr:nvSpPr>
      <xdr:spPr>
        <a:xfrm>
          <a:off x="4902200" y="1433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38973</xdr:rowOff>
    </xdr:from>
    <xdr:to>
      <xdr:col>19</xdr:col>
      <xdr:colOff>133350</xdr:colOff>
      <xdr:row>82</xdr:row>
      <xdr:rowOff>123428</xdr:rowOff>
    </xdr:to>
    <xdr:cxnSp macro="">
      <xdr:nvCxnSpPr>
        <xdr:cNvPr id="200" name="直線コネクタ 199"/>
        <xdr:cNvCxnSpPr/>
      </xdr:nvCxnSpPr>
      <xdr:spPr>
        <a:xfrm flipV="1">
          <a:off x="3225800" y="14097873"/>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33669</xdr:rowOff>
    </xdr:from>
    <xdr:to>
      <xdr:col>19</xdr:col>
      <xdr:colOff>184150</xdr:colOff>
      <xdr:row>83</xdr:row>
      <xdr:rowOff>135269</xdr:rowOff>
    </xdr:to>
    <xdr:sp macro="" textlink="">
      <xdr:nvSpPr>
        <xdr:cNvPr id="201" name="フローチャート: 判断 200"/>
        <xdr:cNvSpPr/>
      </xdr:nvSpPr>
      <xdr:spPr>
        <a:xfrm>
          <a:off x="4064000" y="1426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120046</xdr:rowOff>
    </xdr:from>
    <xdr:ext cx="736600" cy="259045"/>
    <xdr:sp macro="" textlink="">
      <xdr:nvSpPr>
        <xdr:cNvPr id="202" name="テキスト ボックス 201"/>
        <xdr:cNvSpPr txBox="1"/>
      </xdr:nvSpPr>
      <xdr:spPr>
        <a:xfrm>
          <a:off x="3733800" y="14350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143739</xdr:rowOff>
    </xdr:from>
    <xdr:to>
      <xdr:col>15</xdr:col>
      <xdr:colOff>82550</xdr:colOff>
      <xdr:row>82</xdr:row>
      <xdr:rowOff>123428</xdr:rowOff>
    </xdr:to>
    <xdr:cxnSp macro="">
      <xdr:nvCxnSpPr>
        <xdr:cNvPr id="203" name="直線コネクタ 202"/>
        <xdr:cNvCxnSpPr/>
      </xdr:nvCxnSpPr>
      <xdr:spPr>
        <a:xfrm>
          <a:off x="2336800" y="14031189"/>
          <a:ext cx="889000" cy="15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16089</xdr:rowOff>
    </xdr:from>
    <xdr:to>
      <xdr:col>15</xdr:col>
      <xdr:colOff>133350</xdr:colOff>
      <xdr:row>83</xdr:row>
      <xdr:rowOff>117689</xdr:rowOff>
    </xdr:to>
    <xdr:sp macro="" textlink="">
      <xdr:nvSpPr>
        <xdr:cNvPr id="204" name="フローチャート: 判断 203"/>
        <xdr:cNvSpPr/>
      </xdr:nvSpPr>
      <xdr:spPr>
        <a:xfrm>
          <a:off x="31750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102466</xdr:rowOff>
    </xdr:from>
    <xdr:ext cx="762000" cy="259045"/>
    <xdr:sp macro="" textlink="">
      <xdr:nvSpPr>
        <xdr:cNvPr id="205" name="テキスト ボックス 204"/>
        <xdr:cNvSpPr txBox="1"/>
      </xdr:nvSpPr>
      <xdr:spPr>
        <a:xfrm>
          <a:off x="2844800" y="1433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143739</xdr:rowOff>
    </xdr:from>
    <xdr:to>
      <xdr:col>11</xdr:col>
      <xdr:colOff>31750</xdr:colOff>
      <xdr:row>81</xdr:row>
      <xdr:rowOff>170988</xdr:rowOff>
    </xdr:to>
    <xdr:cxnSp macro="">
      <xdr:nvCxnSpPr>
        <xdr:cNvPr id="206" name="直線コネクタ 205"/>
        <xdr:cNvCxnSpPr/>
      </xdr:nvCxnSpPr>
      <xdr:spPr>
        <a:xfrm flipV="1">
          <a:off x="1447800" y="14031189"/>
          <a:ext cx="889000" cy="2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22518</xdr:rowOff>
    </xdr:from>
    <xdr:to>
      <xdr:col>11</xdr:col>
      <xdr:colOff>82550</xdr:colOff>
      <xdr:row>83</xdr:row>
      <xdr:rowOff>124118</xdr:rowOff>
    </xdr:to>
    <xdr:sp macro="" textlink="">
      <xdr:nvSpPr>
        <xdr:cNvPr id="207" name="フローチャート: 判断 206"/>
        <xdr:cNvSpPr/>
      </xdr:nvSpPr>
      <xdr:spPr>
        <a:xfrm>
          <a:off x="2286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108895</xdr:rowOff>
    </xdr:from>
    <xdr:ext cx="762000" cy="259045"/>
    <xdr:sp macro="" textlink="">
      <xdr:nvSpPr>
        <xdr:cNvPr id="208" name="テキスト ボックス 207"/>
        <xdr:cNvSpPr txBox="1"/>
      </xdr:nvSpPr>
      <xdr:spPr>
        <a:xfrm>
          <a:off x="1955800" y="1433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133592</xdr:rowOff>
    </xdr:from>
    <xdr:to>
      <xdr:col>7</xdr:col>
      <xdr:colOff>31750</xdr:colOff>
      <xdr:row>83</xdr:row>
      <xdr:rowOff>63742</xdr:rowOff>
    </xdr:to>
    <xdr:sp macro="" textlink="">
      <xdr:nvSpPr>
        <xdr:cNvPr id="209" name="フローチャート: 判断 208"/>
        <xdr:cNvSpPr/>
      </xdr:nvSpPr>
      <xdr:spPr>
        <a:xfrm>
          <a:off x="1397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48519</xdr:rowOff>
    </xdr:from>
    <xdr:ext cx="762000" cy="259045"/>
    <xdr:sp macro="" textlink="">
      <xdr:nvSpPr>
        <xdr:cNvPr id="210" name="テキスト ボックス 209"/>
        <xdr:cNvSpPr txBox="1"/>
      </xdr:nvSpPr>
      <xdr:spPr>
        <a:xfrm>
          <a:off x="1066800" y="1427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57600</xdr:rowOff>
    </xdr:from>
    <xdr:to>
      <xdr:col>23</xdr:col>
      <xdr:colOff>184150</xdr:colOff>
      <xdr:row>82</xdr:row>
      <xdr:rowOff>159200</xdr:rowOff>
    </xdr:to>
    <xdr:sp macro="" textlink="">
      <xdr:nvSpPr>
        <xdr:cNvPr id="216" name="楕円 215"/>
        <xdr:cNvSpPr/>
      </xdr:nvSpPr>
      <xdr:spPr>
        <a:xfrm>
          <a:off x="4902200" y="1411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74127</xdr:rowOff>
    </xdr:from>
    <xdr:ext cx="762000" cy="259045"/>
    <xdr:sp macro="" textlink="">
      <xdr:nvSpPr>
        <xdr:cNvPr id="217" name="人件費・物件費等の状況該当値テキスト"/>
        <xdr:cNvSpPr txBox="1"/>
      </xdr:nvSpPr>
      <xdr:spPr>
        <a:xfrm>
          <a:off x="5041900" y="1396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159623</xdr:rowOff>
    </xdr:from>
    <xdr:to>
      <xdr:col>19</xdr:col>
      <xdr:colOff>184150</xdr:colOff>
      <xdr:row>82</xdr:row>
      <xdr:rowOff>89773</xdr:rowOff>
    </xdr:to>
    <xdr:sp macro="" textlink="">
      <xdr:nvSpPr>
        <xdr:cNvPr id="218" name="楕円 217"/>
        <xdr:cNvSpPr/>
      </xdr:nvSpPr>
      <xdr:spPr>
        <a:xfrm>
          <a:off x="4064000" y="1404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99950</xdr:rowOff>
    </xdr:from>
    <xdr:ext cx="736600" cy="259045"/>
    <xdr:sp macro="" textlink="">
      <xdr:nvSpPr>
        <xdr:cNvPr id="219" name="テキスト ボックス 218"/>
        <xdr:cNvSpPr txBox="1"/>
      </xdr:nvSpPr>
      <xdr:spPr>
        <a:xfrm>
          <a:off x="3733800" y="13815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72628</xdr:rowOff>
    </xdr:from>
    <xdr:to>
      <xdr:col>15</xdr:col>
      <xdr:colOff>133350</xdr:colOff>
      <xdr:row>83</xdr:row>
      <xdr:rowOff>2778</xdr:rowOff>
    </xdr:to>
    <xdr:sp macro="" textlink="">
      <xdr:nvSpPr>
        <xdr:cNvPr id="220" name="楕円 219"/>
        <xdr:cNvSpPr/>
      </xdr:nvSpPr>
      <xdr:spPr>
        <a:xfrm>
          <a:off x="3175000" y="1413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12955</xdr:rowOff>
    </xdr:from>
    <xdr:ext cx="762000" cy="259045"/>
    <xdr:sp macro="" textlink="">
      <xdr:nvSpPr>
        <xdr:cNvPr id="221" name="テキスト ボックス 220"/>
        <xdr:cNvSpPr txBox="1"/>
      </xdr:nvSpPr>
      <xdr:spPr>
        <a:xfrm>
          <a:off x="2844800" y="13900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92939</xdr:rowOff>
    </xdr:from>
    <xdr:to>
      <xdr:col>11</xdr:col>
      <xdr:colOff>82550</xdr:colOff>
      <xdr:row>82</xdr:row>
      <xdr:rowOff>23089</xdr:rowOff>
    </xdr:to>
    <xdr:sp macro="" textlink="">
      <xdr:nvSpPr>
        <xdr:cNvPr id="222" name="楕円 221"/>
        <xdr:cNvSpPr/>
      </xdr:nvSpPr>
      <xdr:spPr>
        <a:xfrm>
          <a:off x="2286000" y="1398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33266</xdr:rowOff>
    </xdr:from>
    <xdr:ext cx="762000" cy="259045"/>
    <xdr:sp macro="" textlink="">
      <xdr:nvSpPr>
        <xdr:cNvPr id="223" name="テキスト ボックス 222"/>
        <xdr:cNvSpPr txBox="1"/>
      </xdr:nvSpPr>
      <xdr:spPr>
        <a:xfrm>
          <a:off x="1955800" y="1374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120188</xdr:rowOff>
    </xdr:from>
    <xdr:to>
      <xdr:col>7</xdr:col>
      <xdr:colOff>31750</xdr:colOff>
      <xdr:row>82</xdr:row>
      <xdr:rowOff>50338</xdr:rowOff>
    </xdr:to>
    <xdr:sp macro="" textlink="">
      <xdr:nvSpPr>
        <xdr:cNvPr id="224" name="楕円 223"/>
        <xdr:cNvSpPr/>
      </xdr:nvSpPr>
      <xdr:spPr>
        <a:xfrm>
          <a:off x="1397000" y="1400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60515</xdr:rowOff>
    </xdr:from>
    <xdr:ext cx="762000" cy="259045"/>
    <xdr:sp macro="" textlink="">
      <xdr:nvSpPr>
        <xdr:cNvPr id="225" name="テキスト ボックス 224"/>
        <xdr:cNvSpPr txBox="1"/>
      </xdr:nvSpPr>
      <xdr:spPr>
        <a:xfrm>
          <a:off x="1066800" y="13776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特殊勤務手当の見直しなどを通じて行財政改革に努めており、全国市平均、類似団体内平均と比べ、低い水準となっている。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140970</xdr:rowOff>
    </xdr:from>
    <xdr:to>
      <xdr:col>81</xdr:col>
      <xdr:colOff>44450</xdr:colOff>
      <xdr:row>89</xdr:row>
      <xdr:rowOff>118111</xdr:rowOff>
    </xdr:to>
    <xdr:cxnSp macro="">
      <xdr:nvCxnSpPr>
        <xdr:cNvPr id="252" name="直線コネクタ 251"/>
        <xdr:cNvCxnSpPr/>
      </xdr:nvCxnSpPr>
      <xdr:spPr>
        <a:xfrm flipV="1">
          <a:off x="17018000" y="13856970"/>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3" name="給与水準   （国との比較）最小値テキスト"/>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4" name="直線コネクタ 253"/>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55897</xdr:rowOff>
    </xdr:from>
    <xdr:ext cx="762000" cy="259045"/>
    <xdr:sp macro="" textlink="">
      <xdr:nvSpPr>
        <xdr:cNvPr id="255" name="給与水準   （国との比較）最大値テキスト"/>
        <xdr:cNvSpPr txBox="1"/>
      </xdr:nvSpPr>
      <xdr:spPr>
        <a:xfrm>
          <a:off x="171069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140970</xdr:rowOff>
    </xdr:from>
    <xdr:to>
      <xdr:col>81</xdr:col>
      <xdr:colOff>133350</xdr:colOff>
      <xdr:row>80</xdr:row>
      <xdr:rowOff>140970</xdr:rowOff>
    </xdr:to>
    <xdr:cxnSp macro="">
      <xdr:nvCxnSpPr>
        <xdr:cNvPr id="256" name="直線コネクタ 255"/>
        <xdr:cNvCxnSpPr/>
      </xdr:nvCxnSpPr>
      <xdr:spPr>
        <a:xfrm>
          <a:off x="16929100" y="1385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87630</xdr:rowOff>
    </xdr:from>
    <xdr:to>
      <xdr:col>81</xdr:col>
      <xdr:colOff>44450</xdr:colOff>
      <xdr:row>84</xdr:row>
      <xdr:rowOff>130811</xdr:rowOff>
    </xdr:to>
    <xdr:cxnSp macro="">
      <xdr:nvCxnSpPr>
        <xdr:cNvPr id="257" name="直線コネクタ 256"/>
        <xdr:cNvCxnSpPr/>
      </xdr:nvCxnSpPr>
      <xdr:spPr>
        <a:xfrm flipV="1">
          <a:off x="16179800" y="14146530"/>
          <a:ext cx="838200" cy="38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121938</xdr:rowOff>
    </xdr:from>
    <xdr:ext cx="762000" cy="259045"/>
    <xdr:sp macro="" textlink="">
      <xdr:nvSpPr>
        <xdr:cNvPr id="258" name="給与水準   （国との比較）平均値テキスト"/>
        <xdr:cNvSpPr txBox="1"/>
      </xdr:nvSpPr>
      <xdr:spPr>
        <a:xfrm>
          <a:off x="17106900" y="1469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59" name="フローチャート: 判断 258"/>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130811</xdr:rowOff>
    </xdr:from>
    <xdr:to>
      <xdr:col>77</xdr:col>
      <xdr:colOff>44450</xdr:colOff>
      <xdr:row>85</xdr:row>
      <xdr:rowOff>7620</xdr:rowOff>
    </xdr:to>
    <xdr:cxnSp macro="">
      <xdr:nvCxnSpPr>
        <xdr:cNvPr id="260" name="直線コネクタ 259"/>
        <xdr:cNvCxnSpPr/>
      </xdr:nvCxnSpPr>
      <xdr:spPr>
        <a:xfrm flipV="1">
          <a:off x="15290800" y="1453261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26670</xdr:rowOff>
    </xdr:from>
    <xdr:to>
      <xdr:col>77</xdr:col>
      <xdr:colOff>95250</xdr:colOff>
      <xdr:row>86</xdr:row>
      <xdr:rowOff>128270</xdr:rowOff>
    </xdr:to>
    <xdr:sp macro="" textlink="">
      <xdr:nvSpPr>
        <xdr:cNvPr id="261" name="フローチャート: 判断 260"/>
        <xdr:cNvSpPr/>
      </xdr:nvSpPr>
      <xdr:spPr>
        <a:xfrm>
          <a:off x="16129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113047</xdr:rowOff>
    </xdr:from>
    <xdr:ext cx="736600" cy="259045"/>
    <xdr:sp macro="" textlink="">
      <xdr:nvSpPr>
        <xdr:cNvPr id="262" name="テキスト ボックス 261"/>
        <xdr:cNvSpPr txBox="1"/>
      </xdr:nvSpPr>
      <xdr:spPr>
        <a:xfrm>
          <a:off x="15798800" y="1485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106680</xdr:rowOff>
    </xdr:from>
    <xdr:to>
      <xdr:col>72</xdr:col>
      <xdr:colOff>203200</xdr:colOff>
      <xdr:row>85</xdr:row>
      <xdr:rowOff>7620</xdr:rowOff>
    </xdr:to>
    <xdr:cxnSp macro="">
      <xdr:nvCxnSpPr>
        <xdr:cNvPr id="263" name="直線コネクタ 262"/>
        <xdr:cNvCxnSpPr/>
      </xdr:nvCxnSpPr>
      <xdr:spPr>
        <a:xfrm>
          <a:off x="14401800" y="145084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4" name="フローチャート: 判断 263"/>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5" name="テキスト ボックス 264"/>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109220</xdr:rowOff>
    </xdr:from>
    <xdr:to>
      <xdr:col>68</xdr:col>
      <xdr:colOff>152400</xdr:colOff>
      <xdr:row>84</xdr:row>
      <xdr:rowOff>106680</xdr:rowOff>
    </xdr:to>
    <xdr:cxnSp macro="">
      <xdr:nvCxnSpPr>
        <xdr:cNvPr id="266" name="直線コネクタ 265"/>
        <xdr:cNvCxnSpPr/>
      </xdr:nvCxnSpPr>
      <xdr:spPr>
        <a:xfrm>
          <a:off x="13512800" y="1433957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149861</xdr:rowOff>
    </xdr:from>
    <xdr:to>
      <xdr:col>68</xdr:col>
      <xdr:colOff>203200</xdr:colOff>
      <xdr:row>86</xdr:row>
      <xdr:rowOff>80011</xdr:rowOff>
    </xdr:to>
    <xdr:sp macro="" textlink="">
      <xdr:nvSpPr>
        <xdr:cNvPr id="267" name="フローチャート: 判断 266"/>
        <xdr:cNvSpPr/>
      </xdr:nvSpPr>
      <xdr:spPr>
        <a:xfrm>
          <a:off x="14351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64788</xdr:rowOff>
    </xdr:from>
    <xdr:ext cx="762000" cy="259045"/>
    <xdr:sp macro="" textlink="">
      <xdr:nvSpPr>
        <xdr:cNvPr id="268" name="テキスト ボックス 267"/>
        <xdr:cNvSpPr txBox="1"/>
      </xdr:nvSpPr>
      <xdr:spPr>
        <a:xfrm>
          <a:off x="14020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2539</xdr:rowOff>
    </xdr:from>
    <xdr:to>
      <xdr:col>64</xdr:col>
      <xdr:colOff>152400</xdr:colOff>
      <xdr:row>86</xdr:row>
      <xdr:rowOff>104139</xdr:rowOff>
    </xdr:to>
    <xdr:sp macro="" textlink="">
      <xdr:nvSpPr>
        <xdr:cNvPr id="269" name="フローチャート: 判断 268"/>
        <xdr:cNvSpPr/>
      </xdr:nvSpPr>
      <xdr:spPr>
        <a:xfrm>
          <a:off x="13462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88916</xdr:rowOff>
    </xdr:from>
    <xdr:ext cx="762000" cy="259045"/>
    <xdr:sp macro="" textlink="">
      <xdr:nvSpPr>
        <xdr:cNvPr id="270" name="テキスト ボックス 269"/>
        <xdr:cNvSpPr txBox="1"/>
      </xdr:nvSpPr>
      <xdr:spPr>
        <a:xfrm>
          <a:off x="13131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36830</xdr:rowOff>
    </xdr:from>
    <xdr:to>
      <xdr:col>81</xdr:col>
      <xdr:colOff>95250</xdr:colOff>
      <xdr:row>82</xdr:row>
      <xdr:rowOff>138430</xdr:rowOff>
    </xdr:to>
    <xdr:sp macro="" textlink="">
      <xdr:nvSpPr>
        <xdr:cNvPr id="276" name="楕円 275"/>
        <xdr:cNvSpPr/>
      </xdr:nvSpPr>
      <xdr:spPr>
        <a:xfrm>
          <a:off x="169672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53357</xdr:rowOff>
    </xdr:from>
    <xdr:ext cx="762000" cy="259045"/>
    <xdr:sp macro="" textlink="">
      <xdr:nvSpPr>
        <xdr:cNvPr id="277" name="給与水準   （国との比較）該当値テキスト"/>
        <xdr:cNvSpPr txBox="1"/>
      </xdr:nvSpPr>
      <xdr:spPr>
        <a:xfrm>
          <a:off x="17106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80011</xdr:rowOff>
    </xdr:from>
    <xdr:to>
      <xdr:col>77</xdr:col>
      <xdr:colOff>95250</xdr:colOff>
      <xdr:row>85</xdr:row>
      <xdr:rowOff>10161</xdr:rowOff>
    </xdr:to>
    <xdr:sp macro="" textlink="">
      <xdr:nvSpPr>
        <xdr:cNvPr id="278" name="楕円 277"/>
        <xdr:cNvSpPr/>
      </xdr:nvSpPr>
      <xdr:spPr>
        <a:xfrm>
          <a:off x="16129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20338</xdr:rowOff>
    </xdr:from>
    <xdr:ext cx="736600" cy="259045"/>
    <xdr:sp macro="" textlink="">
      <xdr:nvSpPr>
        <xdr:cNvPr id="279" name="テキスト ボックス 278"/>
        <xdr:cNvSpPr txBox="1"/>
      </xdr:nvSpPr>
      <xdr:spPr>
        <a:xfrm>
          <a:off x="15798800" y="14250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128270</xdr:rowOff>
    </xdr:from>
    <xdr:to>
      <xdr:col>73</xdr:col>
      <xdr:colOff>44450</xdr:colOff>
      <xdr:row>85</xdr:row>
      <xdr:rowOff>58420</xdr:rowOff>
    </xdr:to>
    <xdr:sp macro="" textlink="">
      <xdr:nvSpPr>
        <xdr:cNvPr id="280" name="楕円 279"/>
        <xdr:cNvSpPr/>
      </xdr:nvSpPr>
      <xdr:spPr>
        <a:xfrm>
          <a:off x="15240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68597</xdr:rowOff>
    </xdr:from>
    <xdr:ext cx="762000" cy="259045"/>
    <xdr:sp macro="" textlink="">
      <xdr:nvSpPr>
        <xdr:cNvPr id="281" name="テキスト ボックス 280"/>
        <xdr:cNvSpPr txBox="1"/>
      </xdr:nvSpPr>
      <xdr:spPr>
        <a:xfrm>
          <a:off x="14909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55880</xdr:rowOff>
    </xdr:from>
    <xdr:to>
      <xdr:col>68</xdr:col>
      <xdr:colOff>203200</xdr:colOff>
      <xdr:row>84</xdr:row>
      <xdr:rowOff>157480</xdr:rowOff>
    </xdr:to>
    <xdr:sp macro="" textlink="">
      <xdr:nvSpPr>
        <xdr:cNvPr id="282" name="楕円 281"/>
        <xdr:cNvSpPr/>
      </xdr:nvSpPr>
      <xdr:spPr>
        <a:xfrm>
          <a:off x="14351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167657</xdr:rowOff>
    </xdr:from>
    <xdr:ext cx="762000" cy="259045"/>
    <xdr:sp macro="" textlink="">
      <xdr:nvSpPr>
        <xdr:cNvPr id="283" name="テキスト ボックス 282"/>
        <xdr:cNvSpPr txBox="1"/>
      </xdr:nvSpPr>
      <xdr:spPr>
        <a:xfrm>
          <a:off x="14020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58420</xdr:rowOff>
    </xdr:from>
    <xdr:to>
      <xdr:col>64</xdr:col>
      <xdr:colOff>152400</xdr:colOff>
      <xdr:row>83</xdr:row>
      <xdr:rowOff>160020</xdr:rowOff>
    </xdr:to>
    <xdr:sp macro="" textlink="">
      <xdr:nvSpPr>
        <xdr:cNvPr id="284" name="楕円 283"/>
        <xdr:cNvSpPr/>
      </xdr:nvSpPr>
      <xdr:spPr>
        <a:xfrm>
          <a:off x="13462000" y="1428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170197</xdr:rowOff>
    </xdr:from>
    <xdr:ext cx="762000" cy="259045"/>
    <xdr:sp macro="" textlink="">
      <xdr:nvSpPr>
        <xdr:cNvPr id="285" name="テキスト ボックス 284"/>
        <xdr:cNvSpPr txBox="1"/>
      </xdr:nvSpPr>
      <xdr:spPr>
        <a:xfrm>
          <a:off x="13131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集中改革プラン等の実施による職員数の見直しに努めており、年々、人口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人当たり職員数は減少しており、全国平均、県内平均、類似団体内平均をいずれも下回っている。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今後も、消防職、医療職、教員の人員を確保した上で、適正な定員管理に努める。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83439</xdr:rowOff>
    </xdr:from>
    <xdr:to>
      <xdr:col>81</xdr:col>
      <xdr:colOff>44450</xdr:colOff>
      <xdr:row>67</xdr:row>
      <xdr:rowOff>106553</xdr:rowOff>
    </xdr:to>
    <xdr:cxnSp macro="">
      <xdr:nvCxnSpPr>
        <xdr:cNvPr id="313" name="直線コネクタ 312"/>
        <xdr:cNvCxnSpPr/>
      </xdr:nvCxnSpPr>
      <xdr:spPr>
        <a:xfrm flipV="1">
          <a:off x="17018000" y="10198989"/>
          <a:ext cx="0" cy="1394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78630</xdr:rowOff>
    </xdr:from>
    <xdr:ext cx="762000" cy="259045"/>
    <xdr:sp macro="" textlink="">
      <xdr:nvSpPr>
        <xdr:cNvPr id="314" name="定員管理の状況最小値テキスト"/>
        <xdr:cNvSpPr txBox="1"/>
      </xdr:nvSpPr>
      <xdr:spPr>
        <a:xfrm>
          <a:off x="17106900" y="11565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106553</xdr:rowOff>
    </xdr:from>
    <xdr:to>
      <xdr:col>81</xdr:col>
      <xdr:colOff>133350</xdr:colOff>
      <xdr:row>67</xdr:row>
      <xdr:rowOff>106553</xdr:rowOff>
    </xdr:to>
    <xdr:cxnSp macro="">
      <xdr:nvCxnSpPr>
        <xdr:cNvPr id="315" name="直線コネクタ 314"/>
        <xdr:cNvCxnSpPr/>
      </xdr:nvCxnSpPr>
      <xdr:spPr>
        <a:xfrm>
          <a:off x="16929100" y="1159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169816</xdr:rowOff>
    </xdr:from>
    <xdr:ext cx="762000" cy="259045"/>
    <xdr:sp macro="" textlink="">
      <xdr:nvSpPr>
        <xdr:cNvPr id="316" name="定員管理の状況最大値テキスト"/>
        <xdr:cNvSpPr txBox="1"/>
      </xdr:nvSpPr>
      <xdr:spPr>
        <a:xfrm>
          <a:off x="17106900" y="994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83439</xdr:rowOff>
    </xdr:from>
    <xdr:to>
      <xdr:col>81</xdr:col>
      <xdr:colOff>133350</xdr:colOff>
      <xdr:row>59</xdr:row>
      <xdr:rowOff>83439</xdr:rowOff>
    </xdr:to>
    <xdr:cxnSp macro="">
      <xdr:nvCxnSpPr>
        <xdr:cNvPr id="317" name="直線コネクタ 316"/>
        <xdr:cNvCxnSpPr/>
      </xdr:nvCxnSpPr>
      <xdr:spPr>
        <a:xfrm>
          <a:off x="16929100" y="1019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42164</xdr:rowOff>
    </xdr:from>
    <xdr:to>
      <xdr:col>81</xdr:col>
      <xdr:colOff>44450</xdr:colOff>
      <xdr:row>61</xdr:row>
      <xdr:rowOff>56642</xdr:rowOff>
    </xdr:to>
    <xdr:cxnSp macro="">
      <xdr:nvCxnSpPr>
        <xdr:cNvPr id="318" name="直線コネクタ 317"/>
        <xdr:cNvCxnSpPr/>
      </xdr:nvCxnSpPr>
      <xdr:spPr>
        <a:xfrm flipV="1">
          <a:off x="16179800" y="1050061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4335</xdr:rowOff>
    </xdr:from>
    <xdr:ext cx="762000" cy="259045"/>
    <xdr:sp macro="" textlink="">
      <xdr:nvSpPr>
        <xdr:cNvPr id="319" name="定員管理の状況平均値テキスト"/>
        <xdr:cNvSpPr txBox="1"/>
      </xdr:nvSpPr>
      <xdr:spPr>
        <a:xfrm>
          <a:off x="17106900" y="1063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32258</xdr:rowOff>
    </xdr:from>
    <xdr:to>
      <xdr:col>81</xdr:col>
      <xdr:colOff>95250</xdr:colOff>
      <xdr:row>62</xdr:row>
      <xdr:rowOff>133858</xdr:rowOff>
    </xdr:to>
    <xdr:sp macro="" textlink="">
      <xdr:nvSpPr>
        <xdr:cNvPr id="320" name="フローチャート: 判断 319"/>
        <xdr:cNvSpPr/>
      </xdr:nvSpPr>
      <xdr:spPr>
        <a:xfrm>
          <a:off x="16967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56642</xdr:rowOff>
    </xdr:from>
    <xdr:to>
      <xdr:col>77</xdr:col>
      <xdr:colOff>44450</xdr:colOff>
      <xdr:row>61</xdr:row>
      <xdr:rowOff>109728</xdr:rowOff>
    </xdr:to>
    <xdr:cxnSp macro="">
      <xdr:nvCxnSpPr>
        <xdr:cNvPr id="321" name="直線コネクタ 320"/>
        <xdr:cNvCxnSpPr/>
      </xdr:nvCxnSpPr>
      <xdr:spPr>
        <a:xfrm flipV="1">
          <a:off x="15290800" y="1051509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167513</xdr:rowOff>
    </xdr:from>
    <xdr:to>
      <xdr:col>77</xdr:col>
      <xdr:colOff>95250</xdr:colOff>
      <xdr:row>62</xdr:row>
      <xdr:rowOff>97663</xdr:rowOff>
    </xdr:to>
    <xdr:sp macro="" textlink="">
      <xdr:nvSpPr>
        <xdr:cNvPr id="322" name="フローチャート: 判断 321"/>
        <xdr:cNvSpPr/>
      </xdr:nvSpPr>
      <xdr:spPr>
        <a:xfrm>
          <a:off x="16129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82440</xdr:rowOff>
    </xdr:from>
    <xdr:ext cx="736600" cy="259045"/>
    <xdr:sp macro="" textlink="">
      <xdr:nvSpPr>
        <xdr:cNvPr id="323" name="テキスト ボックス 322"/>
        <xdr:cNvSpPr txBox="1"/>
      </xdr:nvSpPr>
      <xdr:spPr>
        <a:xfrm>
          <a:off x="15798800" y="10712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109728</xdr:rowOff>
    </xdr:from>
    <xdr:to>
      <xdr:col>72</xdr:col>
      <xdr:colOff>203200</xdr:colOff>
      <xdr:row>61</xdr:row>
      <xdr:rowOff>141097</xdr:rowOff>
    </xdr:to>
    <xdr:cxnSp macro="">
      <xdr:nvCxnSpPr>
        <xdr:cNvPr id="324" name="直線コネクタ 323"/>
        <xdr:cNvCxnSpPr/>
      </xdr:nvCxnSpPr>
      <xdr:spPr>
        <a:xfrm flipV="1">
          <a:off x="14401800" y="10568178"/>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169926</xdr:rowOff>
    </xdr:from>
    <xdr:to>
      <xdr:col>73</xdr:col>
      <xdr:colOff>44450</xdr:colOff>
      <xdr:row>62</xdr:row>
      <xdr:rowOff>100076</xdr:rowOff>
    </xdr:to>
    <xdr:sp macro="" textlink="">
      <xdr:nvSpPr>
        <xdr:cNvPr id="325" name="フローチャート: 判断 324"/>
        <xdr:cNvSpPr/>
      </xdr:nvSpPr>
      <xdr:spPr>
        <a:xfrm>
          <a:off x="15240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84853</xdr:rowOff>
    </xdr:from>
    <xdr:ext cx="762000" cy="259045"/>
    <xdr:sp macro="" textlink="">
      <xdr:nvSpPr>
        <xdr:cNvPr id="326" name="テキスト ボックス 325"/>
        <xdr:cNvSpPr txBox="1"/>
      </xdr:nvSpPr>
      <xdr:spPr>
        <a:xfrm>
          <a:off x="14909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141097</xdr:rowOff>
    </xdr:from>
    <xdr:to>
      <xdr:col>68</xdr:col>
      <xdr:colOff>152400</xdr:colOff>
      <xdr:row>61</xdr:row>
      <xdr:rowOff>157988</xdr:rowOff>
    </xdr:to>
    <xdr:cxnSp macro="">
      <xdr:nvCxnSpPr>
        <xdr:cNvPr id="327" name="直線コネクタ 326"/>
        <xdr:cNvCxnSpPr/>
      </xdr:nvCxnSpPr>
      <xdr:spPr>
        <a:xfrm flipV="1">
          <a:off x="13512800" y="10599547"/>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12954</xdr:rowOff>
    </xdr:from>
    <xdr:to>
      <xdr:col>68</xdr:col>
      <xdr:colOff>203200</xdr:colOff>
      <xdr:row>62</xdr:row>
      <xdr:rowOff>114554</xdr:rowOff>
    </xdr:to>
    <xdr:sp macro="" textlink="">
      <xdr:nvSpPr>
        <xdr:cNvPr id="328" name="フローチャート: 判断 327"/>
        <xdr:cNvSpPr/>
      </xdr:nvSpPr>
      <xdr:spPr>
        <a:xfrm>
          <a:off x="14351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99331</xdr:rowOff>
    </xdr:from>
    <xdr:ext cx="762000" cy="259045"/>
    <xdr:sp macro="" textlink="">
      <xdr:nvSpPr>
        <xdr:cNvPr id="329" name="テキスト ボックス 328"/>
        <xdr:cNvSpPr txBox="1"/>
      </xdr:nvSpPr>
      <xdr:spPr>
        <a:xfrm>
          <a:off x="14020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136144</xdr:rowOff>
    </xdr:from>
    <xdr:to>
      <xdr:col>64</xdr:col>
      <xdr:colOff>152400</xdr:colOff>
      <xdr:row>62</xdr:row>
      <xdr:rowOff>66294</xdr:rowOff>
    </xdr:to>
    <xdr:sp macro="" textlink="">
      <xdr:nvSpPr>
        <xdr:cNvPr id="330" name="フローチャート: 判断 329"/>
        <xdr:cNvSpPr/>
      </xdr:nvSpPr>
      <xdr:spPr>
        <a:xfrm>
          <a:off x="13462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51071</xdr:rowOff>
    </xdr:from>
    <xdr:ext cx="762000" cy="259045"/>
    <xdr:sp macro="" textlink="">
      <xdr:nvSpPr>
        <xdr:cNvPr id="331" name="テキスト ボックス 330"/>
        <xdr:cNvSpPr txBox="1"/>
      </xdr:nvSpPr>
      <xdr:spPr>
        <a:xfrm>
          <a:off x="13131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162814</xdr:rowOff>
    </xdr:from>
    <xdr:to>
      <xdr:col>81</xdr:col>
      <xdr:colOff>95250</xdr:colOff>
      <xdr:row>61</xdr:row>
      <xdr:rowOff>92964</xdr:rowOff>
    </xdr:to>
    <xdr:sp macro="" textlink="">
      <xdr:nvSpPr>
        <xdr:cNvPr id="337" name="楕円 336"/>
        <xdr:cNvSpPr/>
      </xdr:nvSpPr>
      <xdr:spPr>
        <a:xfrm>
          <a:off x="169672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7891</xdr:rowOff>
    </xdr:from>
    <xdr:ext cx="762000" cy="259045"/>
    <xdr:sp macro="" textlink="">
      <xdr:nvSpPr>
        <xdr:cNvPr id="338" name="定員管理の状況該当値テキスト"/>
        <xdr:cNvSpPr txBox="1"/>
      </xdr:nvSpPr>
      <xdr:spPr>
        <a:xfrm>
          <a:off x="17106900" y="1029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5842</xdr:rowOff>
    </xdr:from>
    <xdr:to>
      <xdr:col>77</xdr:col>
      <xdr:colOff>95250</xdr:colOff>
      <xdr:row>61</xdr:row>
      <xdr:rowOff>107442</xdr:rowOff>
    </xdr:to>
    <xdr:sp macro="" textlink="">
      <xdr:nvSpPr>
        <xdr:cNvPr id="339" name="楕円 338"/>
        <xdr:cNvSpPr/>
      </xdr:nvSpPr>
      <xdr:spPr>
        <a:xfrm>
          <a:off x="16129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117619</xdr:rowOff>
    </xdr:from>
    <xdr:ext cx="736600" cy="259045"/>
    <xdr:sp macro="" textlink="">
      <xdr:nvSpPr>
        <xdr:cNvPr id="340" name="テキスト ボックス 339"/>
        <xdr:cNvSpPr txBox="1"/>
      </xdr:nvSpPr>
      <xdr:spPr>
        <a:xfrm>
          <a:off x="15798800" y="10233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58928</xdr:rowOff>
    </xdr:from>
    <xdr:to>
      <xdr:col>73</xdr:col>
      <xdr:colOff>44450</xdr:colOff>
      <xdr:row>61</xdr:row>
      <xdr:rowOff>160528</xdr:rowOff>
    </xdr:to>
    <xdr:sp macro="" textlink="">
      <xdr:nvSpPr>
        <xdr:cNvPr id="341" name="楕円 340"/>
        <xdr:cNvSpPr/>
      </xdr:nvSpPr>
      <xdr:spPr>
        <a:xfrm>
          <a:off x="152400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170705</xdr:rowOff>
    </xdr:from>
    <xdr:ext cx="762000" cy="259045"/>
    <xdr:sp macro="" textlink="">
      <xdr:nvSpPr>
        <xdr:cNvPr id="342" name="テキスト ボックス 341"/>
        <xdr:cNvSpPr txBox="1"/>
      </xdr:nvSpPr>
      <xdr:spPr>
        <a:xfrm>
          <a:off x="14909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90297</xdr:rowOff>
    </xdr:from>
    <xdr:to>
      <xdr:col>68</xdr:col>
      <xdr:colOff>203200</xdr:colOff>
      <xdr:row>62</xdr:row>
      <xdr:rowOff>20447</xdr:rowOff>
    </xdr:to>
    <xdr:sp macro="" textlink="">
      <xdr:nvSpPr>
        <xdr:cNvPr id="343" name="楕円 342"/>
        <xdr:cNvSpPr/>
      </xdr:nvSpPr>
      <xdr:spPr>
        <a:xfrm>
          <a:off x="14351000" y="1054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30624</xdr:rowOff>
    </xdr:from>
    <xdr:ext cx="762000" cy="259045"/>
    <xdr:sp macro="" textlink="">
      <xdr:nvSpPr>
        <xdr:cNvPr id="344" name="テキスト ボックス 343"/>
        <xdr:cNvSpPr txBox="1"/>
      </xdr:nvSpPr>
      <xdr:spPr>
        <a:xfrm>
          <a:off x="14020800" y="1031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107188</xdr:rowOff>
    </xdr:from>
    <xdr:to>
      <xdr:col>64</xdr:col>
      <xdr:colOff>152400</xdr:colOff>
      <xdr:row>62</xdr:row>
      <xdr:rowOff>37338</xdr:rowOff>
    </xdr:to>
    <xdr:sp macro="" textlink="">
      <xdr:nvSpPr>
        <xdr:cNvPr id="345" name="楕円 344"/>
        <xdr:cNvSpPr/>
      </xdr:nvSpPr>
      <xdr:spPr>
        <a:xfrm>
          <a:off x="13462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47515</xdr:rowOff>
    </xdr:from>
    <xdr:ext cx="762000" cy="259045"/>
    <xdr:sp macro="" textlink="">
      <xdr:nvSpPr>
        <xdr:cNvPr id="346" name="テキスト ボックス 345"/>
        <xdr:cNvSpPr txBox="1"/>
      </xdr:nvSpPr>
      <xdr:spPr>
        <a:xfrm>
          <a:off x="13131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々、実質公債費比率は改善しているものの、過去に実施した大型プロジェクト、道路や学校等の社会資本整備や国の数次にわたる経済対策に伴う市債発行等が影響しており、全国平均、県内平均、類似団体内平均を大きく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NEXT10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年ビジョン・アクションプラン（平成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年策定）における、市債残高の削減目標達成のため、事業の選択と集中、財政状況に応じた繰上償還等により実質公債費比率改善、財政の健全化に努める。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5927</xdr:rowOff>
    </xdr:from>
    <xdr:to>
      <xdr:col>81</xdr:col>
      <xdr:colOff>44450</xdr:colOff>
      <xdr:row>45</xdr:row>
      <xdr:rowOff>17780</xdr:rowOff>
    </xdr:to>
    <xdr:cxnSp macro="">
      <xdr:nvCxnSpPr>
        <xdr:cNvPr id="374" name="直線コネクタ 373"/>
        <xdr:cNvCxnSpPr/>
      </xdr:nvCxnSpPr>
      <xdr:spPr>
        <a:xfrm flipV="1">
          <a:off x="17018000" y="6349577"/>
          <a:ext cx="0" cy="1383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5"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6" name="直線コネクタ 375"/>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92304</xdr:rowOff>
    </xdr:from>
    <xdr:ext cx="762000" cy="259045"/>
    <xdr:sp macro="" textlink="">
      <xdr:nvSpPr>
        <xdr:cNvPr id="377" name="公債費負担の状況最大値テキスト"/>
        <xdr:cNvSpPr txBox="1"/>
      </xdr:nvSpPr>
      <xdr:spPr>
        <a:xfrm>
          <a:off x="17106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5927</xdr:rowOff>
    </xdr:from>
    <xdr:to>
      <xdr:col>81</xdr:col>
      <xdr:colOff>133350</xdr:colOff>
      <xdr:row>37</xdr:row>
      <xdr:rowOff>5927</xdr:rowOff>
    </xdr:to>
    <xdr:cxnSp macro="">
      <xdr:nvCxnSpPr>
        <xdr:cNvPr id="378" name="直線コネクタ 377"/>
        <xdr:cNvCxnSpPr/>
      </xdr:nvCxnSpPr>
      <xdr:spPr>
        <a:xfrm>
          <a:off x="16929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45</xdr:row>
      <xdr:rowOff>17780</xdr:rowOff>
    </xdr:from>
    <xdr:to>
      <xdr:col>81</xdr:col>
      <xdr:colOff>44450</xdr:colOff>
      <xdr:row>45</xdr:row>
      <xdr:rowOff>122344</xdr:rowOff>
    </xdr:to>
    <xdr:cxnSp macro="">
      <xdr:nvCxnSpPr>
        <xdr:cNvPr id="379" name="直線コネクタ 378"/>
        <xdr:cNvCxnSpPr/>
      </xdr:nvCxnSpPr>
      <xdr:spPr>
        <a:xfrm flipV="1">
          <a:off x="16179800" y="7733030"/>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100771</xdr:rowOff>
    </xdr:from>
    <xdr:ext cx="762000" cy="259045"/>
    <xdr:sp macro="" textlink="">
      <xdr:nvSpPr>
        <xdr:cNvPr id="380" name="公債費負担の状況平均値テキスト"/>
        <xdr:cNvSpPr txBox="1"/>
      </xdr:nvSpPr>
      <xdr:spPr>
        <a:xfrm>
          <a:off x="17106900" y="678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84244</xdr:rowOff>
    </xdr:from>
    <xdr:to>
      <xdr:col>81</xdr:col>
      <xdr:colOff>95250</xdr:colOff>
      <xdr:row>41</xdr:row>
      <xdr:rowOff>14394</xdr:rowOff>
    </xdr:to>
    <xdr:sp macro="" textlink="">
      <xdr:nvSpPr>
        <xdr:cNvPr id="381" name="フローチャート: 判断 380"/>
        <xdr:cNvSpPr/>
      </xdr:nvSpPr>
      <xdr:spPr>
        <a:xfrm>
          <a:off x="169672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45</xdr:row>
      <xdr:rowOff>122344</xdr:rowOff>
    </xdr:from>
    <xdr:to>
      <xdr:col>77</xdr:col>
      <xdr:colOff>44450</xdr:colOff>
      <xdr:row>45</xdr:row>
      <xdr:rowOff>154517</xdr:rowOff>
    </xdr:to>
    <xdr:cxnSp macro="">
      <xdr:nvCxnSpPr>
        <xdr:cNvPr id="382" name="直線コネクタ 381"/>
        <xdr:cNvCxnSpPr/>
      </xdr:nvCxnSpPr>
      <xdr:spPr>
        <a:xfrm flipV="1">
          <a:off x="15290800" y="783759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3" name="フローチャート: 判断 382"/>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4" name="テキスト ボックス 383"/>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122344</xdr:rowOff>
    </xdr:from>
    <xdr:to>
      <xdr:col>72</xdr:col>
      <xdr:colOff>203200</xdr:colOff>
      <xdr:row>45</xdr:row>
      <xdr:rowOff>154517</xdr:rowOff>
    </xdr:to>
    <xdr:cxnSp macro="">
      <xdr:nvCxnSpPr>
        <xdr:cNvPr id="385" name="直線コネクタ 384"/>
        <xdr:cNvCxnSpPr/>
      </xdr:nvCxnSpPr>
      <xdr:spPr>
        <a:xfrm>
          <a:off x="14401800" y="783759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86" name="フローチャート: 判断 385"/>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387" name="テキスト ボックス 386"/>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122344</xdr:rowOff>
    </xdr:from>
    <xdr:to>
      <xdr:col>68</xdr:col>
      <xdr:colOff>152400</xdr:colOff>
      <xdr:row>45</xdr:row>
      <xdr:rowOff>130387</xdr:rowOff>
    </xdr:to>
    <xdr:cxnSp macro="">
      <xdr:nvCxnSpPr>
        <xdr:cNvPr id="388" name="直線コネクタ 387"/>
        <xdr:cNvCxnSpPr/>
      </xdr:nvCxnSpPr>
      <xdr:spPr>
        <a:xfrm flipV="1">
          <a:off x="13512800" y="78375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148590</xdr:rowOff>
    </xdr:from>
    <xdr:to>
      <xdr:col>68</xdr:col>
      <xdr:colOff>203200</xdr:colOff>
      <xdr:row>41</xdr:row>
      <xdr:rowOff>78740</xdr:rowOff>
    </xdr:to>
    <xdr:sp macro="" textlink="">
      <xdr:nvSpPr>
        <xdr:cNvPr id="389" name="フローチャート: 判断 388"/>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88917</xdr:rowOff>
    </xdr:from>
    <xdr:ext cx="762000" cy="259045"/>
    <xdr:sp macro="" textlink="">
      <xdr:nvSpPr>
        <xdr:cNvPr id="390" name="テキスト ボックス 389"/>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1" name="フローチャート: 判断 390"/>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2" name="テキスト ボックス 391"/>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138430</xdr:rowOff>
    </xdr:from>
    <xdr:to>
      <xdr:col>81</xdr:col>
      <xdr:colOff>95250</xdr:colOff>
      <xdr:row>45</xdr:row>
      <xdr:rowOff>68580</xdr:rowOff>
    </xdr:to>
    <xdr:sp macro="" textlink="">
      <xdr:nvSpPr>
        <xdr:cNvPr id="398" name="楕円 397"/>
        <xdr:cNvSpPr/>
      </xdr:nvSpPr>
      <xdr:spPr>
        <a:xfrm>
          <a:off x="16967200" y="7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34307</xdr:rowOff>
    </xdr:from>
    <xdr:ext cx="762000" cy="259045"/>
    <xdr:sp macro="" textlink="">
      <xdr:nvSpPr>
        <xdr:cNvPr id="399" name="公債費負担の状況該当値テキスト"/>
        <xdr:cNvSpPr txBox="1"/>
      </xdr:nvSpPr>
      <xdr:spPr>
        <a:xfrm>
          <a:off x="17106900" y="757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45</xdr:row>
      <xdr:rowOff>71544</xdr:rowOff>
    </xdr:from>
    <xdr:to>
      <xdr:col>77</xdr:col>
      <xdr:colOff>95250</xdr:colOff>
      <xdr:row>46</xdr:row>
      <xdr:rowOff>1694</xdr:rowOff>
    </xdr:to>
    <xdr:sp macro="" textlink="">
      <xdr:nvSpPr>
        <xdr:cNvPr id="400" name="楕円 399"/>
        <xdr:cNvSpPr/>
      </xdr:nvSpPr>
      <xdr:spPr>
        <a:xfrm>
          <a:off x="16129000" y="778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157921</xdr:rowOff>
    </xdr:from>
    <xdr:ext cx="736600" cy="259045"/>
    <xdr:sp macro="" textlink="">
      <xdr:nvSpPr>
        <xdr:cNvPr id="401" name="テキスト ボックス 400"/>
        <xdr:cNvSpPr txBox="1"/>
      </xdr:nvSpPr>
      <xdr:spPr>
        <a:xfrm>
          <a:off x="15798800" y="7873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45</xdr:row>
      <xdr:rowOff>103717</xdr:rowOff>
    </xdr:from>
    <xdr:to>
      <xdr:col>73</xdr:col>
      <xdr:colOff>44450</xdr:colOff>
      <xdr:row>46</xdr:row>
      <xdr:rowOff>33867</xdr:rowOff>
    </xdr:to>
    <xdr:sp macro="" textlink="">
      <xdr:nvSpPr>
        <xdr:cNvPr id="402" name="楕円 401"/>
        <xdr:cNvSpPr/>
      </xdr:nvSpPr>
      <xdr:spPr>
        <a:xfrm>
          <a:off x="15240000" y="781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46</xdr:row>
      <xdr:rowOff>18644</xdr:rowOff>
    </xdr:from>
    <xdr:ext cx="762000" cy="259045"/>
    <xdr:sp macro="" textlink="">
      <xdr:nvSpPr>
        <xdr:cNvPr id="403" name="テキスト ボックス 402"/>
        <xdr:cNvSpPr txBox="1"/>
      </xdr:nvSpPr>
      <xdr:spPr>
        <a:xfrm>
          <a:off x="14909800" y="790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45</xdr:row>
      <xdr:rowOff>71544</xdr:rowOff>
    </xdr:from>
    <xdr:to>
      <xdr:col>68</xdr:col>
      <xdr:colOff>203200</xdr:colOff>
      <xdr:row>46</xdr:row>
      <xdr:rowOff>1694</xdr:rowOff>
    </xdr:to>
    <xdr:sp macro="" textlink="">
      <xdr:nvSpPr>
        <xdr:cNvPr id="404" name="楕円 403"/>
        <xdr:cNvSpPr/>
      </xdr:nvSpPr>
      <xdr:spPr>
        <a:xfrm>
          <a:off x="14351000" y="778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157921</xdr:rowOff>
    </xdr:from>
    <xdr:ext cx="762000" cy="259045"/>
    <xdr:sp macro="" textlink="">
      <xdr:nvSpPr>
        <xdr:cNvPr id="405" name="テキスト ボックス 404"/>
        <xdr:cNvSpPr txBox="1"/>
      </xdr:nvSpPr>
      <xdr:spPr>
        <a:xfrm>
          <a:off x="14020800" y="7873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79587</xdr:rowOff>
    </xdr:from>
    <xdr:to>
      <xdr:col>64</xdr:col>
      <xdr:colOff>152400</xdr:colOff>
      <xdr:row>46</xdr:row>
      <xdr:rowOff>9737</xdr:rowOff>
    </xdr:to>
    <xdr:sp macro="" textlink="">
      <xdr:nvSpPr>
        <xdr:cNvPr id="406" name="楕円 405"/>
        <xdr:cNvSpPr/>
      </xdr:nvSpPr>
      <xdr:spPr>
        <a:xfrm>
          <a:off x="13462000" y="779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165964</xdr:rowOff>
    </xdr:from>
    <xdr:ext cx="762000" cy="259045"/>
    <xdr:sp macro="" textlink="">
      <xdr:nvSpPr>
        <xdr:cNvPr id="407" name="テキスト ボックス 406"/>
        <xdr:cNvSpPr txBox="1"/>
      </xdr:nvSpPr>
      <xdr:spPr>
        <a:xfrm>
          <a:off x="13131800" y="788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年々、将来負担比率は改善しているものの、過去に実施した大型プロジェクト、道路や学校等の社会資本整備や国の数次にわたる経済対策に伴う市債発行により、全国平均、県内平均、類似団体内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NEXT10</a:t>
          </a:r>
          <a:r>
            <a:rPr kumimoji="1" lang="ja-JP" altLang="en-US" sz="1300">
              <a:latin typeface="ＭＳ Ｐゴシック" panose="020B0600070205080204" pitchFamily="50" charset="-128"/>
              <a:ea typeface="ＭＳ Ｐゴシック" panose="020B0600070205080204" pitchFamily="50" charset="-128"/>
            </a:rPr>
            <a:t>年ビジョン・アクションプラン（平成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年策定）において、市債残高の削減目標を設定しており将来負担比率改善、財政の健全化に努める。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20</xdr:row>
      <xdr:rowOff>85429</xdr:rowOff>
    </xdr:to>
    <xdr:cxnSp macro="">
      <xdr:nvCxnSpPr>
        <xdr:cNvPr id="436" name="直線コネクタ 435"/>
        <xdr:cNvCxnSpPr/>
      </xdr:nvCxnSpPr>
      <xdr:spPr>
        <a:xfrm flipV="1">
          <a:off x="17018000" y="2370667"/>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57506</xdr:rowOff>
    </xdr:from>
    <xdr:ext cx="762000" cy="259045"/>
    <xdr:sp macro="" textlink="">
      <xdr:nvSpPr>
        <xdr:cNvPr id="437" name="将来負担の状況最小値テキスト"/>
        <xdr:cNvSpPr txBox="1"/>
      </xdr:nvSpPr>
      <xdr:spPr>
        <a:xfrm>
          <a:off x="17106900" y="348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85429</xdr:rowOff>
    </xdr:from>
    <xdr:to>
      <xdr:col>81</xdr:col>
      <xdr:colOff>133350</xdr:colOff>
      <xdr:row>20</xdr:row>
      <xdr:rowOff>85429</xdr:rowOff>
    </xdr:to>
    <xdr:cxnSp macro="">
      <xdr:nvCxnSpPr>
        <xdr:cNvPr id="438" name="直線コネクタ 437"/>
        <xdr:cNvCxnSpPr/>
      </xdr:nvCxnSpPr>
      <xdr:spPr>
        <a:xfrm>
          <a:off x="16929100" y="351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85429</xdr:rowOff>
    </xdr:from>
    <xdr:to>
      <xdr:col>81</xdr:col>
      <xdr:colOff>44450</xdr:colOff>
      <xdr:row>20</xdr:row>
      <xdr:rowOff>152993</xdr:rowOff>
    </xdr:to>
    <xdr:cxnSp macro="">
      <xdr:nvCxnSpPr>
        <xdr:cNvPr id="441" name="直線コネクタ 440"/>
        <xdr:cNvCxnSpPr/>
      </xdr:nvCxnSpPr>
      <xdr:spPr>
        <a:xfrm flipV="1">
          <a:off x="16179800" y="3514429"/>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2" name="将来負担の状況平均値テキスト"/>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95038</xdr:rowOff>
    </xdr:from>
    <xdr:to>
      <xdr:col>81</xdr:col>
      <xdr:colOff>95250</xdr:colOff>
      <xdr:row>14</xdr:row>
      <xdr:rowOff>25188</xdr:rowOff>
    </xdr:to>
    <xdr:sp macro="" textlink="">
      <xdr:nvSpPr>
        <xdr:cNvPr id="443" name="フローチャート: 判断 442"/>
        <xdr:cNvSpPr/>
      </xdr:nvSpPr>
      <xdr:spPr>
        <a:xfrm>
          <a:off x="16967200" y="232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152993</xdr:rowOff>
    </xdr:from>
    <xdr:to>
      <xdr:col>77</xdr:col>
      <xdr:colOff>44450</xdr:colOff>
      <xdr:row>21</xdr:row>
      <xdr:rowOff>73237</xdr:rowOff>
    </xdr:to>
    <xdr:cxnSp macro="">
      <xdr:nvCxnSpPr>
        <xdr:cNvPr id="444" name="直線コネクタ 443"/>
        <xdr:cNvCxnSpPr/>
      </xdr:nvCxnSpPr>
      <xdr:spPr>
        <a:xfrm flipV="1">
          <a:off x="15290800" y="3581993"/>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112734</xdr:rowOff>
    </xdr:from>
    <xdr:to>
      <xdr:col>77</xdr:col>
      <xdr:colOff>95250</xdr:colOff>
      <xdr:row>14</xdr:row>
      <xdr:rowOff>42884</xdr:rowOff>
    </xdr:to>
    <xdr:sp macro="" textlink="">
      <xdr:nvSpPr>
        <xdr:cNvPr id="445" name="フローチャート: 判断 444"/>
        <xdr:cNvSpPr/>
      </xdr:nvSpPr>
      <xdr:spPr>
        <a:xfrm>
          <a:off x="16129000" y="234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53061</xdr:rowOff>
    </xdr:from>
    <xdr:ext cx="736600" cy="259045"/>
    <xdr:sp macro="" textlink="">
      <xdr:nvSpPr>
        <xdr:cNvPr id="446" name="テキスト ボックス 445"/>
        <xdr:cNvSpPr txBox="1"/>
      </xdr:nvSpPr>
      <xdr:spPr>
        <a:xfrm>
          <a:off x="15798800" y="2110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73237</xdr:rowOff>
    </xdr:from>
    <xdr:to>
      <xdr:col>72</xdr:col>
      <xdr:colOff>203200</xdr:colOff>
      <xdr:row>21</xdr:row>
      <xdr:rowOff>96562</xdr:rowOff>
    </xdr:to>
    <xdr:cxnSp macro="">
      <xdr:nvCxnSpPr>
        <xdr:cNvPr id="447" name="直線コネクタ 446"/>
        <xdr:cNvCxnSpPr/>
      </xdr:nvCxnSpPr>
      <xdr:spPr>
        <a:xfrm flipV="1">
          <a:off x="14401800" y="3673687"/>
          <a:ext cx="889000" cy="2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137668</xdr:rowOff>
    </xdr:from>
    <xdr:to>
      <xdr:col>73</xdr:col>
      <xdr:colOff>44450</xdr:colOff>
      <xdr:row>14</xdr:row>
      <xdr:rowOff>67818</xdr:rowOff>
    </xdr:to>
    <xdr:sp macro="" textlink="">
      <xdr:nvSpPr>
        <xdr:cNvPr id="448" name="フローチャート: 判断 447"/>
        <xdr:cNvSpPr/>
      </xdr:nvSpPr>
      <xdr:spPr>
        <a:xfrm>
          <a:off x="15240000" y="236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77995</xdr:rowOff>
    </xdr:from>
    <xdr:ext cx="762000" cy="259045"/>
    <xdr:sp macro="" textlink="">
      <xdr:nvSpPr>
        <xdr:cNvPr id="449" name="テキスト ボックス 448"/>
        <xdr:cNvSpPr txBox="1"/>
      </xdr:nvSpPr>
      <xdr:spPr>
        <a:xfrm>
          <a:off x="14909800" y="2135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96562</xdr:rowOff>
    </xdr:from>
    <xdr:to>
      <xdr:col>68</xdr:col>
      <xdr:colOff>152400</xdr:colOff>
      <xdr:row>21</xdr:row>
      <xdr:rowOff>127931</xdr:rowOff>
    </xdr:to>
    <xdr:cxnSp macro="">
      <xdr:nvCxnSpPr>
        <xdr:cNvPr id="450" name="直線コネクタ 449"/>
        <xdr:cNvCxnSpPr/>
      </xdr:nvCxnSpPr>
      <xdr:spPr>
        <a:xfrm flipV="1">
          <a:off x="13512800" y="3697012"/>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143298</xdr:rowOff>
    </xdr:from>
    <xdr:to>
      <xdr:col>68</xdr:col>
      <xdr:colOff>203200</xdr:colOff>
      <xdr:row>14</xdr:row>
      <xdr:rowOff>73448</xdr:rowOff>
    </xdr:to>
    <xdr:sp macro="" textlink="">
      <xdr:nvSpPr>
        <xdr:cNvPr id="451" name="フローチャート: 判断 450"/>
        <xdr:cNvSpPr/>
      </xdr:nvSpPr>
      <xdr:spPr>
        <a:xfrm>
          <a:off x="143510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83625</xdr:rowOff>
    </xdr:from>
    <xdr:ext cx="762000" cy="259045"/>
    <xdr:sp macro="" textlink="">
      <xdr:nvSpPr>
        <xdr:cNvPr id="452" name="テキスト ボックス 451"/>
        <xdr:cNvSpPr txBox="1"/>
      </xdr:nvSpPr>
      <xdr:spPr>
        <a:xfrm>
          <a:off x="14020800" y="214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46651</xdr:rowOff>
    </xdr:from>
    <xdr:to>
      <xdr:col>64</xdr:col>
      <xdr:colOff>152400</xdr:colOff>
      <xdr:row>14</xdr:row>
      <xdr:rowOff>148251</xdr:rowOff>
    </xdr:to>
    <xdr:sp macro="" textlink="">
      <xdr:nvSpPr>
        <xdr:cNvPr id="453" name="フローチャート: 判断 452"/>
        <xdr:cNvSpPr/>
      </xdr:nvSpPr>
      <xdr:spPr>
        <a:xfrm>
          <a:off x="13462000" y="244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158428</xdr:rowOff>
    </xdr:from>
    <xdr:ext cx="762000" cy="259045"/>
    <xdr:sp macro="" textlink="">
      <xdr:nvSpPr>
        <xdr:cNvPr id="454" name="テキスト ボックス 453"/>
        <xdr:cNvSpPr txBox="1"/>
      </xdr:nvSpPr>
      <xdr:spPr>
        <a:xfrm>
          <a:off x="13131800" y="2215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34629</xdr:rowOff>
    </xdr:from>
    <xdr:to>
      <xdr:col>81</xdr:col>
      <xdr:colOff>95250</xdr:colOff>
      <xdr:row>20</xdr:row>
      <xdr:rowOff>136229</xdr:rowOff>
    </xdr:to>
    <xdr:sp macro="" textlink="">
      <xdr:nvSpPr>
        <xdr:cNvPr id="460" name="楕円 459"/>
        <xdr:cNvSpPr/>
      </xdr:nvSpPr>
      <xdr:spPr>
        <a:xfrm>
          <a:off x="16967200" y="346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101956</xdr:rowOff>
    </xdr:from>
    <xdr:ext cx="762000" cy="259045"/>
    <xdr:sp macro="" textlink="">
      <xdr:nvSpPr>
        <xdr:cNvPr id="461" name="将来負担の状況該当値テキスト"/>
        <xdr:cNvSpPr txBox="1"/>
      </xdr:nvSpPr>
      <xdr:spPr>
        <a:xfrm>
          <a:off x="17106900" y="3359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102193</xdr:rowOff>
    </xdr:from>
    <xdr:to>
      <xdr:col>77</xdr:col>
      <xdr:colOff>95250</xdr:colOff>
      <xdr:row>21</xdr:row>
      <xdr:rowOff>32343</xdr:rowOff>
    </xdr:to>
    <xdr:sp macro="" textlink="">
      <xdr:nvSpPr>
        <xdr:cNvPr id="462" name="楕円 461"/>
        <xdr:cNvSpPr/>
      </xdr:nvSpPr>
      <xdr:spPr>
        <a:xfrm>
          <a:off x="16129000" y="353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17120</xdr:rowOff>
    </xdr:from>
    <xdr:ext cx="736600" cy="259045"/>
    <xdr:sp macro="" textlink="">
      <xdr:nvSpPr>
        <xdr:cNvPr id="463" name="テキスト ボックス 462"/>
        <xdr:cNvSpPr txBox="1"/>
      </xdr:nvSpPr>
      <xdr:spPr>
        <a:xfrm>
          <a:off x="15798800" y="3617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22437</xdr:rowOff>
    </xdr:from>
    <xdr:to>
      <xdr:col>73</xdr:col>
      <xdr:colOff>44450</xdr:colOff>
      <xdr:row>21</xdr:row>
      <xdr:rowOff>124037</xdr:rowOff>
    </xdr:to>
    <xdr:sp macro="" textlink="">
      <xdr:nvSpPr>
        <xdr:cNvPr id="464" name="楕円 463"/>
        <xdr:cNvSpPr/>
      </xdr:nvSpPr>
      <xdr:spPr>
        <a:xfrm>
          <a:off x="15240000" y="362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108814</xdr:rowOff>
    </xdr:from>
    <xdr:ext cx="762000" cy="259045"/>
    <xdr:sp macro="" textlink="">
      <xdr:nvSpPr>
        <xdr:cNvPr id="465" name="テキスト ボックス 464"/>
        <xdr:cNvSpPr txBox="1"/>
      </xdr:nvSpPr>
      <xdr:spPr>
        <a:xfrm>
          <a:off x="14909800" y="370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45762</xdr:rowOff>
    </xdr:from>
    <xdr:to>
      <xdr:col>68</xdr:col>
      <xdr:colOff>203200</xdr:colOff>
      <xdr:row>21</xdr:row>
      <xdr:rowOff>147362</xdr:rowOff>
    </xdr:to>
    <xdr:sp macro="" textlink="">
      <xdr:nvSpPr>
        <xdr:cNvPr id="466" name="楕円 465"/>
        <xdr:cNvSpPr/>
      </xdr:nvSpPr>
      <xdr:spPr>
        <a:xfrm>
          <a:off x="14351000" y="364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132139</xdr:rowOff>
    </xdr:from>
    <xdr:ext cx="762000" cy="259045"/>
    <xdr:sp macro="" textlink="">
      <xdr:nvSpPr>
        <xdr:cNvPr id="467" name="テキスト ボックス 466"/>
        <xdr:cNvSpPr txBox="1"/>
      </xdr:nvSpPr>
      <xdr:spPr>
        <a:xfrm>
          <a:off x="14020800" y="3732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77131</xdr:rowOff>
    </xdr:from>
    <xdr:to>
      <xdr:col>64</xdr:col>
      <xdr:colOff>152400</xdr:colOff>
      <xdr:row>22</xdr:row>
      <xdr:rowOff>7281</xdr:rowOff>
    </xdr:to>
    <xdr:sp macro="" textlink="">
      <xdr:nvSpPr>
        <xdr:cNvPr id="468" name="楕円 467"/>
        <xdr:cNvSpPr/>
      </xdr:nvSpPr>
      <xdr:spPr>
        <a:xfrm>
          <a:off x="13462000" y="367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163508</xdr:rowOff>
    </xdr:from>
    <xdr:ext cx="762000" cy="259045"/>
    <xdr:sp macro="" textlink="">
      <xdr:nvSpPr>
        <xdr:cNvPr id="469" name="テキスト ボックス 468"/>
        <xdr:cNvSpPr txBox="1"/>
      </xdr:nvSpPr>
      <xdr:spPr>
        <a:xfrm>
          <a:off x="13131800" y="376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石川県小松市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108,265
105,837
371.05
45,435,578
44,592,681
704,163
26,153,271
64,992,452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142.2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集中改革プラン等の実施による職員数の見直しにより全国平均、県内平均、類似団体内平均を下回っているが、人件費以外の経常的経費負担が大きい傾向にあることで相対的に低くなっているとも言える。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165100</xdr:rowOff>
    </xdr:from>
    <xdr:to>
      <xdr:col>24</xdr:col>
      <xdr:colOff>25400</xdr:colOff>
      <xdr:row>41</xdr:row>
      <xdr:rowOff>60325</xdr:rowOff>
    </xdr:to>
    <xdr:cxnSp macro="">
      <xdr:nvCxnSpPr>
        <xdr:cNvPr id="65" name="直線コネクタ 64"/>
        <xdr:cNvCxnSpPr/>
      </xdr:nvCxnSpPr>
      <xdr:spPr>
        <a:xfrm flipV="1">
          <a:off x="4826000" y="582295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32402</xdr:rowOff>
    </xdr:from>
    <xdr:ext cx="762000" cy="259045"/>
    <xdr:sp macro="" textlink="">
      <xdr:nvSpPr>
        <xdr:cNvPr id="66" name="人件費最小値テキスト"/>
        <xdr:cNvSpPr txBox="1"/>
      </xdr:nvSpPr>
      <xdr:spPr>
        <a:xfrm>
          <a:off x="4914900" y="706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60325</xdr:rowOff>
    </xdr:from>
    <xdr:to>
      <xdr:col>24</xdr:col>
      <xdr:colOff>114300</xdr:colOff>
      <xdr:row>41</xdr:row>
      <xdr:rowOff>60325</xdr:rowOff>
    </xdr:to>
    <xdr:cxnSp macro="">
      <xdr:nvCxnSpPr>
        <xdr:cNvPr id="67" name="直線コネクタ 66"/>
        <xdr:cNvCxnSpPr/>
      </xdr:nvCxnSpPr>
      <xdr:spPr>
        <a:xfrm>
          <a:off x="4737100" y="708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80027</xdr:rowOff>
    </xdr:from>
    <xdr:ext cx="762000" cy="259045"/>
    <xdr:sp macro="" textlink="">
      <xdr:nvSpPr>
        <xdr:cNvPr id="68" name="人件費最大値テキスト"/>
        <xdr:cNvSpPr txBox="1"/>
      </xdr:nvSpPr>
      <xdr:spPr>
        <a:xfrm>
          <a:off x="4914900" y="556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165100</xdr:rowOff>
    </xdr:from>
    <xdr:to>
      <xdr:col>24</xdr:col>
      <xdr:colOff>114300</xdr:colOff>
      <xdr:row>33</xdr:row>
      <xdr:rowOff>165100</xdr:rowOff>
    </xdr:to>
    <xdr:cxnSp macro="">
      <xdr:nvCxnSpPr>
        <xdr:cNvPr id="69" name="直線コネクタ 68"/>
        <xdr:cNvCxnSpPr/>
      </xdr:nvCxnSpPr>
      <xdr:spPr>
        <a:xfrm>
          <a:off x="4737100" y="5822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41275</xdr:rowOff>
    </xdr:from>
    <xdr:to>
      <xdr:col>24</xdr:col>
      <xdr:colOff>25400</xdr:colOff>
      <xdr:row>33</xdr:row>
      <xdr:rowOff>165100</xdr:rowOff>
    </xdr:to>
    <xdr:cxnSp macro="">
      <xdr:nvCxnSpPr>
        <xdr:cNvPr id="70" name="直線コネクタ 69"/>
        <xdr:cNvCxnSpPr/>
      </xdr:nvCxnSpPr>
      <xdr:spPr>
        <a:xfrm>
          <a:off x="3987800" y="5699125"/>
          <a:ext cx="8382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143527</xdr:rowOff>
    </xdr:from>
    <xdr:ext cx="762000" cy="259045"/>
    <xdr:sp macro="" textlink="">
      <xdr:nvSpPr>
        <xdr:cNvPr id="71" name="人件費平均値テキスト"/>
        <xdr:cNvSpPr txBox="1"/>
      </xdr:nvSpPr>
      <xdr:spPr>
        <a:xfrm>
          <a:off x="4914900" y="614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72" name="フローチャート: 判断 71"/>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41275</xdr:rowOff>
    </xdr:from>
    <xdr:to>
      <xdr:col>19</xdr:col>
      <xdr:colOff>187325</xdr:colOff>
      <xdr:row>34</xdr:row>
      <xdr:rowOff>60325</xdr:rowOff>
    </xdr:to>
    <xdr:cxnSp macro="">
      <xdr:nvCxnSpPr>
        <xdr:cNvPr id="73" name="直線コネクタ 72"/>
        <xdr:cNvCxnSpPr/>
      </xdr:nvCxnSpPr>
      <xdr:spPr>
        <a:xfrm flipV="1">
          <a:off x="3098800" y="5699125"/>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4" name="フローチャート: 判断 73"/>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86377</xdr:rowOff>
    </xdr:from>
    <xdr:ext cx="736600" cy="259045"/>
    <xdr:sp macro="" textlink="">
      <xdr:nvSpPr>
        <xdr:cNvPr id="75" name="テキスト ボックス 74"/>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60325</xdr:rowOff>
    </xdr:from>
    <xdr:to>
      <xdr:col>15</xdr:col>
      <xdr:colOff>98425</xdr:colOff>
      <xdr:row>34</xdr:row>
      <xdr:rowOff>107950</xdr:rowOff>
    </xdr:to>
    <xdr:cxnSp macro="">
      <xdr:nvCxnSpPr>
        <xdr:cNvPr id="76" name="直線コネクタ 75"/>
        <xdr:cNvCxnSpPr/>
      </xdr:nvCxnSpPr>
      <xdr:spPr>
        <a:xfrm flipV="1">
          <a:off x="2209800" y="58896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7" name="フローチャート: 判断 76"/>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124477</xdr:rowOff>
    </xdr:from>
    <xdr:ext cx="762000" cy="259045"/>
    <xdr:sp macro="" textlink="">
      <xdr:nvSpPr>
        <xdr:cNvPr id="78" name="テキスト ボックス 77"/>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98425</xdr:rowOff>
    </xdr:from>
    <xdr:to>
      <xdr:col>11</xdr:col>
      <xdr:colOff>9525</xdr:colOff>
      <xdr:row>34</xdr:row>
      <xdr:rowOff>107950</xdr:rowOff>
    </xdr:to>
    <xdr:cxnSp macro="">
      <xdr:nvCxnSpPr>
        <xdr:cNvPr id="79" name="直線コネクタ 78"/>
        <xdr:cNvCxnSpPr/>
      </xdr:nvCxnSpPr>
      <xdr:spPr>
        <a:xfrm>
          <a:off x="1320800" y="59277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28575</xdr:rowOff>
    </xdr:from>
    <xdr:to>
      <xdr:col>11</xdr:col>
      <xdr:colOff>60325</xdr:colOff>
      <xdr:row>36</xdr:row>
      <xdr:rowOff>130175</xdr:rowOff>
    </xdr:to>
    <xdr:sp macro="" textlink="">
      <xdr:nvSpPr>
        <xdr:cNvPr id="80" name="フローチャート: 判断 79"/>
        <xdr:cNvSpPr/>
      </xdr:nvSpPr>
      <xdr:spPr>
        <a:xfrm>
          <a:off x="2159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114952</xdr:rowOff>
    </xdr:from>
    <xdr:ext cx="762000" cy="259045"/>
    <xdr:sp macro="" textlink="">
      <xdr:nvSpPr>
        <xdr:cNvPr id="81" name="テキスト ボックス 80"/>
        <xdr:cNvSpPr txBox="1"/>
      </xdr:nvSpPr>
      <xdr:spPr>
        <a:xfrm>
          <a:off x="1828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28575</xdr:rowOff>
    </xdr:from>
    <xdr:to>
      <xdr:col>6</xdr:col>
      <xdr:colOff>171450</xdr:colOff>
      <xdr:row>36</xdr:row>
      <xdr:rowOff>130175</xdr:rowOff>
    </xdr:to>
    <xdr:sp macro="" textlink="">
      <xdr:nvSpPr>
        <xdr:cNvPr id="82" name="フローチャート: 判断 81"/>
        <xdr:cNvSpPr/>
      </xdr:nvSpPr>
      <xdr:spPr>
        <a:xfrm>
          <a:off x="1270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114952</xdr:rowOff>
    </xdr:from>
    <xdr:ext cx="762000" cy="259045"/>
    <xdr:sp macro="" textlink="">
      <xdr:nvSpPr>
        <xdr:cNvPr id="83" name="テキスト ボックス 82"/>
        <xdr:cNvSpPr txBox="1"/>
      </xdr:nvSpPr>
      <xdr:spPr>
        <a:xfrm>
          <a:off x="939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114300</xdr:rowOff>
    </xdr:from>
    <xdr:to>
      <xdr:col>24</xdr:col>
      <xdr:colOff>76200</xdr:colOff>
      <xdr:row>34</xdr:row>
      <xdr:rowOff>44450</xdr:rowOff>
    </xdr:to>
    <xdr:sp macro="" textlink="">
      <xdr:nvSpPr>
        <xdr:cNvPr id="89" name="楕円 88"/>
        <xdr:cNvSpPr/>
      </xdr:nvSpPr>
      <xdr:spPr>
        <a:xfrm>
          <a:off x="4775200" y="577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22877</xdr:rowOff>
    </xdr:from>
    <xdr:ext cx="762000" cy="259045"/>
    <xdr:sp macro="" textlink="">
      <xdr:nvSpPr>
        <xdr:cNvPr id="90" name="人件費該当値テキスト"/>
        <xdr:cNvSpPr txBox="1"/>
      </xdr:nvSpPr>
      <xdr:spPr>
        <a:xfrm>
          <a:off x="4914900" y="568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161925</xdr:rowOff>
    </xdr:from>
    <xdr:to>
      <xdr:col>20</xdr:col>
      <xdr:colOff>38100</xdr:colOff>
      <xdr:row>33</xdr:row>
      <xdr:rowOff>92075</xdr:rowOff>
    </xdr:to>
    <xdr:sp macro="" textlink="">
      <xdr:nvSpPr>
        <xdr:cNvPr id="91" name="楕円 90"/>
        <xdr:cNvSpPr/>
      </xdr:nvSpPr>
      <xdr:spPr>
        <a:xfrm>
          <a:off x="3937000" y="564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102252</xdr:rowOff>
    </xdr:from>
    <xdr:ext cx="736600" cy="259045"/>
    <xdr:sp macro="" textlink="">
      <xdr:nvSpPr>
        <xdr:cNvPr id="92" name="テキスト ボックス 91"/>
        <xdr:cNvSpPr txBox="1"/>
      </xdr:nvSpPr>
      <xdr:spPr>
        <a:xfrm>
          <a:off x="3606800" y="5417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9525</xdr:rowOff>
    </xdr:from>
    <xdr:to>
      <xdr:col>15</xdr:col>
      <xdr:colOff>149225</xdr:colOff>
      <xdr:row>34</xdr:row>
      <xdr:rowOff>111125</xdr:rowOff>
    </xdr:to>
    <xdr:sp macro="" textlink="">
      <xdr:nvSpPr>
        <xdr:cNvPr id="93" name="楕円 92"/>
        <xdr:cNvSpPr/>
      </xdr:nvSpPr>
      <xdr:spPr>
        <a:xfrm>
          <a:off x="3048000" y="583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121302</xdr:rowOff>
    </xdr:from>
    <xdr:ext cx="762000" cy="259045"/>
    <xdr:sp macro="" textlink="">
      <xdr:nvSpPr>
        <xdr:cNvPr id="94" name="テキスト ボックス 93"/>
        <xdr:cNvSpPr txBox="1"/>
      </xdr:nvSpPr>
      <xdr:spPr>
        <a:xfrm>
          <a:off x="2717800" y="56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57150</xdr:rowOff>
    </xdr:from>
    <xdr:to>
      <xdr:col>11</xdr:col>
      <xdr:colOff>60325</xdr:colOff>
      <xdr:row>34</xdr:row>
      <xdr:rowOff>158750</xdr:rowOff>
    </xdr:to>
    <xdr:sp macro="" textlink="">
      <xdr:nvSpPr>
        <xdr:cNvPr id="95" name="楕円 94"/>
        <xdr:cNvSpPr/>
      </xdr:nvSpPr>
      <xdr:spPr>
        <a:xfrm>
          <a:off x="215900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168927</xdr:rowOff>
    </xdr:from>
    <xdr:ext cx="762000" cy="259045"/>
    <xdr:sp macro="" textlink="">
      <xdr:nvSpPr>
        <xdr:cNvPr id="96" name="テキスト ボックス 95"/>
        <xdr:cNvSpPr txBox="1"/>
      </xdr:nvSpPr>
      <xdr:spPr>
        <a:xfrm>
          <a:off x="1828800" y="565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47625</xdr:rowOff>
    </xdr:from>
    <xdr:to>
      <xdr:col>6</xdr:col>
      <xdr:colOff>171450</xdr:colOff>
      <xdr:row>34</xdr:row>
      <xdr:rowOff>149225</xdr:rowOff>
    </xdr:to>
    <xdr:sp macro="" textlink="">
      <xdr:nvSpPr>
        <xdr:cNvPr id="97" name="楕円 96"/>
        <xdr:cNvSpPr/>
      </xdr:nvSpPr>
      <xdr:spPr>
        <a:xfrm>
          <a:off x="1270000" y="587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159402</xdr:rowOff>
    </xdr:from>
    <xdr:ext cx="762000" cy="259045"/>
    <xdr:sp macro="" textlink="">
      <xdr:nvSpPr>
        <xdr:cNvPr id="98" name="テキスト ボックス 97"/>
        <xdr:cNvSpPr txBox="1"/>
      </xdr:nvSpPr>
      <xdr:spPr>
        <a:xfrm>
          <a:off x="939800" y="564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ポイントとなっており、エコロジーパークこまつ・クリーンセンター（ごみ焼却施設）の委託費の通年化や学校給食の新規委託が主な増加要因。</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事業の３ム（ムリ・ムダ・ムラ）改善や委託料の精査・見直し等による固定費の圧縮を図る。</a:t>
          </a: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170434</xdr:rowOff>
    </xdr:from>
    <xdr:to>
      <xdr:col>82</xdr:col>
      <xdr:colOff>107950</xdr:colOff>
      <xdr:row>21</xdr:row>
      <xdr:rowOff>170434</xdr:rowOff>
    </xdr:to>
    <xdr:cxnSp macro="">
      <xdr:nvCxnSpPr>
        <xdr:cNvPr id="124" name="直線コネクタ 123"/>
        <xdr:cNvCxnSpPr/>
      </xdr:nvCxnSpPr>
      <xdr:spPr>
        <a:xfrm flipV="1">
          <a:off x="16510000" y="2399284"/>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5" name="物件費最小値テキスト"/>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6" name="直線コネクタ 125"/>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85361</xdr:rowOff>
    </xdr:from>
    <xdr:ext cx="762000" cy="259045"/>
    <xdr:sp macro="" textlink="">
      <xdr:nvSpPr>
        <xdr:cNvPr id="127" name="物件費最大値テキスト"/>
        <xdr:cNvSpPr txBox="1"/>
      </xdr:nvSpPr>
      <xdr:spPr>
        <a:xfrm>
          <a:off x="16598900" y="2142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170434</xdr:rowOff>
    </xdr:from>
    <xdr:to>
      <xdr:col>82</xdr:col>
      <xdr:colOff>196850</xdr:colOff>
      <xdr:row>13</xdr:row>
      <xdr:rowOff>170434</xdr:rowOff>
    </xdr:to>
    <xdr:cxnSp macro="">
      <xdr:nvCxnSpPr>
        <xdr:cNvPr id="128" name="直線コネクタ 127"/>
        <xdr:cNvCxnSpPr/>
      </xdr:nvCxnSpPr>
      <xdr:spPr>
        <a:xfrm>
          <a:off x="16421100" y="239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101854</xdr:rowOff>
    </xdr:from>
    <xdr:to>
      <xdr:col>82</xdr:col>
      <xdr:colOff>107950</xdr:colOff>
      <xdr:row>15</xdr:row>
      <xdr:rowOff>165862</xdr:rowOff>
    </xdr:to>
    <xdr:cxnSp macro="">
      <xdr:nvCxnSpPr>
        <xdr:cNvPr id="129" name="直線コネクタ 128"/>
        <xdr:cNvCxnSpPr/>
      </xdr:nvCxnSpPr>
      <xdr:spPr>
        <a:xfrm>
          <a:off x="15671800" y="267360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126001</xdr:rowOff>
    </xdr:from>
    <xdr:ext cx="762000" cy="259045"/>
    <xdr:sp macro="" textlink="">
      <xdr:nvSpPr>
        <xdr:cNvPr id="130" name="物件費平均値テキスト"/>
        <xdr:cNvSpPr txBox="1"/>
      </xdr:nvSpPr>
      <xdr:spPr>
        <a:xfrm>
          <a:off x="16598900" y="286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153924</xdr:rowOff>
    </xdr:from>
    <xdr:to>
      <xdr:col>82</xdr:col>
      <xdr:colOff>158750</xdr:colOff>
      <xdr:row>17</xdr:row>
      <xdr:rowOff>84074</xdr:rowOff>
    </xdr:to>
    <xdr:sp macro="" textlink="">
      <xdr:nvSpPr>
        <xdr:cNvPr id="131" name="フローチャート: 判断 130"/>
        <xdr:cNvSpPr/>
      </xdr:nvSpPr>
      <xdr:spPr>
        <a:xfrm>
          <a:off x="164592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101854</xdr:rowOff>
    </xdr:from>
    <xdr:to>
      <xdr:col>78</xdr:col>
      <xdr:colOff>69850</xdr:colOff>
      <xdr:row>15</xdr:row>
      <xdr:rowOff>101854</xdr:rowOff>
    </xdr:to>
    <xdr:cxnSp macro="">
      <xdr:nvCxnSpPr>
        <xdr:cNvPr id="132" name="直線コネクタ 131"/>
        <xdr:cNvCxnSpPr/>
      </xdr:nvCxnSpPr>
      <xdr:spPr>
        <a:xfrm>
          <a:off x="14782800" y="26736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33" name="フローチャート: 判断 132"/>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34" name="テキスト ボックス 133"/>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101854</xdr:rowOff>
    </xdr:from>
    <xdr:to>
      <xdr:col>73</xdr:col>
      <xdr:colOff>180975</xdr:colOff>
      <xdr:row>15</xdr:row>
      <xdr:rowOff>110998</xdr:rowOff>
    </xdr:to>
    <xdr:cxnSp macro="">
      <xdr:nvCxnSpPr>
        <xdr:cNvPr id="135" name="直線コネクタ 134"/>
        <xdr:cNvCxnSpPr/>
      </xdr:nvCxnSpPr>
      <xdr:spPr>
        <a:xfrm flipV="1">
          <a:off x="13893800" y="26736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36" name="フローチャート: 判断 135"/>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7" name="テキスト ボックス 136"/>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56134</xdr:rowOff>
    </xdr:from>
    <xdr:to>
      <xdr:col>69</xdr:col>
      <xdr:colOff>92075</xdr:colOff>
      <xdr:row>15</xdr:row>
      <xdr:rowOff>110998</xdr:rowOff>
    </xdr:to>
    <xdr:cxnSp macro="">
      <xdr:nvCxnSpPr>
        <xdr:cNvPr id="138" name="直線コネクタ 137"/>
        <xdr:cNvCxnSpPr/>
      </xdr:nvCxnSpPr>
      <xdr:spPr>
        <a:xfrm>
          <a:off x="13004800" y="26278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108204</xdr:rowOff>
    </xdr:from>
    <xdr:to>
      <xdr:col>69</xdr:col>
      <xdr:colOff>142875</xdr:colOff>
      <xdr:row>17</xdr:row>
      <xdr:rowOff>38354</xdr:rowOff>
    </xdr:to>
    <xdr:sp macro="" textlink="">
      <xdr:nvSpPr>
        <xdr:cNvPr id="139" name="フローチャート: 判断 138"/>
        <xdr:cNvSpPr/>
      </xdr:nvSpPr>
      <xdr:spPr>
        <a:xfrm>
          <a:off x="13843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23131</xdr:rowOff>
    </xdr:from>
    <xdr:ext cx="762000" cy="259045"/>
    <xdr:sp macro="" textlink="">
      <xdr:nvSpPr>
        <xdr:cNvPr id="140" name="テキスト ボックス 139"/>
        <xdr:cNvSpPr txBox="1"/>
      </xdr:nvSpPr>
      <xdr:spPr>
        <a:xfrm>
          <a:off x="13512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44196</xdr:rowOff>
    </xdr:from>
    <xdr:to>
      <xdr:col>65</xdr:col>
      <xdr:colOff>53975</xdr:colOff>
      <xdr:row>16</xdr:row>
      <xdr:rowOff>145796</xdr:rowOff>
    </xdr:to>
    <xdr:sp macro="" textlink="">
      <xdr:nvSpPr>
        <xdr:cNvPr id="141" name="フローチャート: 判断 140"/>
        <xdr:cNvSpPr/>
      </xdr:nvSpPr>
      <xdr:spPr>
        <a:xfrm>
          <a:off x="12954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130573</xdr:rowOff>
    </xdr:from>
    <xdr:ext cx="762000" cy="259045"/>
    <xdr:sp macro="" textlink="">
      <xdr:nvSpPr>
        <xdr:cNvPr id="142" name="テキスト ボックス 141"/>
        <xdr:cNvSpPr txBox="1"/>
      </xdr:nvSpPr>
      <xdr:spPr>
        <a:xfrm>
          <a:off x="12623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48" name="楕円 147"/>
        <xdr:cNvSpPr/>
      </xdr:nvSpPr>
      <xdr:spPr>
        <a:xfrm>
          <a:off x="164592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131589</xdr:rowOff>
    </xdr:from>
    <xdr:ext cx="762000" cy="259045"/>
    <xdr:sp macro="" textlink="">
      <xdr:nvSpPr>
        <xdr:cNvPr id="149" name="物件費該当値テキスト"/>
        <xdr:cNvSpPr txBox="1"/>
      </xdr:nvSpPr>
      <xdr:spPr>
        <a:xfrm>
          <a:off x="16598900" y="253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51054</xdr:rowOff>
    </xdr:from>
    <xdr:to>
      <xdr:col>78</xdr:col>
      <xdr:colOff>120650</xdr:colOff>
      <xdr:row>15</xdr:row>
      <xdr:rowOff>152654</xdr:rowOff>
    </xdr:to>
    <xdr:sp macro="" textlink="">
      <xdr:nvSpPr>
        <xdr:cNvPr id="150" name="楕円 149"/>
        <xdr:cNvSpPr/>
      </xdr:nvSpPr>
      <xdr:spPr>
        <a:xfrm>
          <a:off x="15621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162831</xdr:rowOff>
    </xdr:from>
    <xdr:ext cx="736600" cy="259045"/>
    <xdr:sp macro="" textlink="">
      <xdr:nvSpPr>
        <xdr:cNvPr id="151" name="テキスト ボックス 150"/>
        <xdr:cNvSpPr txBox="1"/>
      </xdr:nvSpPr>
      <xdr:spPr>
        <a:xfrm>
          <a:off x="15290800" y="2391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51054</xdr:rowOff>
    </xdr:from>
    <xdr:to>
      <xdr:col>74</xdr:col>
      <xdr:colOff>31750</xdr:colOff>
      <xdr:row>15</xdr:row>
      <xdr:rowOff>152654</xdr:rowOff>
    </xdr:to>
    <xdr:sp macro="" textlink="">
      <xdr:nvSpPr>
        <xdr:cNvPr id="152" name="楕円 151"/>
        <xdr:cNvSpPr/>
      </xdr:nvSpPr>
      <xdr:spPr>
        <a:xfrm>
          <a:off x="14732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162831</xdr:rowOff>
    </xdr:from>
    <xdr:ext cx="762000" cy="259045"/>
    <xdr:sp macro="" textlink="">
      <xdr:nvSpPr>
        <xdr:cNvPr id="153" name="テキスト ボックス 152"/>
        <xdr:cNvSpPr txBox="1"/>
      </xdr:nvSpPr>
      <xdr:spPr>
        <a:xfrm>
          <a:off x="14401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60198</xdr:rowOff>
    </xdr:from>
    <xdr:to>
      <xdr:col>69</xdr:col>
      <xdr:colOff>142875</xdr:colOff>
      <xdr:row>15</xdr:row>
      <xdr:rowOff>161798</xdr:rowOff>
    </xdr:to>
    <xdr:sp macro="" textlink="">
      <xdr:nvSpPr>
        <xdr:cNvPr id="154" name="楕円 153"/>
        <xdr:cNvSpPr/>
      </xdr:nvSpPr>
      <xdr:spPr>
        <a:xfrm>
          <a:off x="13843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525</xdr:rowOff>
    </xdr:from>
    <xdr:ext cx="762000" cy="259045"/>
    <xdr:sp macro="" textlink="">
      <xdr:nvSpPr>
        <xdr:cNvPr id="155" name="テキスト ボックス 154"/>
        <xdr:cNvSpPr txBox="1"/>
      </xdr:nvSpPr>
      <xdr:spPr>
        <a:xfrm>
          <a:off x="13512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5334</xdr:rowOff>
    </xdr:from>
    <xdr:to>
      <xdr:col>65</xdr:col>
      <xdr:colOff>53975</xdr:colOff>
      <xdr:row>15</xdr:row>
      <xdr:rowOff>106934</xdr:rowOff>
    </xdr:to>
    <xdr:sp macro="" textlink="">
      <xdr:nvSpPr>
        <xdr:cNvPr id="156" name="楕円 155"/>
        <xdr:cNvSpPr/>
      </xdr:nvSpPr>
      <xdr:spPr>
        <a:xfrm>
          <a:off x="129540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117111</xdr:rowOff>
    </xdr:from>
    <xdr:ext cx="762000" cy="259045"/>
    <xdr:sp macro="" textlink="">
      <xdr:nvSpPr>
        <xdr:cNvPr id="157" name="テキスト ボックス 156"/>
        <xdr:cNvSpPr txBox="1"/>
      </xdr:nvSpPr>
      <xdr:spPr>
        <a:xfrm>
          <a:off x="12623800" y="23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扶助費に係る経常収支比率が全国平均、県内平均、類似団体内平均を上回っている。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扶助費は各福祉分野で増加傾向にある。制度の周知等により運用の適正化（ジェネリック医薬品の推進等）に努め、財政への影響を抑える。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127000</xdr:rowOff>
    </xdr:to>
    <xdr:cxnSp macro="">
      <xdr:nvCxnSpPr>
        <xdr:cNvPr id="185" name="直線コネクタ 184"/>
        <xdr:cNvCxnSpPr/>
      </xdr:nvCxnSpPr>
      <xdr:spPr>
        <a:xfrm flipV="1">
          <a:off x="4826000" y="90614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6"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7" name="直線コネクタ 186"/>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50800</xdr:rowOff>
    </xdr:from>
    <xdr:to>
      <xdr:col>24</xdr:col>
      <xdr:colOff>25400</xdr:colOff>
      <xdr:row>58</xdr:row>
      <xdr:rowOff>127000</xdr:rowOff>
    </xdr:to>
    <xdr:cxnSp macro="">
      <xdr:nvCxnSpPr>
        <xdr:cNvPr id="190" name="直線コネクタ 189"/>
        <xdr:cNvCxnSpPr/>
      </xdr:nvCxnSpPr>
      <xdr:spPr>
        <a:xfrm>
          <a:off x="3987800" y="9994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73677</xdr:rowOff>
    </xdr:from>
    <xdr:ext cx="762000" cy="259045"/>
    <xdr:sp macro="" textlink="">
      <xdr:nvSpPr>
        <xdr:cNvPr id="191" name="扶助費平均値テキスト"/>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92" name="フローチャート: 判断 191"/>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50800</xdr:rowOff>
    </xdr:from>
    <xdr:to>
      <xdr:col>19</xdr:col>
      <xdr:colOff>187325</xdr:colOff>
      <xdr:row>58</xdr:row>
      <xdr:rowOff>69850</xdr:rowOff>
    </xdr:to>
    <xdr:cxnSp macro="">
      <xdr:nvCxnSpPr>
        <xdr:cNvPr id="193" name="直線コネクタ 192"/>
        <xdr:cNvCxnSpPr/>
      </xdr:nvCxnSpPr>
      <xdr:spPr>
        <a:xfrm flipV="1">
          <a:off x="3098800" y="9994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4" name="フローチャート: 判断 193"/>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195" name="テキスト ボックス 194"/>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69850</xdr:rowOff>
    </xdr:from>
    <xdr:to>
      <xdr:col>15</xdr:col>
      <xdr:colOff>98425</xdr:colOff>
      <xdr:row>58</xdr:row>
      <xdr:rowOff>69850</xdr:rowOff>
    </xdr:to>
    <xdr:cxnSp macro="">
      <xdr:nvCxnSpPr>
        <xdr:cNvPr id="196" name="直線コネクタ 195"/>
        <xdr:cNvCxnSpPr/>
      </xdr:nvCxnSpPr>
      <xdr:spPr>
        <a:xfrm>
          <a:off x="2209800" y="10013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7" name="フローチャート: 判断 196"/>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73677</xdr:rowOff>
    </xdr:from>
    <xdr:ext cx="762000" cy="259045"/>
    <xdr:sp macro="" textlink="">
      <xdr:nvSpPr>
        <xdr:cNvPr id="198" name="テキスト ボックス 197"/>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146050</xdr:rowOff>
    </xdr:from>
    <xdr:to>
      <xdr:col>11</xdr:col>
      <xdr:colOff>9525</xdr:colOff>
      <xdr:row>58</xdr:row>
      <xdr:rowOff>69850</xdr:rowOff>
    </xdr:to>
    <xdr:cxnSp macro="">
      <xdr:nvCxnSpPr>
        <xdr:cNvPr id="199" name="直線コネクタ 198"/>
        <xdr:cNvCxnSpPr/>
      </xdr:nvCxnSpPr>
      <xdr:spPr>
        <a:xfrm>
          <a:off x="1320800" y="974725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200" name="フローチャート: 判断 199"/>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01" name="テキスト ボックス 200"/>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03" name="テキスト ボックス 202"/>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9" name="楕円 208"/>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10"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0</xdr:rowOff>
    </xdr:from>
    <xdr:to>
      <xdr:col>20</xdr:col>
      <xdr:colOff>38100</xdr:colOff>
      <xdr:row>58</xdr:row>
      <xdr:rowOff>101600</xdr:rowOff>
    </xdr:to>
    <xdr:sp macro="" textlink="">
      <xdr:nvSpPr>
        <xdr:cNvPr id="211" name="楕円 210"/>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86377</xdr:rowOff>
    </xdr:from>
    <xdr:ext cx="736600" cy="259045"/>
    <xdr:sp macro="" textlink="">
      <xdr:nvSpPr>
        <xdr:cNvPr id="212" name="テキスト ボックス 211"/>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19050</xdr:rowOff>
    </xdr:from>
    <xdr:to>
      <xdr:col>15</xdr:col>
      <xdr:colOff>149225</xdr:colOff>
      <xdr:row>58</xdr:row>
      <xdr:rowOff>120650</xdr:rowOff>
    </xdr:to>
    <xdr:sp macro="" textlink="">
      <xdr:nvSpPr>
        <xdr:cNvPr id="213" name="楕円 212"/>
        <xdr:cNvSpPr/>
      </xdr:nvSpPr>
      <xdr:spPr>
        <a:xfrm>
          <a:off x="3048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105427</xdr:rowOff>
    </xdr:from>
    <xdr:ext cx="762000" cy="259045"/>
    <xdr:sp macro="" textlink="">
      <xdr:nvSpPr>
        <xdr:cNvPr id="214" name="テキスト ボックス 213"/>
        <xdr:cNvSpPr txBox="1"/>
      </xdr:nvSpPr>
      <xdr:spPr>
        <a:xfrm>
          <a:off x="2717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19050</xdr:rowOff>
    </xdr:from>
    <xdr:to>
      <xdr:col>11</xdr:col>
      <xdr:colOff>60325</xdr:colOff>
      <xdr:row>58</xdr:row>
      <xdr:rowOff>120650</xdr:rowOff>
    </xdr:to>
    <xdr:sp macro="" textlink="">
      <xdr:nvSpPr>
        <xdr:cNvPr id="215" name="楕円 214"/>
        <xdr:cNvSpPr/>
      </xdr:nvSpPr>
      <xdr:spPr>
        <a:xfrm>
          <a:off x="2159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105427</xdr:rowOff>
    </xdr:from>
    <xdr:ext cx="762000" cy="259045"/>
    <xdr:sp macro="" textlink="">
      <xdr:nvSpPr>
        <xdr:cNvPr id="216" name="テキスト ボックス 215"/>
        <xdr:cNvSpPr txBox="1"/>
      </xdr:nvSpPr>
      <xdr:spPr>
        <a:xfrm>
          <a:off x="1828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17" name="楕円 216"/>
        <xdr:cNvSpPr/>
      </xdr:nvSpPr>
      <xdr:spPr>
        <a:xfrm>
          <a:off x="1270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218" name="テキスト ボックス 217"/>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令和元年度は、国民健康保険事業と介護保険事業への繰出金が増加したことにより、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ポイントの増加となった。</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165100</xdr:rowOff>
    </xdr:to>
    <xdr:cxnSp macro="">
      <xdr:nvCxnSpPr>
        <xdr:cNvPr id="248" name="直線コネクタ 247"/>
        <xdr:cNvCxnSpPr/>
      </xdr:nvCxnSpPr>
      <xdr:spPr>
        <a:xfrm flipV="1">
          <a:off x="16510000" y="9080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9"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50" name="直線コネクタ 249"/>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51"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2" name="直線コネクタ 251"/>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113393</xdr:rowOff>
    </xdr:from>
    <xdr:to>
      <xdr:col>82</xdr:col>
      <xdr:colOff>107950</xdr:colOff>
      <xdr:row>53</xdr:row>
      <xdr:rowOff>167822</xdr:rowOff>
    </xdr:to>
    <xdr:cxnSp macro="">
      <xdr:nvCxnSpPr>
        <xdr:cNvPr id="253" name="直線コネクタ 252"/>
        <xdr:cNvCxnSpPr/>
      </xdr:nvCxnSpPr>
      <xdr:spPr>
        <a:xfrm>
          <a:off x="15671800" y="9200243"/>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61884</xdr:rowOff>
    </xdr:from>
    <xdr:ext cx="762000" cy="259045"/>
    <xdr:sp macro="" textlink="">
      <xdr:nvSpPr>
        <xdr:cNvPr id="254" name="その他平均値テキスト"/>
        <xdr:cNvSpPr txBox="1"/>
      </xdr:nvSpPr>
      <xdr:spPr>
        <a:xfrm>
          <a:off x="16598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89807</xdr:rowOff>
    </xdr:from>
    <xdr:to>
      <xdr:col>82</xdr:col>
      <xdr:colOff>158750</xdr:colOff>
      <xdr:row>56</xdr:row>
      <xdr:rowOff>19957</xdr:rowOff>
    </xdr:to>
    <xdr:sp macro="" textlink="">
      <xdr:nvSpPr>
        <xdr:cNvPr id="255" name="フローチャート: 判断 254"/>
        <xdr:cNvSpPr/>
      </xdr:nvSpPr>
      <xdr:spPr>
        <a:xfrm>
          <a:off x="16459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113393</xdr:rowOff>
    </xdr:from>
    <xdr:to>
      <xdr:col>78</xdr:col>
      <xdr:colOff>69850</xdr:colOff>
      <xdr:row>54</xdr:row>
      <xdr:rowOff>18143</xdr:rowOff>
    </xdr:to>
    <xdr:cxnSp macro="">
      <xdr:nvCxnSpPr>
        <xdr:cNvPr id="256" name="直線コネクタ 255"/>
        <xdr:cNvCxnSpPr/>
      </xdr:nvCxnSpPr>
      <xdr:spPr>
        <a:xfrm flipV="1">
          <a:off x="14782800" y="92002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46265</xdr:rowOff>
    </xdr:from>
    <xdr:to>
      <xdr:col>78</xdr:col>
      <xdr:colOff>120650</xdr:colOff>
      <xdr:row>55</xdr:row>
      <xdr:rowOff>147865</xdr:rowOff>
    </xdr:to>
    <xdr:sp macro="" textlink="">
      <xdr:nvSpPr>
        <xdr:cNvPr id="257" name="フローチャート: 判断 256"/>
        <xdr:cNvSpPr/>
      </xdr:nvSpPr>
      <xdr:spPr>
        <a:xfrm>
          <a:off x="15621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132642</xdr:rowOff>
    </xdr:from>
    <xdr:ext cx="736600" cy="259045"/>
    <xdr:sp macro="" textlink="">
      <xdr:nvSpPr>
        <xdr:cNvPr id="258" name="テキスト ボックス 257"/>
        <xdr:cNvSpPr txBox="1"/>
      </xdr:nvSpPr>
      <xdr:spPr>
        <a:xfrm>
          <a:off x="15290800" y="9562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18143</xdr:rowOff>
    </xdr:from>
    <xdr:to>
      <xdr:col>73</xdr:col>
      <xdr:colOff>180975</xdr:colOff>
      <xdr:row>54</xdr:row>
      <xdr:rowOff>72572</xdr:rowOff>
    </xdr:to>
    <xdr:cxnSp macro="">
      <xdr:nvCxnSpPr>
        <xdr:cNvPr id="259" name="直線コネクタ 258"/>
        <xdr:cNvCxnSpPr/>
      </xdr:nvCxnSpPr>
      <xdr:spPr>
        <a:xfrm flipV="1">
          <a:off x="13893800" y="92764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57150</xdr:rowOff>
    </xdr:from>
    <xdr:to>
      <xdr:col>74</xdr:col>
      <xdr:colOff>31750</xdr:colOff>
      <xdr:row>55</xdr:row>
      <xdr:rowOff>158750</xdr:rowOff>
    </xdr:to>
    <xdr:sp macro="" textlink="">
      <xdr:nvSpPr>
        <xdr:cNvPr id="260" name="フローチャート: 判断 259"/>
        <xdr:cNvSpPr/>
      </xdr:nvSpPr>
      <xdr:spPr>
        <a:xfrm>
          <a:off x="14732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143527</xdr:rowOff>
    </xdr:from>
    <xdr:ext cx="762000" cy="259045"/>
    <xdr:sp macro="" textlink="">
      <xdr:nvSpPr>
        <xdr:cNvPr id="261" name="テキスト ボックス 260"/>
        <xdr:cNvSpPr txBox="1"/>
      </xdr:nvSpPr>
      <xdr:spPr>
        <a:xfrm>
          <a:off x="14401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61685</xdr:rowOff>
    </xdr:from>
    <xdr:to>
      <xdr:col>69</xdr:col>
      <xdr:colOff>92075</xdr:colOff>
      <xdr:row>54</xdr:row>
      <xdr:rowOff>72572</xdr:rowOff>
    </xdr:to>
    <xdr:cxnSp macro="">
      <xdr:nvCxnSpPr>
        <xdr:cNvPr id="262" name="直線コネクタ 261"/>
        <xdr:cNvCxnSpPr/>
      </xdr:nvCxnSpPr>
      <xdr:spPr>
        <a:xfrm>
          <a:off x="13004800" y="93199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63" name="フローチャート: 判断 262"/>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48277</xdr:rowOff>
    </xdr:from>
    <xdr:ext cx="762000" cy="259045"/>
    <xdr:sp macro="" textlink="">
      <xdr:nvSpPr>
        <xdr:cNvPr id="264" name="テキスト ボックス 263"/>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89807</xdr:rowOff>
    </xdr:from>
    <xdr:to>
      <xdr:col>65</xdr:col>
      <xdr:colOff>53975</xdr:colOff>
      <xdr:row>56</xdr:row>
      <xdr:rowOff>19957</xdr:rowOff>
    </xdr:to>
    <xdr:sp macro="" textlink="">
      <xdr:nvSpPr>
        <xdr:cNvPr id="265" name="フローチャート: 判断 264"/>
        <xdr:cNvSpPr/>
      </xdr:nvSpPr>
      <xdr:spPr>
        <a:xfrm>
          <a:off x="12954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4734</xdr:rowOff>
    </xdr:from>
    <xdr:ext cx="762000" cy="259045"/>
    <xdr:sp macro="" textlink="">
      <xdr:nvSpPr>
        <xdr:cNvPr id="266" name="テキスト ボックス 265"/>
        <xdr:cNvSpPr txBox="1"/>
      </xdr:nvSpPr>
      <xdr:spPr>
        <a:xfrm>
          <a:off x="12623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117022</xdr:rowOff>
    </xdr:from>
    <xdr:to>
      <xdr:col>82</xdr:col>
      <xdr:colOff>158750</xdr:colOff>
      <xdr:row>54</xdr:row>
      <xdr:rowOff>47172</xdr:rowOff>
    </xdr:to>
    <xdr:sp macro="" textlink="">
      <xdr:nvSpPr>
        <xdr:cNvPr id="272" name="楕円 271"/>
        <xdr:cNvSpPr/>
      </xdr:nvSpPr>
      <xdr:spPr>
        <a:xfrm>
          <a:off x="16459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133549</xdr:rowOff>
    </xdr:from>
    <xdr:ext cx="762000" cy="259045"/>
    <xdr:sp macro="" textlink="">
      <xdr:nvSpPr>
        <xdr:cNvPr id="273" name="その他該当値テキスト"/>
        <xdr:cNvSpPr txBox="1"/>
      </xdr:nvSpPr>
      <xdr:spPr>
        <a:xfrm>
          <a:off x="165989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62593</xdr:rowOff>
    </xdr:from>
    <xdr:to>
      <xdr:col>78</xdr:col>
      <xdr:colOff>120650</xdr:colOff>
      <xdr:row>53</xdr:row>
      <xdr:rowOff>164193</xdr:rowOff>
    </xdr:to>
    <xdr:sp macro="" textlink="">
      <xdr:nvSpPr>
        <xdr:cNvPr id="274" name="楕円 273"/>
        <xdr:cNvSpPr/>
      </xdr:nvSpPr>
      <xdr:spPr>
        <a:xfrm>
          <a:off x="156210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2920</xdr:rowOff>
    </xdr:from>
    <xdr:ext cx="736600" cy="259045"/>
    <xdr:sp macro="" textlink="">
      <xdr:nvSpPr>
        <xdr:cNvPr id="275" name="テキスト ボックス 274"/>
        <xdr:cNvSpPr txBox="1"/>
      </xdr:nvSpPr>
      <xdr:spPr>
        <a:xfrm>
          <a:off x="15290800" y="891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138793</xdr:rowOff>
    </xdr:from>
    <xdr:to>
      <xdr:col>74</xdr:col>
      <xdr:colOff>31750</xdr:colOff>
      <xdr:row>54</xdr:row>
      <xdr:rowOff>68943</xdr:rowOff>
    </xdr:to>
    <xdr:sp macro="" textlink="">
      <xdr:nvSpPr>
        <xdr:cNvPr id="276" name="楕円 275"/>
        <xdr:cNvSpPr/>
      </xdr:nvSpPr>
      <xdr:spPr>
        <a:xfrm>
          <a:off x="14732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79120</xdr:rowOff>
    </xdr:from>
    <xdr:ext cx="762000" cy="259045"/>
    <xdr:sp macro="" textlink="">
      <xdr:nvSpPr>
        <xdr:cNvPr id="277" name="テキスト ボックス 276"/>
        <xdr:cNvSpPr txBox="1"/>
      </xdr:nvSpPr>
      <xdr:spPr>
        <a:xfrm>
          <a:off x="14401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21772</xdr:rowOff>
    </xdr:from>
    <xdr:to>
      <xdr:col>69</xdr:col>
      <xdr:colOff>142875</xdr:colOff>
      <xdr:row>54</xdr:row>
      <xdr:rowOff>123372</xdr:rowOff>
    </xdr:to>
    <xdr:sp macro="" textlink="">
      <xdr:nvSpPr>
        <xdr:cNvPr id="278" name="楕円 277"/>
        <xdr:cNvSpPr/>
      </xdr:nvSpPr>
      <xdr:spPr>
        <a:xfrm>
          <a:off x="13843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133549</xdr:rowOff>
    </xdr:from>
    <xdr:ext cx="762000" cy="259045"/>
    <xdr:sp macro="" textlink="">
      <xdr:nvSpPr>
        <xdr:cNvPr id="279" name="テキスト ボックス 278"/>
        <xdr:cNvSpPr txBox="1"/>
      </xdr:nvSpPr>
      <xdr:spPr>
        <a:xfrm>
          <a:off x="13512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10885</xdr:rowOff>
    </xdr:from>
    <xdr:to>
      <xdr:col>65</xdr:col>
      <xdr:colOff>53975</xdr:colOff>
      <xdr:row>54</xdr:row>
      <xdr:rowOff>112485</xdr:rowOff>
    </xdr:to>
    <xdr:sp macro="" textlink="">
      <xdr:nvSpPr>
        <xdr:cNvPr id="280" name="楕円 279"/>
        <xdr:cNvSpPr/>
      </xdr:nvSpPr>
      <xdr:spPr>
        <a:xfrm>
          <a:off x="12954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122662</xdr:rowOff>
    </xdr:from>
    <xdr:ext cx="762000" cy="259045"/>
    <xdr:sp macro="" textlink="">
      <xdr:nvSpPr>
        <xdr:cNvPr id="281" name="テキスト ボックス 280"/>
        <xdr:cNvSpPr txBox="1"/>
      </xdr:nvSpPr>
      <xdr:spPr>
        <a:xfrm>
          <a:off x="12623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年度については農業集落排水事業の法適用及び分流式下水道に要する経費算定の見直し、平成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年度・令和元年度については、公立小松大学への運営交付金が主な上昇要因。</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他団体に比べ率が大きい要因は公共下水道事業への繰出しの割合の高さにある。公共下水道事業においては、①市域が広い、②集落が平坦部に点在している、などにより整備費用が多額となるため企業債発行額が増加した結果、公債費繰出が多額となっている。整備計画の見直しや接続促進策の実施による料金収入の確保などにより繰出金の圧縮を目指してい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85090</xdr:rowOff>
    </xdr:from>
    <xdr:to>
      <xdr:col>82</xdr:col>
      <xdr:colOff>107950</xdr:colOff>
      <xdr:row>40</xdr:row>
      <xdr:rowOff>165100</xdr:rowOff>
    </xdr:to>
    <xdr:cxnSp macro="">
      <xdr:nvCxnSpPr>
        <xdr:cNvPr id="308" name="直線コネクタ 307"/>
        <xdr:cNvCxnSpPr/>
      </xdr:nvCxnSpPr>
      <xdr:spPr>
        <a:xfrm flipV="1">
          <a:off x="16510000" y="57429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09"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10" name="直線コネクタ 309"/>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xdr:rowOff>
    </xdr:from>
    <xdr:ext cx="762000" cy="259045"/>
    <xdr:sp macro="" textlink="">
      <xdr:nvSpPr>
        <xdr:cNvPr id="311"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85090</xdr:rowOff>
    </xdr:from>
    <xdr:to>
      <xdr:col>82</xdr:col>
      <xdr:colOff>196850</xdr:colOff>
      <xdr:row>33</xdr:row>
      <xdr:rowOff>85090</xdr:rowOff>
    </xdr:to>
    <xdr:cxnSp macro="">
      <xdr:nvCxnSpPr>
        <xdr:cNvPr id="312" name="直線コネクタ 311"/>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115570</xdr:rowOff>
    </xdr:from>
    <xdr:to>
      <xdr:col>82</xdr:col>
      <xdr:colOff>107950</xdr:colOff>
      <xdr:row>40</xdr:row>
      <xdr:rowOff>27940</xdr:rowOff>
    </xdr:to>
    <xdr:cxnSp macro="">
      <xdr:nvCxnSpPr>
        <xdr:cNvPr id="313" name="直線コネクタ 312"/>
        <xdr:cNvCxnSpPr/>
      </xdr:nvCxnSpPr>
      <xdr:spPr>
        <a:xfrm>
          <a:off x="15671800" y="68021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96537</xdr:rowOff>
    </xdr:from>
    <xdr:ext cx="762000" cy="259045"/>
    <xdr:sp macro="" textlink="">
      <xdr:nvSpPr>
        <xdr:cNvPr id="314" name="補助費等平均値テキスト"/>
        <xdr:cNvSpPr txBox="1"/>
      </xdr:nvSpPr>
      <xdr:spPr>
        <a:xfrm>
          <a:off x="16598900" y="6268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80010</xdr:rowOff>
    </xdr:from>
    <xdr:to>
      <xdr:col>82</xdr:col>
      <xdr:colOff>158750</xdr:colOff>
      <xdr:row>38</xdr:row>
      <xdr:rowOff>10160</xdr:rowOff>
    </xdr:to>
    <xdr:sp macro="" textlink="">
      <xdr:nvSpPr>
        <xdr:cNvPr id="315" name="フローチャート: 判断 314"/>
        <xdr:cNvSpPr/>
      </xdr:nvSpPr>
      <xdr:spPr>
        <a:xfrm>
          <a:off x="164592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165100</xdr:rowOff>
    </xdr:from>
    <xdr:to>
      <xdr:col>78</xdr:col>
      <xdr:colOff>69850</xdr:colOff>
      <xdr:row>39</xdr:row>
      <xdr:rowOff>115570</xdr:rowOff>
    </xdr:to>
    <xdr:cxnSp macro="">
      <xdr:nvCxnSpPr>
        <xdr:cNvPr id="316" name="直線コネクタ 315"/>
        <xdr:cNvCxnSpPr/>
      </xdr:nvCxnSpPr>
      <xdr:spPr>
        <a:xfrm>
          <a:off x="14782800" y="66802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57150</xdr:rowOff>
    </xdr:from>
    <xdr:to>
      <xdr:col>78</xdr:col>
      <xdr:colOff>120650</xdr:colOff>
      <xdr:row>37</xdr:row>
      <xdr:rowOff>158750</xdr:rowOff>
    </xdr:to>
    <xdr:sp macro="" textlink="">
      <xdr:nvSpPr>
        <xdr:cNvPr id="317" name="フローチャート: 判断 316"/>
        <xdr:cNvSpPr/>
      </xdr:nvSpPr>
      <xdr:spPr>
        <a:xfrm>
          <a:off x="15621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168927</xdr:rowOff>
    </xdr:from>
    <xdr:ext cx="736600" cy="259045"/>
    <xdr:sp macro="" textlink="">
      <xdr:nvSpPr>
        <xdr:cNvPr id="318" name="テキスト ボックス 317"/>
        <xdr:cNvSpPr txBox="1"/>
      </xdr:nvSpPr>
      <xdr:spPr>
        <a:xfrm>
          <a:off x="15290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73660</xdr:rowOff>
    </xdr:from>
    <xdr:to>
      <xdr:col>73</xdr:col>
      <xdr:colOff>180975</xdr:colOff>
      <xdr:row>38</xdr:row>
      <xdr:rowOff>165100</xdr:rowOff>
    </xdr:to>
    <xdr:cxnSp macro="">
      <xdr:nvCxnSpPr>
        <xdr:cNvPr id="319" name="直線コネクタ 318"/>
        <xdr:cNvCxnSpPr/>
      </xdr:nvCxnSpPr>
      <xdr:spPr>
        <a:xfrm>
          <a:off x="13893800" y="65887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26670</xdr:rowOff>
    </xdr:from>
    <xdr:to>
      <xdr:col>74</xdr:col>
      <xdr:colOff>31750</xdr:colOff>
      <xdr:row>37</xdr:row>
      <xdr:rowOff>128270</xdr:rowOff>
    </xdr:to>
    <xdr:sp macro="" textlink="">
      <xdr:nvSpPr>
        <xdr:cNvPr id="320" name="フローチャート: 判断 319"/>
        <xdr:cNvSpPr/>
      </xdr:nvSpPr>
      <xdr:spPr>
        <a:xfrm>
          <a:off x="14732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138447</xdr:rowOff>
    </xdr:from>
    <xdr:ext cx="762000" cy="259045"/>
    <xdr:sp macro="" textlink="">
      <xdr:nvSpPr>
        <xdr:cNvPr id="321" name="テキスト ボックス 320"/>
        <xdr:cNvSpPr txBox="1"/>
      </xdr:nvSpPr>
      <xdr:spPr>
        <a:xfrm>
          <a:off x="14401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73660</xdr:rowOff>
    </xdr:from>
    <xdr:to>
      <xdr:col>69</xdr:col>
      <xdr:colOff>92075</xdr:colOff>
      <xdr:row>38</xdr:row>
      <xdr:rowOff>88900</xdr:rowOff>
    </xdr:to>
    <xdr:cxnSp macro="">
      <xdr:nvCxnSpPr>
        <xdr:cNvPr id="322" name="直線コネクタ 321"/>
        <xdr:cNvCxnSpPr/>
      </xdr:nvCxnSpPr>
      <xdr:spPr>
        <a:xfrm flipV="1">
          <a:off x="13004800" y="6588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41910</xdr:rowOff>
    </xdr:from>
    <xdr:to>
      <xdr:col>69</xdr:col>
      <xdr:colOff>142875</xdr:colOff>
      <xdr:row>37</xdr:row>
      <xdr:rowOff>143510</xdr:rowOff>
    </xdr:to>
    <xdr:sp macro="" textlink="">
      <xdr:nvSpPr>
        <xdr:cNvPr id="323" name="フローチャート: 判断 322"/>
        <xdr:cNvSpPr/>
      </xdr:nvSpPr>
      <xdr:spPr>
        <a:xfrm>
          <a:off x="13843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153687</xdr:rowOff>
    </xdr:from>
    <xdr:ext cx="762000" cy="259045"/>
    <xdr:sp macro="" textlink="">
      <xdr:nvSpPr>
        <xdr:cNvPr id="324" name="テキスト ボックス 323"/>
        <xdr:cNvSpPr txBox="1"/>
      </xdr:nvSpPr>
      <xdr:spPr>
        <a:xfrm>
          <a:off x="13512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129540</xdr:rowOff>
    </xdr:from>
    <xdr:to>
      <xdr:col>65</xdr:col>
      <xdr:colOff>53975</xdr:colOff>
      <xdr:row>37</xdr:row>
      <xdr:rowOff>59690</xdr:rowOff>
    </xdr:to>
    <xdr:sp macro="" textlink="">
      <xdr:nvSpPr>
        <xdr:cNvPr id="325" name="フローチャート: 判断 324"/>
        <xdr:cNvSpPr/>
      </xdr:nvSpPr>
      <xdr:spPr>
        <a:xfrm>
          <a:off x="12954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69867</xdr:rowOff>
    </xdr:from>
    <xdr:ext cx="762000" cy="259045"/>
    <xdr:sp macro="" textlink="">
      <xdr:nvSpPr>
        <xdr:cNvPr id="326" name="テキスト ボックス 325"/>
        <xdr:cNvSpPr txBox="1"/>
      </xdr:nvSpPr>
      <xdr:spPr>
        <a:xfrm>
          <a:off x="12623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148590</xdr:rowOff>
    </xdr:from>
    <xdr:to>
      <xdr:col>82</xdr:col>
      <xdr:colOff>158750</xdr:colOff>
      <xdr:row>40</xdr:row>
      <xdr:rowOff>78740</xdr:rowOff>
    </xdr:to>
    <xdr:sp macro="" textlink="">
      <xdr:nvSpPr>
        <xdr:cNvPr id="332" name="楕円 331"/>
        <xdr:cNvSpPr/>
      </xdr:nvSpPr>
      <xdr:spPr>
        <a:xfrm>
          <a:off x="164592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120667</xdr:rowOff>
    </xdr:from>
    <xdr:ext cx="762000" cy="259045"/>
    <xdr:sp macro="" textlink="">
      <xdr:nvSpPr>
        <xdr:cNvPr id="333" name="補助費等該当値テキスト"/>
        <xdr:cNvSpPr txBox="1"/>
      </xdr:nvSpPr>
      <xdr:spPr>
        <a:xfrm>
          <a:off x="165989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64770</xdr:rowOff>
    </xdr:from>
    <xdr:to>
      <xdr:col>78</xdr:col>
      <xdr:colOff>120650</xdr:colOff>
      <xdr:row>39</xdr:row>
      <xdr:rowOff>166370</xdr:rowOff>
    </xdr:to>
    <xdr:sp macro="" textlink="">
      <xdr:nvSpPr>
        <xdr:cNvPr id="334" name="楕円 333"/>
        <xdr:cNvSpPr/>
      </xdr:nvSpPr>
      <xdr:spPr>
        <a:xfrm>
          <a:off x="15621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151147</xdr:rowOff>
    </xdr:from>
    <xdr:ext cx="736600" cy="259045"/>
    <xdr:sp macro="" textlink="">
      <xdr:nvSpPr>
        <xdr:cNvPr id="335" name="テキスト ボックス 334"/>
        <xdr:cNvSpPr txBox="1"/>
      </xdr:nvSpPr>
      <xdr:spPr>
        <a:xfrm>
          <a:off x="15290800" y="683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114300</xdr:rowOff>
    </xdr:from>
    <xdr:to>
      <xdr:col>74</xdr:col>
      <xdr:colOff>31750</xdr:colOff>
      <xdr:row>39</xdr:row>
      <xdr:rowOff>44450</xdr:rowOff>
    </xdr:to>
    <xdr:sp macro="" textlink="">
      <xdr:nvSpPr>
        <xdr:cNvPr id="336" name="楕円 335"/>
        <xdr:cNvSpPr/>
      </xdr:nvSpPr>
      <xdr:spPr>
        <a:xfrm>
          <a:off x="14732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29227</xdr:rowOff>
    </xdr:from>
    <xdr:ext cx="762000" cy="259045"/>
    <xdr:sp macro="" textlink="">
      <xdr:nvSpPr>
        <xdr:cNvPr id="337" name="テキスト ボックス 336"/>
        <xdr:cNvSpPr txBox="1"/>
      </xdr:nvSpPr>
      <xdr:spPr>
        <a:xfrm>
          <a:off x="14401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22860</xdr:rowOff>
    </xdr:from>
    <xdr:to>
      <xdr:col>69</xdr:col>
      <xdr:colOff>142875</xdr:colOff>
      <xdr:row>38</xdr:row>
      <xdr:rowOff>124460</xdr:rowOff>
    </xdr:to>
    <xdr:sp macro="" textlink="">
      <xdr:nvSpPr>
        <xdr:cNvPr id="338" name="楕円 337"/>
        <xdr:cNvSpPr/>
      </xdr:nvSpPr>
      <xdr:spPr>
        <a:xfrm>
          <a:off x="13843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109237</xdr:rowOff>
    </xdr:from>
    <xdr:ext cx="762000" cy="259045"/>
    <xdr:sp macro="" textlink="">
      <xdr:nvSpPr>
        <xdr:cNvPr id="339" name="テキスト ボックス 338"/>
        <xdr:cNvSpPr txBox="1"/>
      </xdr:nvSpPr>
      <xdr:spPr>
        <a:xfrm>
          <a:off x="13512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38100</xdr:rowOff>
    </xdr:from>
    <xdr:to>
      <xdr:col>65</xdr:col>
      <xdr:colOff>53975</xdr:colOff>
      <xdr:row>38</xdr:row>
      <xdr:rowOff>139700</xdr:rowOff>
    </xdr:to>
    <xdr:sp macro="" textlink="">
      <xdr:nvSpPr>
        <xdr:cNvPr id="340" name="楕円 339"/>
        <xdr:cNvSpPr/>
      </xdr:nvSpPr>
      <xdr:spPr>
        <a:xfrm>
          <a:off x="12954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124477</xdr:rowOff>
    </xdr:from>
    <xdr:ext cx="762000" cy="259045"/>
    <xdr:sp macro="" textlink="">
      <xdr:nvSpPr>
        <xdr:cNvPr id="341" name="テキスト ボックス 340"/>
        <xdr:cNvSpPr txBox="1"/>
      </xdr:nvSpPr>
      <xdr:spPr>
        <a:xfrm>
          <a:off x="12623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々、公債費に係る経常収支比率は改善しているものの、過去に実施した大型プロジェクト、道路や学校等の社会資本整備や国の数次にわたる経済対策に伴う市債発行等の影響が依然として残っており、全国平均、県内平均、類似団体内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引続き、事業の選択と集中、財政状況に応じた繰上償還等により公債費の抑制に努める。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30988</xdr:rowOff>
    </xdr:from>
    <xdr:to>
      <xdr:col>24</xdr:col>
      <xdr:colOff>25400</xdr:colOff>
      <xdr:row>79</xdr:row>
      <xdr:rowOff>110998</xdr:rowOff>
    </xdr:to>
    <xdr:cxnSp macro="">
      <xdr:nvCxnSpPr>
        <xdr:cNvPr id="366" name="直線コネクタ 365"/>
        <xdr:cNvCxnSpPr/>
      </xdr:nvCxnSpPr>
      <xdr:spPr>
        <a:xfrm flipV="1">
          <a:off x="4826000" y="1271828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83075</xdr:rowOff>
    </xdr:from>
    <xdr:ext cx="762000" cy="259045"/>
    <xdr:sp macro="" textlink="">
      <xdr:nvSpPr>
        <xdr:cNvPr id="367" name="公債費最小値テキスト"/>
        <xdr:cNvSpPr txBox="1"/>
      </xdr:nvSpPr>
      <xdr:spPr>
        <a:xfrm>
          <a:off x="4914900" y="1362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110998</xdr:rowOff>
    </xdr:from>
    <xdr:to>
      <xdr:col>24</xdr:col>
      <xdr:colOff>114300</xdr:colOff>
      <xdr:row>79</xdr:row>
      <xdr:rowOff>110998</xdr:rowOff>
    </xdr:to>
    <xdr:cxnSp macro="">
      <xdr:nvCxnSpPr>
        <xdr:cNvPr id="368" name="直線コネクタ 367"/>
        <xdr:cNvCxnSpPr/>
      </xdr:nvCxnSpPr>
      <xdr:spPr>
        <a:xfrm>
          <a:off x="4737100" y="1365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117365</xdr:rowOff>
    </xdr:from>
    <xdr:ext cx="762000" cy="259045"/>
    <xdr:sp macro="" textlink="">
      <xdr:nvSpPr>
        <xdr:cNvPr id="369" name="公債費最大値テキスト"/>
        <xdr:cNvSpPr txBox="1"/>
      </xdr:nvSpPr>
      <xdr:spPr>
        <a:xfrm>
          <a:off x="4914900" y="1246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30988</xdr:rowOff>
    </xdr:from>
    <xdr:to>
      <xdr:col>24</xdr:col>
      <xdr:colOff>114300</xdr:colOff>
      <xdr:row>74</xdr:row>
      <xdr:rowOff>30988</xdr:rowOff>
    </xdr:to>
    <xdr:cxnSp macro="">
      <xdr:nvCxnSpPr>
        <xdr:cNvPr id="370" name="直線コネクタ 369"/>
        <xdr:cNvCxnSpPr/>
      </xdr:nvCxnSpPr>
      <xdr:spPr>
        <a:xfrm>
          <a:off x="4737100" y="1271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19558</xdr:rowOff>
    </xdr:from>
    <xdr:to>
      <xdr:col>24</xdr:col>
      <xdr:colOff>25400</xdr:colOff>
      <xdr:row>79</xdr:row>
      <xdr:rowOff>51563</xdr:rowOff>
    </xdr:to>
    <xdr:cxnSp macro="">
      <xdr:nvCxnSpPr>
        <xdr:cNvPr id="371" name="直線コネクタ 370"/>
        <xdr:cNvCxnSpPr/>
      </xdr:nvCxnSpPr>
      <xdr:spPr>
        <a:xfrm flipV="1">
          <a:off x="3987800" y="13564108"/>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35577</xdr:rowOff>
    </xdr:from>
    <xdr:ext cx="762000" cy="259045"/>
    <xdr:sp macro="" textlink="">
      <xdr:nvSpPr>
        <xdr:cNvPr id="372" name="公債費平均値テキスト"/>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3" name="フローチャート: 判断 372"/>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51563</xdr:rowOff>
    </xdr:from>
    <xdr:to>
      <xdr:col>19</xdr:col>
      <xdr:colOff>187325</xdr:colOff>
      <xdr:row>79</xdr:row>
      <xdr:rowOff>152146</xdr:rowOff>
    </xdr:to>
    <xdr:cxnSp macro="">
      <xdr:nvCxnSpPr>
        <xdr:cNvPr id="374" name="直線コネクタ 373"/>
        <xdr:cNvCxnSpPr/>
      </xdr:nvCxnSpPr>
      <xdr:spPr>
        <a:xfrm flipV="1">
          <a:off x="3098800" y="13596113"/>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5" name="フローチャート: 判断 374"/>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6" name="テキスト ボックス 375"/>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152146</xdr:rowOff>
    </xdr:from>
    <xdr:to>
      <xdr:col>15</xdr:col>
      <xdr:colOff>98425</xdr:colOff>
      <xdr:row>80</xdr:row>
      <xdr:rowOff>26415</xdr:rowOff>
    </xdr:to>
    <xdr:cxnSp macro="">
      <xdr:nvCxnSpPr>
        <xdr:cNvPr id="377" name="直線コネクタ 376"/>
        <xdr:cNvCxnSpPr/>
      </xdr:nvCxnSpPr>
      <xdr:spPr>
        <a:xfrm flipV="1">
          <a:off x="2209800" y="1369669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8" name="フローチャート: 判断 377"/>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139971</xdr:rowOff>
    </xdr:from>
    <xdr:ext cx="762000" cy="259045"/>
    <xdr:sp macro="" textlink="">
      <xdr:nvSpPr>
        <xdr:cNvPr id="379" name="テキスト ボックス 378"/>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165863</xdr:rowOff>
    </xdr:from>
    <xdr:to>
      <xdr:col>11</xdr:col>
      <xdr:colOff>9525</xdr:colOff>
      <xdr:row>80</xdr:row>
      <xdr:rowOff>26415</xdr:rowOff>
    </xdr:to>
    <xdr:cxnSp macro="">
      <xdr:nvCxnSpPr>
        <xdr:cNvPr id="380" name="直線コネクタ 379"/>
        <xdr:cNvCxnSpPr/>
      </xdr:nvCxnSpPr>
      <xdr:spPr>
        <a:xfrm>
          <a:off x="1320800" y="137104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81" name="フローチャート: 判断 380"/>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82" name="テキスト ボックス 381"/>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3" name="フローチャート: 判断 382"/>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4" name="テキスト ボックス 383"/>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140208</xdr:rowOff>
    </xdr:from>
    <xdr:to>
      <xdr:col>24</xdr:col>
      <xdr:colOff>76200</xdr:colOff>
      <xdr:row>79</xdr:row>
      <xdr:rowOff>70358</xdr:rowOff>
    </xdr:to>
    <xdr:sp macro="" textlink="">
      <xdr:nvSpPr>
        <xdr:cNvPr id="390" name="楕円 389"/>
        <xdr:cNvSpPr/>
      </xdr:nvSpPr>
      <xdr:spPr>
        <a:xfrm>
          <a:off x="47752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48785</xdr:rowOff>
    </xdr:from>
    <xdr:ext cx="762000" cy="259045"/>
    <xdr:sp macro="" textlink="">
      <xdr:nvSpPr>
        <xdr:cNvPr id="391" name="公債費該当値テキスト"/>
        <xdr:cNvSpPr txBox="1"/>
      </xdr:nvSpPr>
      <xdr:spPr>
        <a:xfrm>
          <a:off x="4914900" y="1342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763</xdr:rowOff>
    </xdr:from>
    <xdr:to>
      <xdr:col>20</xdr:col>
      <xdr:colOff>38100</xdr:colOff>
      <xdr:row>79</xdr:row>
      <xdr:rowOff>102363</xdr:rowOff>
    </xdr:to>
    <xdr:sp macro="" textlink="">
      <xdr:nvSpPr>
        <xdr:cNvPr id="392" name="楕円 391"/>
        <xdr:cNvSpPr/>
      </xdr:nvSpPr>
      <xdr:spPr>
        <a:xfrm>
          <a:off x="3937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87140</xdr:rowOff>
    </xdr:from>
    <xdr:ext cx="736600" cy="259045"/>
    <xdr:sp macro="" textlink="">
      <xdr:nvSpPr>
        <xdr:cNvPr id="393" name="テキスト ボックス 392"/>
        <xdr:cNvSpPr txBox="1"/>
      </xdr:nvSpPr>
      <xdr:spPr>
        <a:xfrm>
          <a:off x="3606800" y="13631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101346</xdr:rowOff>
    </xdr:from>
    <xdr:to>
      <xdr:col>15</xdr:col>
      <xdr:colOff>149225</xdr:colOff>
      <xdr:row>80</xdr:row>
      <xdr:rowOff>31496</xdr:rowOff>
    </xdr:to>
    <xdr:sp macro="" textlink="">
      <xdr:nvSpPr>
        <xdr:cNvPr id="394" name="楕円 393"/>
        <xdr:cNvSpPr/>
      </xdr:nvSpPr>
      <xdr:spPr>
        <a:xfrm>
          <a:off x="3048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16273</xdr:rowOff>
    </xdr:from>
    <xdr:ext cx="762000" cy="259045"/>
    <xdr:sp macro="" textlink="">
      <xdr:nvSpPr>
        <xdr:cNvPr id="395" name="テキスト ボックス 394"/>
        <xdr:cNvSpPr txBox="1"/>
      </xdr:nvSpPr>
      <xdr:spPr>
        <a:xfrm>
          <a:off x="2717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147065</xdr:rowOff>
    </xdr:from>
    <xdr:to>
      <xdr:col>11</xdr:col>
      <xdr:colOff>60325</xdr:colOff>
      <xdr:row>80</xdr:row>
      <xdr:rowOff>77215</xdr:rowOff>
    </xdr:to>
    <xdr:sp macro="" textlink="">
      <xdr:nvSpPr>
        <xdr:cNvPr id="396" name="楕円 395"/>
        <xdr:cNvSpPr/>
      </xdr:nvSpPr>
      <xdr:spPr>
        <a:xfrm>
          <a:off x="2159000" y="136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61992</xdr:rowOff>
    </xdr:from>
    <xdr:ext cx="762000" cy="259045"/>
    <xdr:sp macro="" textlink="">
      <xdr:nvSpPr>
        <xdr:cNvPr id="397" name="テキスト ボックス 396"/>
        <xdr:cNvSpPr txBox="1"/>
      </xdr:nvSpPr>
      <xdr:spPr>
        <a:xfrm>
          <a:off x="1828800" y="1377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115063</xdr:rowOff>
    </xdr:from>
    <xdr:to>
      <xdr:col>6</xdr:col>
      <xdr:colOff>171450</xdr:colOff>
      <xdr:row>80</xdr:row>
      <xdr:rowOff>45213</xdr:rowOff>
    </xdr:to>
    <xdr:sp macro="" textlink="">
      <xdr:nvSpPr>
        <xdr:cNvPr id="398" name="楕円 397"/>
        <xdr:cNvSpPr/>
      </xdr:nvSpPr>
      <xdr:spPr>
        <a:xfrm>
          <a:off x="1270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29990</xdr:rowOff>
    </xdr:from>
    <xdr:ext cx="762000" cy="259045"/>
    <xdr:sp macro="" textlink="">
      <xdr:nvSpPr>
        <xdr:cNvPr id="399" name="テキスト ボックス 398"/>
        <xdr:cNvSpPr txBox="1"/>
      </xdr:nvSpPr>
      <xdr:spPr>
        <a:xfrm>
          <a:off x="939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公債費の割合が高いことから、全国平均と比較すると公債費以外の割合が低くなっている。</a:t>
          </a:r>
        </a:p>
        <a:p>
          <a:r>
            <a:rPr kumimoji="1" lang="ja-JP" altLang="en-US" sz="1300">
              <a:latin typeface="ＭＳ Ｐゴシック" panose="020B0600070205080204" pitchFamily="50" charset="-128"/>
              <a:ea typeface="ＭＳ Ｐゴシック" panose="020B0600070205080204" pitchFamily="50" charset="-128"/>
            </a:rPr>
            <a:t>　特に人件費については、職員数の見直し効果も相まって相対的に数値が低く、物件費についても事業の３ム（ムリ・ムダ・ムラ）改善や固定費の圧縮、委託料の精査・見直し等に努めている。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117856</xdr:rowOff>
    </xdr:from>
    <xdr:to>
      <xdr:col>82</xdr:col>
      <xdr:colOff>107950</xdr:colOff>
      <xdr:row>80</xdr:row>
      <xdr:rowOff>113285</xdr:rowOff>
    </xdr:to>
    <xdr:cxnSp macro="">
      <xdr:nvCxnSpPr>
        <xdr:cNvPr id="425" name="直線コネクタ 424"/>
        <xdr:cNvCxnSpPr/>
      </xdr:nvCxnSpPr>
      <xdr:spPr>
        <a:xfrm flipV="1">
          <a:off x="16510000" y="12805156"/>
          <a:ext cx="0" cy="102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6"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7" name="直線コネクタ 426"/>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32783</xdr:rowOff>
    </xdr:from>
    <xdr:ext cx="762000" cy="259045"/>
    <xdr:sp macro="" textlink="">
      <xdr:nvSpPr>
        <xdr:cNvPr id="428" name="公債費以外最大値テキスト"/>
        <xdr:cNvSpPr txBox="1"/>
      </xdr:nvSpPr>
      <xdr:spPr>
        <a:xfrm>
          <a:off x="16598900" y="1254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117856</xdr:rowOff>
    </xdr:from>
    <xdr:to>
      <xdr:col>82</xdr:col>
      <xdr:colOff>196850</xdr:colOff>
      <xdr:row>74</xdr:row>
      <xdr:rowOff>117856</xdr:rowOff>
    </xdr:to>
    <xdr:cxnSp macro="">
      <xdr:nvCxnSpPr>
        <xdr:cNvPr id="429" name="直線コネクタ 428"/>
        <xdr:cNvCxnSpPr/>
      </xdr:nvCxnSpPr>
      <xdr:spPr>
        <a:xfrm>
          <a:off x="16421100" y="12805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143002</xdr:rowOff>
    </xdr:from>
    <xdr:to>
      <xdr:col>82</xdr:col>
      <xdr:colOff>107950</xdr:colOff>
      <xdr:row>76</xdr:row>
      <xdr:rowOff>154432</xdr:rowOff>
    </xdr:to>
    <xdr:cxnSp macro="">
      <xdr:nvCxnSpPr>
        <xdr:cNvPr id="430" name="直線コネクタ 429"/>
        <xdr:cNvCxnSpPr/>
      </xdr:nvCxnSpPr>
      <xdr:spPr>
        <a:xfrm>
          <a:off x="15671800" y="13001752"/>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41419</xdr:rowOff>
    </xdr:from>
    <xdr:ext cx="762000" cy="259045"/>
    <xdr:sp macro="" textlink="">
      <xdr:nvSpPr>
        <xdr:cNvPr id="431" name="公債費以外平均値テキスト"/>
        <xdr:cNvSpPr txBox="1"/>
      </xdr:nvSpPr>
      <xdr:spPr>
        <a:xfrm>
          <a:off x="16598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69342</xdr:rowOff>
    </xdr:from>
    <xdr:to>
      <xdr:col>82</xdr:col>
      <xdr:colOff>158750</xdr:colOff>
      <xdr:row>77</xdr:row>
      <xdr:rowOff>170942</xdr:rowOff>
    </xdr:to>
    <xdr:sp macro="" textlink="">
      <xdr:nvSpPr>
        <xdr:cNvPr id="432" name="フローチャート: 判断 431"/>
        <xdr:cNvSpPr/>
      </xdr:nvSpPr>
      <xdr:spPr>
        <a:xfrm>
          <a:off x="16459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143002</xdr:rowOff>
    </xdr:from>
    <xdr:to>
      <xdr:col>78</xdr:col>
      <xdr:colOff>69850</xdr:colOff>
      <xdr:row>76</xdr:row>
      <xdr:rowOff>26415</xdr:rowOff>
    </xdr:to>
    <xdr:cxnSp macro="">
      <xdr:nvCxnSpPr>
        <xdr:cNvPr id="433" name="直線コネクタ 432"/>
        <xdr:cNvCxnSpPr/>
      </xdr:nvCxnSpPr>
      <xdr:spPr>
        <a:xfrm flipV="1">
          <a:off x="14782800" y="13001752"/>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4" name="フローチャート: 判断 433"/>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96283</xdr:rowOff>
    </xdr:from>
    <xdr:ext cx="736600" cy="259045"/>
    <xdr:sp macro="" textlink="">
      <xdr:nvSpPr>
        <xdr:cNvPr id="435" name="テキスト ボックス 434"/>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21844</xdr:rowOff>
    </xdr:from>
    <xdr:to>
      <xdr:col>73</xdr:col>
      <xdr:colOff>180975</xdr:colOff>
      <xdr:row>76</xdr:row>
      <xdr:rowOff>26415</xdr:rowOff>
    </xdr:to>
    <xdr:cxnSp macro="">
      <xdr:nvCxnSpPr>
        <xdr:cNvPr id="436" name="直線コネクタ 435"/>
        <xdr:cNvCxnSpPr/>
      </xdr:nvCxnSpPr>
      <xdr:spPr>
        <a:xfrm>
          <a:off x="13893800" y="130520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7" name="フローチャート: 判断 436"/>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38" name="テキスト ボックス 437"/>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101854</xdr:rowOff>
    </xdr:from>
    <xdr:to>
      <xdr:col>69</xdr:col>
      <xdr:colOff>92075</xdr:colOff>
      <xdr:row>76</xdr:row>
      <xdr:rowOff>21844</xdr:rowOff>
    </xdr:to>
    <xdr:cxnSp macro="">
      <xdr:nvCxnSpPr>
        <xdr:cNvPr id="439" name="直線コネクタ 438"/>
        <xdr:cNvCxnSpPr/>
      </xdr:nvCxnSpPr>
      <xdr:spPr>
        <a:xfrm>
          <a:off x="13004800" y="1296060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19050</xdr:rowOff>
    </xdr:from>
    <xdr:to>
      <xdr:col>69</xdr:col>
      <xdr:colOff>142875</xdr:colOff>
      <xdr:row>77</xdr:row>
      <xdr:rowOff>120650</xdr:rowOff>
    </xdr:to>
    <xdr:sp macro="" textlink="">
      <xdr:nvSpPr>
        <xdr:cNvPr id="440" name="フローチャート: 判断 439"/>
        <xdr:cNvSpPr/>
      </xdr:nvSpPr>
      <xdr:spPr>
        <a:xfrm>
          <a:off x="13843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105427</xdr:rowOff>
    </xdr:from>
    <xdr:ext cx="762000" cy="259045"/>
    <xdr:sp macro="" textlink="">
      <xdr:nvSpPr>
        <xdr:cNvPr id="441" name="テキスト ボックス 440"/>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2" name="フローチャート: 判断 441"/>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162577</xdr:rowOff>
    </xdr:from>
    <xdr:ext cx="762000" cy="259045"/>
    <xdr:sp macro="" textlink="">
      <xdr:nvSpPr>
        <xdr:cNvPr id="443" name="テキスト ボックス 442"/>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49" name="楕円 448"/>
        <xdr:cNvSpPr/>
      </xdr:nvSpPr>
      <xdr:spPr>
        <a:xfrm>
          <a:off x="164592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120159</xdr:rowOff>
    </xdr:from>
    <xdr:ext cx="762000" cy="259045"/>
    <xdr:sp macro="" textlink="">
      <xdr:nvSpPr>
        <xdr:cNvPr id="450" name="公債費以外該当値テキスト"/>
        <xdr:cNvSpPr txBox="1"/>
      </xdr:nvSpPr>
      <xdr:spPr>
        <a:xfrm>
          <a:off x="16598900" y="1297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92202</xdr:rowOff>
    </xdr:from>
    <xdr:to>
      <xdr:col>78</xdr:col>
      <xdr:colOff>120650</xdr:colOff>
      <xdr:row>76</xdr:row>
      <xdr:rowOff>22352</xdr:rowOff>
    </xdr:to>
    <xdr:sp macro="" textlink="">
      <xdr:nvSpPr>
        <xdr:cNvPr id="451" name="楕円 450"/>
        <xdr:cNvSpPr/>
      </xdr:nvSpPr>
      <xdr:spPr>
        <a:xfrm>
          <a:off x="15621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32529</xdr:rowOff>
    </xdr:from>
    <xdr:ext cx="736600" cy="259045"/>
    <xdr:sp macro="" textlink="">
      <xdr:nvSpPr>
        <xdr:cNvPr id="452" name="テキスト ボックス 451"/>
        <xdr:cNvSpPr txBox="1"/>
      </xdr:nvSpPr>
      <xdr:spPr>
        <a:xfrm>
          <a:off x="15290800" y="1271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147065</xdr:rowOff>
    </xdr:from>
    <xdr:to>
      <xdr:col>74</xdr:col>
      <xdr:colOff>31750</xdr:colOff>
      <xdr:row>76</xdr:row>
      <xdr:rowOff>77215</xdr:rowOff>
    </xdr:to>
    <xdr:sp macro="" textlink="">
      <xdr:nvSpPr>
        <xdr:cNvPr id="453" name="楕円 452"/>
        <xdr:cNvSpPr/>
      </xdr:nvSpPr>
      <xdr:spPr>
        <a:xfrm>
          <a:off x="14732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87393</xdr:rowOff>
    </xdr:from>
    <xdr:ext cx="762000" cy="259045"/>
    <xdr:sp macro="" textlink="">
      <xdr:nvSpPr>
        <xdr:cNvPr id="454" name="テキスト ボックス 453"/>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142494</xdr:rowOff>
    </xdr:from>
    <xdr:to>
      <xdr:col>69</xdr:col>
      <xdr:colOff>142875</xdr:colOff>
      <xdr:row>76</xdr:row>
      <xdr:rowOff>72644</xdr:rowOff>
    </xdr:to>
    <xdr:sp macro="" textlink="">
      <xdr:nvSpPr>
        <xdr:cNvPr id="455" name="楕円 454"/>
        <xdr:cNvSpPr/>
      </xdr:nvSpPr>
      <xdr:spPr>
        <a:xfrm>
          <a:off x="13843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82821</xdr:rowOff>
    </xdr:from>
    <xdr:ext cx="762000" cy="259045"/>
    <xdr:sp macro="" textlink="">
      <xdr:nvSpPr>
        <xdr:cNvPr id="456" name="テキスト ボックス 455"/>
        <xdr:cNvSpPr txBox="1"/>
      </xdr:nvSpPr>
      <xdr:spPr>
        <a:xfrm>
          <a:off x="13512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51054</xdr:rowOff>
    </xdr:from>
    <xdr:to>
      <xdr:col>65</xdr:col>
      <xdr:colOff>53975</xdr:colOff>
      <xdr:row>75</xdr:row>
      <xdr:rowOff>152654</xdr:rowOff>
    </xdr:to>
    <xdr:sp macro="" textlink="">
      <xdr:nvSpPr>
        <xdr:cNvPr id="457" name="楕円 456"/>
        <xdr:cNvSpPr/>
      </xdr:nvSpPr>
      <xdr:spPr>
        <a:xfrm>
          <a:off x="12954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162831</xdr:rowOff>
    </xdr:from>
    <xdr:ext cx="762000" cy="259045"/>
    <xdr:sp macro="" textlink="">
      <xdr:nvSpPr>
        <xdr:cNvPr id="458" name="テキスト ボックス 457"/>
        <xdr:cNvSpPr txBox="1"/>
      </xdr:nvSpPr>
      <xdr:spPr>
        <a:xfrm>
          <a:off x="12623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石川県小松市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67564</xdr:rowOff>
    </xdr:from>
    <xdr:to>
      <xdr:col>29</xdr:col>
      <xdr:colOff>127000</xdr:colOff>
      <xdr:row>19</xdr:row>
      <xdr:rowOff>52724</xdr:rowOff>
    </xdr:to>
    <xdr:cxnSp macro="">
      <xdr:nvCxnSpPr>
        <xdr:cNvPr id="45" name="直線コネクタ 44"/>
        <xdr:cNvCxnSpPr/>
      </xdr:nvCxnSpPr>
      <xdr:spPr bwMode="auto">
        <a:xfrm flipV="1">
          <a:off x="5651500" y="2172589"/>
          <a:ext cx="0" cy="1185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24801</xdr:rowOff>
    </xdr:from>
    <xdr:ext cx="762000" cy="259045"/>
    <xdr:sp macro="" textlink="">
      <xdr:nvSpPr>
        <xdr:cNvPr id="46" name="人口1人当たり決算額の推移最小値テキスト130"/>
        <xdr:cNvSpPr txBox="1"/>
      </xdr:nvSpPr>
      <xdr:spPr>
        <a:xfrm>
          <a:off x="5740400" y="3329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52724</xdr:rowOff>
    </xdr:from>
    <xdr:to>
      <xdr:col>30</xdr:col>
      <xdr:colOff>25400</xdr:colOff>
      <xdr:row>19</xdr:row>
      <xdr:rowOff>52724</xdr:rowOff>
    </xdr:to>
    <xdr:cxnSp macro="">
      <xdr:nvCxnSpPr>
        <xdr:cNvPr id="47" name="直線コネクタ 46"/>
        <xdr:cNvCxnSpPr/>
      </xdr:nvCxnSpPr>
      <xdr:spPr bwMode="auto">
        <a:xfrm>
          <a:off x="5562600" y="33578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153941</xdr:rowOff>
    </xdr:from>
    <xdr:ext cx="762000" cy="259045"/>
    <xdr:sp macro="" textlink="">
      <xdr:nvSpPr>
        <xdr:cNvPr id="48" name="人口1人当たり決算額の推移最大値テキスト130"/>
        <xdr:cNvSpPr txBox="1"/>
      </xdr:nvSpPr>
      <xdr:spPr>
        <a:xfrm>
          <a:off x="5740400" y="191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67564</xdr:rowOff>
    </xdr:from>
    <xdr:to>
      <xdr:col>30</xdr:col>
      <xdr:colOff>25400</xdr:colOff>
      <xdr:row>12</xdr:row>
      <xdr:rowOff>67564</xdr:rowOff>
    </xdr:to>
    <xdr:cxnSp macro="">
      <xdr:nvCxnSpPr>
        <xdr:cNvPr id="49" name="直線コネクタ 48"/>
        <xdr:cNvCxnSpPr/>
      </xdr:nvCxnSpPr>
      <xdr:spPr bwMode="auto">
        <a:xfrm>
          <a:off x="5562600" y="21725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126143</xdr:rowOff>
    </xdr:from>
    <xdr:to>
      <xdr:col>29</xdr:col>
      <xdr:colOff>127000</xdr:colOff>
      <xdr:row>18</xdr:row>
      <xdr:rowOff>150965</xdr:rowOff>
    </xdr:to>
    <xdr:cxnSp macro="">
      <xdr:nvCxnSpPr>
        <xdr:cNvPr id="50" name="直線コネクタ 49"/>
        <xdr:cNvCxnSpPr/>
      </xdr:nvCxnSpPr>
      <xdr:spPr bwMode="auto">
        <a:xfrm flipV="1">
          <a:off x="5003800" y="3259868"/>
          <a:ext cx="647700" cy="24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30091</xdr:rowOff>
    </xdr:from>
    <xdr:ext cx="762000" cy="259045"/>
    <xdr:sp macro="" textlink="">
      <xdr:nvSpPr>
        <xdr:cNvPr id="51" name="人口1人当たり決算額の推移平均値テキスト130"/>
        <xdr:cNvSpPr txBox="1"/>
      </xdr:nvSpPr>
      <xdr:spPr>
        <a:xfrm>
          <a:off x="5740400" y="2820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13564</xdr:rowOff>
    </xdr:from>
    <xdr:to>
      <xdr:col>29</xdr:col>
      <xdr:colOff>177800</xdr:colOff>
      <xdr:row>17</xdr:row>
      <xdr:rowOff>115164</xdr:rowOff>
    </xdr:to>
    <xdr:sp macro="" textlink="">
      <xdr:nvSpPr>
        <xdr:cNvPr id="52" name="フローチャート: 判断 51"/>
        <xdr:cNvSpPr/>
      </xdr:nvSpPr>
      <xdr:spPr bwMode="auto">
        <a:xfrm>
          <a:off x="56007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93148</xdr:rowOff>
    </xdr:from>
    <xdr:to>
      <xdr:col>26</xdr:col>
      <xdr:colOff>50800</xdr:colOff>
      <xdr:row>18</xdr:row>
      <xdr:rowOff>150965</xdr:rowOff>
    </xdr:to>
    <xdr:cxnSp macro="">
      <xdr:nvCxnSpPr>
        <xdr:cNvPr id="53" name="直線コネクタ 52"/>
        <xdr:cNvCxnSpPr/>
      </xdr:nvCxnSpPr>
      <xdr:spPr bwMode="auto">
        <a:xfrm>
          <a:off x="4305300" y="3226873"/>
          <a:ext cx="698500" cy="57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52940</xdr:rowOff>
    </xdr:from>
    <xdr:to>
      <xdr:col>26</xdr:col>
      <xdr:colOff>101600</xdr:colOff>
      <xdr:row>17</xdr:row>
      <xdr:rowOff>154540</xdr:rowOff>
    </xdr:to>
    <xdr:sp macro="" textlink="">
      <xdr:nvSpPr>
        <xdr:cNvPr id="54" name="フローチャート: 判断 53"/>
        <xdr:cNvSpPr/>
      </xdr:nvSpPr>
      <xdr:spPr bwMode="auto">
        <a:xfrm>
          <a:off x="49530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164717</xdr:rowOff>
    </xdr:from>
    <xdr:ext cx="736600" cy="259045"/>
    <xdr:sp macro="" textlink="">
      <xdr:nvSpPr>
        <xdr:cNvPr id="55" name="テキスト ボックス 54"/>
        <xdr:cNvSpPr txBox="1"/>
      </xdr:nvSpPr>
      <xdr:spPr>
        <a:xfrm>
          <a:off x="4622800" y="2784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93148</xdr:rowOff>
    </xdr:from>
    <xdr:to>
      <xdr:col>22</xdr:col>
      <xdr:colOff>114300</xdr:colOff>
      <xdr:row>18</xdr:row>
      <xdr:rowOff>93929</xdr:rowOff>
    </xdr:to>
    <xdr:cxnSp macro="">
      <xdr:nvCxnSpPr>
        <xdr:cNvPr id="56" name="直線コネクタ 55"/>
        <xdr:cNvCxnSpPr/>
      </xdr:nvCxnSpPr>
      <xdr:spPr bwMode="auto">
        <a:xfrm flipV="1">
          <a:off x="3606800" y="3226873"/>
          <a:ext cx="698500" cy="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55988</xdr:rowOff>
    </xdr:from>
    <xdr:to>
      <xdr:col>22</xdr:col>
      <xdr:colOff>165100</xdr:colOff>
      <xdr:row>17</xdr:row>
      <xdr:rowOff>157588</xdr:rowOff>
    </xdr:to>
    <xdr:sp macro="" textlink="">
      <xdr:nvSpPr>
        <xdr:cNvPr id="57" name="フローチャート: 判断 56"/>
        <xdr:cNvSpPr/>
      </xdr:nvSpPr>
      <xdr:spPr bwMode="auto">
        <a:xfrm>
          <a:off x="42545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167765</xdr:rowOff>
    </xdr:from>
    <xdr:ext cx="762000" cy="259045"/>
    <xdr:sp macro="" textlink="">
      <xdr:nvSpPr>
        <xdr:cNvPr id="58" name="テキスト ボックス 57"/>
        <xdr:cNvSpPr txBox="1"/>
      </xdr:nvSpPr>
      <xdr:spPr>
        <a:xfrm>
          <a:off x="3924300" y="278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45028</xdr:rowOff>
    </xdr:from>
    <xdr:to>
      <xdr:col>18</xdr:col>
      <xdr:colOff>177800</xdr:colOff>
      <xdr:row>18</xdr:row>
      <xdr:rowOff>93929</xdr:rowOff>
    </xdr:to>
    <xdr:cxnSp macro="">
      <xdr:nvCxnSpPr>
        <xdr:cNvPr id="59" name="直線コネクタ 58"/>
        <xdr:cNvCxnSpPr/>
      </xdr:nvCxnSpPr>
      <xdr:spPr bwMode="auto">
        <a:xfrm>
          <a:off x="2908300" y="3178753"/>
          <a:ext cx="698500" cy="48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42672</xdr:rowOff>
    </xdr:from>
    <xdr:to>
      <xdr:col>19</xdr:col>
      <xdr:colOff>38100</xdr:colOff>
      <xdr:row>17</xdr:row>
      <xdr:rowOff>144272</xdr:rowOff>
    </xdr:to>
    <xdr:sp macro="" textlink="">
      <xdr:nvSpPr>
        <xdr:cNvPr id="60" name="フローチャート: 判断 59"/>
        <xdr:cNvSpPr/>
      </xdr:nvSpPr>
      <xdr:spPr bwMode="auto">
        <a:xfrm>
          <a:off x="35560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154449</xdr:rowOff>
    </xdr:from>
    <xdr:ext cx="762000" cy="259045"/>
    <xdr:sp macro="" textlink="">
      <xdr:nvSpPr>
        <xdr:cNvPr id="61" name="テキスト ボックス 60"/>
        <xdr:cNvSpPr txBox="1"/>
      </xdr:nvSpPr>
      <xdr:spPr>
        <a:xfrm>
          <a:off x="32258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64503</xdr:rowOff>
    </xdr:from>
    <xdr:to>
      <xdr:col>15</xdr:col>
      <xdr:colOff>101600</xdr:colOff>
      <xdr:row>17</xdr:row>
      <xdr:rowOff>166103</xdr:rowOff>
    </xdr:to>
    <xdr:sp macro="" textlink="">
      <xdr:nvSpPr>
        <xdr:cNvPr id="62" name="フローチャート: 判断 61"/>
        <xdr:cNvSpPr/>
      </xdr:nvSpPr>
      <xdr:spPr bwMode="auto">
        <a:xfrm>
          <a:off x="28575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4830</xdr:rowOff>
    </xdr:from>
    <xdr:ext cx="762000" cy="259045"/>
    <xdr:sp macro="" textlink="">
      <xdr:nvSpPr>
        <xdr:cNvPr id="63" name="テキスト ボックス 62"/>
        <xdr:cNvSpPr txBox="1"/>
      </xdr:nvSpPr>
      <xdr:spPr>
        <a:xfrm>
          <a:off x="2527300" y="279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75343</xdr:rowOff>
    </xdr:from>
    <xdr:to>
      <xdr:col>29</xdr:col>
      <xdr:colOff>177800</xdr:colOff>
      <xdr:row>19</xdr:row>
      <xdr:rowOff>5493</xdr:rowOff>
    </xdr:to>
    <xdr:sp macro="" textlink="">
      <xdr:nvSpPr>
        <xdr:cNvPr id="69" name="楕円 68"/>
        <xdr:cNvSpPr/>
      </xdr:nvSpPr>
      <xdr:spPr bwMode="auto">
        <a:xfrm>
          <a:off x="5600700" y="3209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155370</xdr:rowOff>
    </xdr:from>
    <xdr:ext cx="762000" cy="259045"/>
    <xdr:sp macro="" textlink="">
      <xdr:nvSpPr>
        <xdr:cNvPr id="70" name="人口1人当たり決算額の推移該当値テキスト130"/>
        <xdr:cNvSpPr txBox="1"/>
      </xdr:nvSpPr>
      <xdr:spPr>
        <a:xfrm>
          <a:off x="5740400" y="311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100165</xdr:rowOff>
    </xdr:from>
    <xdr:to>
      <xdr:col>26</xdr:col>
      <xdr:colOff>101600</xdr:colOff>
      <xdr:row>19</xdr:row>
      <xdr:rowOff>30315</xdr:rowOff>
    </xdr:to>
    <xdr:sp macro="" textlink="">
      <xdr:nvSpPr>
        <xdr:cNvPr id="71" name="楕円 70"/>
        <xdr:cNvSpPr/>
      </xdr:nvSpPr>
      <xdr:spPr bwMode="auto">
        <a:xfrm>
          <a:off x="4953000" y="3233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15092</xdr:rowOff>
    </xdr:from>
    <xdr:ext cx="736600" cy="259045"/>
    <xdr:sp macro="" textlink="">
      <xdr:nvSpPr>
        <xdr:cNvPr id="72" name="テキスト ボックス 71"/>
        <xdr:cNvSpPr txBox="1"/>
      </xdr:nvSpPr>
      <xdr:spPr>
        <a:xfrm>
          <a:off x="4622800" y="3320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42348</xdr:rowOff>
    </xdr:from>
    <xdr:to>
      <xdr:col>22</xdr:col>
      <xdr:colOff>165100</xdr:colOff>
      <xdr:row>18</xdr:row>
      <xdr:rowOff>143948</xdr:rowOff>
    </xdr:to>
    <xdr:sp macro="" textlink="">
      <xdr:nvSpPr>
        <xdr:cNvPr id="73" name="楕円 72"/>
        <xdr:cNvSpPr/>
      </xdr:nvSpPr>
      <xdr:spPr bwMode="auto">
        <a:xfrm>
          <a:off x="4254500" y="3176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128725</xdr:rowOff>
    </xdr:from>
    <xdr:ext cx="762000" cy="259045"/>
    <xdr:sp macro="" textlink="">
      <xdr:nvSpPr>
        <xdr:cNvPr id="74" name="テキスト ボックス 73"/>
        <xdr:cNvSpPr txBox="1"/>
      </xdr:nvSpPr>
      <xdr:spPr>
        <a:xfrm>
          <a:off x="3924300" y="3262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43129</xdr:rowOff>
    </xdr:from>
    <xdr:to>
      <xdr:col>19</xdr:col>
      <xdr:colOff>38100</xdr:colOff>
      <xdr:row>18</xdr:row>
      <xdr:rowOff>144729</xdr:rowOff>
    </xdr:to>
    <xdr:sp macro="" textlink="">
      <xdr:nvSpPr>
        <xdr:cNvPr id="75" name="楕円 74"/>
        <xdr:cNvSpPr/>
      </xdr:nvSpPr>
      <xdr:spPr bwMode="auto">
        <a:xfrm>
          <a:off x="3556000" y="3176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129506</xdr:rowOff>
    </xdr:from>
    <xdr:ext cx="762000" cy="259045"/>
    <xdr:sp macro="" textlink="">
      <xdr:nvSpPr>
        <xdr:cNvPr id="76" name="テキスト ボックス 75"/>
        <xdr:cNvSpPr txBox="1"/>
      </xdr:nvSpPr>
      <xdr:spPr>
        <a:xfrm>
          <a:off x="3225800" y="326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165678</xdr:rowOff>
    </xdr:from>
    <xdr:to>
      <xdr:col>15</xdr:col>
      <xdr:colOff>101600</xdr:colOff>
      <xdr:row>18</xdr:row>
      <xdr:rowOff>95828</xdr:rowOff>
    </xdr:to>
    <xdr:sp macro="" textlink="">
      <xdr:nvSpPr>
        <xdr:cNvPr id="77" name="楕円 76"/>
        <xdr:cNvSpPr/>
      </xdr:nvSpPr>
      <xdr:spPr bwMode="auto">
        <a:xfrm>
          <a:off x="2857500" y="3127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80605</xdr:rowOff>
    </xdr:from>
    <xdr:ext cx="762000" cy="259045"/>
    <xdr:sp macro="" textlink="">
      <xdr:nvSpPr>
        <xdr:cNvPr id="78" name="テキスト ボックス 77"/>
        <xdr:cNvSpPr txBox="1"/>
      </xdr:nvSpPr>
      <xdr:spPr>
        <a:xfrm>
          <a:off x="2527300" y="321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338722</xdr:rowOff>
    </xdr:from>
    <xdr:to>
      <xdr:col>29</xdr:col>
      <xdr:colOff>127000</xdr:colOff>
      <xdr:row>37</xdr:row>
      <xdr:rowOff>288925</xdr:rowOff>
    </xdr:to>
    <xdr:cxnSp macro="">
      <xdr:nvCxnSpPr>
        <xdr:cNvPr id="106" name="直線コネクタ 105"/>
        <xdr:cNvCxnSpPr/>
      </xdr:nvCxnSpPr>
      <xdr:spPr bwMode="auto">
        <a:xfrm flipV="1">
          <a:off x="5651500" y="6263272"/>
          <a:ext cx="0" cy="11503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261002</xdr:rowOff>
    </xdr:from>
    <xdr:ext cx="762000" cy="259045"/>
    <xdr:sp macro="" textlink="">
      <xdr:nvSpPr>
        <xdr:cNvPr id="107" name="人口1人当たり決算額の推移最小値テキスト445"/>
        <xdr:cNvSpPr txBox="1"/>
      </xdr:nvSpPr>
      <xdr:spPr>
        <a:xfrm>
          <a:off x="5740400" y="738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288925</xdr:rowOff>
    </xdr:from>
    <xdr:to>
      <xdr:col>30</xdr:col>
      <xdr:colOff>25400</xdr:colOff>
      <xdr:row>37</xdr:row>
      <xdr:rowOff>288925</xdr:rowOff>
    </xdr:to>
    <xdr:cxnSp macro="">
      <xdr:nvCxnSpPr>
        <xdr:cNvPr id="108" name="直線コネクタ 107"/>
        <xdr:cNvCxnSpPr/>
      </xdr:nvCxnSpPr>
      <xdr:spPr bwMode="auto">
        <a:xfrm>
          <a:off x="5562600" y="74136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82199</xdr:rowOff>
    </xdr:from>
    <xdr:ext cx="762000" cy="259045"/>
    <xdr:sp macro="" textlink="">
      <xdr:nvSpPr>
        <xdr:cNvPr id="109" name="人口1人当たり決算額の推移最大値テキスト445"/>
        <xdr:cNvSpPr txBox="1"/>
      </xdr:nvSpPr>
      <xdr:spPr>
        <a:xfrm>
          <a:off x="5740400" y="600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338722</xdr:rowOff>
    </xdr:from>
    <xdr:to>
      <xdr:col>30</xdr:col>
      <xdr:colOff>25400</xdr:colOff>
      <xdr:row>33</xdr:row>
      <xdr:rowOff>338722</xdr:rowOff>
    </xdr:to>
    <xdr:cxnSp macro="">
      <xdr:nvCxnSpPr>
        <xdr:cNvPr id="110" name="直線コネクタ 109"/>
        <xdr:cNvCxnSpPr/>
      </xdr:nvCxnSpPr>
      <xdr:spPr bwMode="auto">
        <a:xfrm>
          <a:off x="5562600" y="62632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164262</xdr:rowOff>
    </xdr:from>
    <xdr:to>
      <xdr:col>29</xdr:col>
      <xdr:colOff>127000</xdr:colOff>
      <xdr:row>33</xdr:row>
      <xdr:rowOff>338722</xdr:rowOff>
    </xdr:to>
    <xdr:cxnSp macro="">
      <xdr:nvCxnSpPr>
        <xdr:cNvPr id="111" name="直線コネクタ 110"/>
        <xdr:cNvCxnSpPr/>
      </xdr:nvCxnSpPr>
      <xdr:spPr bwMode="auto">
        <a:xfrm>
          <a:off x="5003800" y="6088812"/>
          <a:ext cx="647700" cy="174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112857</xdr:rowOff>
    </xdr:from>
    <xdr:ext cx="762000" cy="259045"/>
    <xdr:sp macro="" textlink="">
      <xdr:nvSpPr>
        <xdr:cNvPr id="112" name="人口1人当たり決算額の推移平均値テキスト445"/>
        <xdr:cNvSpPr txBox="1"/>
      </xdr:nvSpPr>
      <xdr:spPr>
        <a:xfrm>
          <a:off x="5740400" y="6723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140780</xdr:rowOff>
    </xdr:from>
    <xdr:to>
      <xdr:col>29</xdr:col>
      <xdr:colOff>177800</xdr:colOff>
      <xdr:row>35</xdr:row>
      <xdr:rowOff>242380</xdr:rowOff>
    </xdr:to>
    <xdr:sp macro="" textlink="">
      <xdr:nvSpPr>
        <xdr:cNvPr id="113" name="フローチャート: 判断 112"/>
        <xdr:cNvSpPr/>
      </xdr:nvSpPr>
      <xdr:spPr bwMode="auto">
        <a:xfrm>
          <a:off x="5600700" y="6751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104559</xdr:rowOff>
    </xdr:from>
    <xdr:to>
      <xdr:col>26</xdr:col>
      <xdr:colOff>50800</xdr:colOff>
      <xdr:row>33</xdr:row>
      <xdr:rowOff>164262</xdr:rowOff>
    </xdr:to>
    <xdr:cxnSp macro="">
      <xdr:nvCxnSpPr>
        <xdr:cNvPr id="114" name="直線コネクタ 113"/>
        <xdr:cNvCxnSpPr/>
      </xdr:nvCxnSpPr>
      <xdr:spPr bwMode="auto">
        <a:xfrm>
          <a:off x="4305300" y="6029109"/>
          <a:ext cx="698500" cy="59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171603</xdr:rowOff>
    </xdr:from>
    <xdr:to>
      <xdr:col>26</xdr:col>
      <xdr:colOff>101600</xdr:colOff>
      <xdr:row>35</xdr:row>
      <xdr:rowOff>273203</xdr:rowOff>
    </xdr:to>
    <xdr:sp macro="" textlink="">
      <xdr:nvSpPr>
        <xdr:cNvPr id="115" name="フローチャート: 判断 114"/>
        <xdr:cNvSpPr/>
      </xdr:nvSpPr>
      <xdr:spPr bwMode="auto">
        <a:xfrm>
          <a:off x="49530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257980</xdr:rowOff>
    </xdr:from>
    <xdr:ext cx="736600" cy="259045"/>
    <xdr:sp macro="" textlink="">
      <xdr:nvSpPr>
        <xdr:cNvPr id="116" name="テキスト ボックス 115"/>
        <xdr:cNvSpPr txBox="1"/>
      </xdr:nvSpPr>
      <xdr:spPr>
        <a:xfrm>
          <a:off x="4622800" y="6868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104559</xdr:rowOff>
    </xdr:from>
    <xdr:to>
      <xdr:col>22</xdr:col>
      <xdr:colOff>114300</xdr:colOff>
      <xdr:row>33</xdr:row>
      <xdr:rowOff>132334</xdr:rowOff>
    </xdr:to>
    <xdr:cxnSp macro="">
      <xdr:nvCxnSpPr>
        <xdr:cNvPr id="117" name="直線コネクタ 116"/>
        <xdr:cNvCxnSpPr/>
      </xdr:nvCxnSpPr>
      <xdr:spPr bwMode="auto">
        <a:xfrm flipV="1">
          <a:off x="3606800" y="6029109"/>
          <a:ext cx="698500" cy="27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144894</xdr:rowOff>
    </xdr:from>
    <xdr:to>
      <xdr:col>22</xdr:col>
      <xdr:colOff>165100</xdr:colOff>
      <xdr:row>35</xdr:row>
      <xdr:rowOff>246494</xdr:rowOff>
    </xdr:to>
    <xdr:sp macro="" textlink="">
      <xdr:nvSpPr>
        <xdr:cNvPr id="118" name="フローチャート: 判断 117"/>
        <xdr:cNvSpPr/>
      </xdr:nvSpPr>
      <xdr:spPr bwMode="auto">
        <a:xfrm>
          <a:off x="42545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231271</xdr:rowOff>
    </xdr:from>
    <xdr:ext cx="762000" cy="259045"/>
    <xdr:sp macro="" textlink="">
      <xdr:nvSpPr>
        <xdr:cNvPr id="119" name="テキスト ボックス 118"/>
        <xdr:cNvSpPr txBox="1"/>
      </xdr:nvSpPr>
      <xdr:spPr>
        <a:xfrm>
          <a:off x="3924300" y="684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124676</xdr:rowOff>
    </xdr:from>
    <xdr:to>
      <xdr:col>18</xdr:col>
      <xdr:colOff>177800</xdr:colOff>
      <xdr:row>33</xdr:row>
      <xdr:rowOff>132334</xdr:rowOff>
    </xdr:to>
    <xdr:cxnSp macro="">
      <xdr:nvCxnSpPr>
        <xdr:cNvPr id="120" name="直線コネクタ 119"/>
        <xdr:cNvCxnSpPr/>
      </xdr:nvCxnSpPr>
      <xdr:spPr bwMode="auto">
        <a:xfrm>
          <a:off x="2908300" y="6049226"/>
          <a:ext cx="698500" cy="7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118834</xdr:rowOff>
    </xdr:from>
    <xdr:to>
      <xdr:col>19</xdr:col>
      <xdr:colOff>38100</xdr:colOff>
      <xdr:row>35</xdr:row>
      <xdr:rowOff>220434</xdr:rowOff>
    </xdr:to>
    <xdr:sp macro="" textlink="">
      <xdr:nvSpPr>
        <xdr:cNvPr id="121" name="フローチャート: 判断 120"/>
        <xdr:cNvSpPr/>
      </xdr:nvSpPr>
      <xdr:spPr bwMode="auto">
        <a:xfrm>
          <a:off x="35560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205211</xdr:rowOff>
    </xdr:from>
    <xdr:ext cx="762000" cy="259045"/>
    <xdr:sp macro="" textlink="">
      <xdr:nvSpPr>
        <xdr:cNvPr id="122" name="テキスト ボックス 121"/>
        <xdr:cNvSpPr txBox="1"/>
      </xdr:nvSpPr>
      <xdr:spPr>
        <a:xfrm>
          <a:off x="3225800" y="6815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88773</xdr:rowOff>
    </xdr:from>
    <xdr:to>
      <xdr:col>15</xdr:col>
      <xdr:colOff>101600</xdr:colOff>
      <xdr:row>35</xdr:row>
      <xdr:rowOff>190373</xdr:rowOff>
    </xdr:to>
    <xdr:sp macro="" textlink="">
      <xdr:nvSpPr>
        <xdr:cNvPr id="123" name="フローチャート: 判断 122"/>
        <xdr:cNvSpPr/>
      </xdr:nvSpPr>
      <xdr:spPr bwMode="auto">
        <a:xfrm>
          <a:off x="28575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175150</xdr:rowOff>
    </xdr:from>
    <xdr:ext cx="762000" cy="259045"/>
    <xdr:sp macro="" textlink="">
      <xdr:nvSpPr>
        <xdr:cNvPr id="124" name="テキスト ボックス 123"/>
        <xdr:cNvSpPr txBox="1"/>
      </xdr:nvSpPr>
      <xdr:spPr>
        <a:xfrm>
          <a:off x="2527300" y="678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287922</xdr:rowOff>
    </xdr:from>
    <xdr:to>
      <xdr:col>29</xdr:col>
      <xdr:colOff>177800</xdr:colOff>
      <xdr:row>34</xdr:row>
      <xdr:rowOff>46622</xdr:rowOff>
    </xdr:to>
    <xdr:sp macro="" textlink="">
      <xdr:nvSpPr>
        <xdr:cNvPr id="130" name="楕円 129"/>
        <xdr:cNvSpPr/>
      </xdr:nvSpPr>
      <xdr:spPr bwMode="auto">
        <a:xfrm>
          <a:off x="5600700" y="6212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234599</xdr:rowOff>
    </xdr:from>
    <xdr:ext cx="762000" cy="259045"/>
    <xdr:sp macro="" textlink="">
      <xdr:nvSpPr>
        <xdr:cNvPr id="131" name="人口1人当たり決算額の推移該当値テキスト445"/>
        <xdr:cNvSpPr txBox="1"/>
      </xdr:nvSpPr>
      <xdr:spPr>
        <a:xfrm>
          <a:off x="5740400" y="6159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113462</xdr:rowOff>
    </xdr:from>
    <xdr:to>
      <xdr:col>26</xdr:col>
      <xdr:colOff>101600</xdr:colOff>
      <xdr:row>33</xdr:row>
      <xdr:rowOff>215062</xdr:rowOff>
    </xdr:to>
    <xdr:sp macro="" textlink="">
      <xdr:nvSpPr>
        <xdr:cNvPr id="132" name="楕円 131"/>
        <xdr:cNvSpPr/>
      </xdr:nvSpPr>
      <xdr:spPr bwMode="auto">
        <a:xfrm>
          <a:off x="4953000" y="6038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53789</xdr:rowOff>
    </xdr:from>
    <xdr:ext cx="736600" cy="259045"/>
    <xdr:sp macro="" textlink="">
      <xdr:nvSpPr>
        <xdr:cNvPr id="133" name="テキスト ボックス 132"/>
        <xdr:cNvSpPr txBox="1"/>
      </xdr:nvSpPr>
      <xdr:spPr>
        <a:xfrm>
          <a:off x="4622800" y="5806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53759</xdr:rowOff>
    </xdr:from>
    <xdr:to>
      <xdr:col>22</xdr:col>
      <xdr:colOff>165100</xdr:colOff>
      <xdr:row>33</xdr:row>
      <xdr:rowOff>155359</xdr:rowOff>
    </xdr:to>
    <xdr:sp macro="" textlink="">
      <xdr:nvSpPr>
        <xdr:cNvPr id="134" name="楕円 133"/>
        <xdr:cNvSpPr/>
      </xdr:nvSpPr>
      <xdr:spPr bwMode="auto">
        <a:xfrm>
          <a:off x="4254500" y="5978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31</xdr:row>
      <xdr:rowOff>336986</xdr:rowOff>
    </xdr:from>
    <xdr:ext cx="762000" cy="259045"/>
    <xdr:sp macro="" textlink="">
      <xdr:nvSpPr>
        <xdr:cNvPr id="135" name="テキスト ボックス 134"/>
        <xdr:cNvSpPr txBox="1"/>
      </xdr:nvSpPr>
      <xdr:spPr>
        <a:xfrm>
          <a:off x="3924300" y="5747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81534</xdr:rowOff>
    </xdr:from>
    <xdr:to>
      <xdr:col>19</xdr:col>
      <xdr:colOff>38100</xdr:colOff>
      <xdr:row>33</xdr:row>
      <xdr:rowOff>183134</xdr:rowOff>
    </xdr:to>
    <xdr:sp macro="" textlink="">
      <xdr:nvSpPr>
        <xdr:cNvPr id="136" name="楕円 135"/>
        <xdr:cNvSpPr/>
      </xdr:nvSpPr>
      <xdr:spPr bwMode="auto">
        <a:xfrm>
          <a:off x="3556000" y="6006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21861</xdr:rowOff>
    </xdr:from>
    <xdr:ext cx="762000" cy="259045"/>
    <xdr:sp macro="" textlink="">
      <xdr:nvSpPr>
        <xdr:cNvPr id="137" name="テキスト ボックス 136"/>
        <xdr:cNvSpPr txBox="1"/>
      </xdr:nvSpPr>
      <xdr:spPr>
        <a:xfrm>
          <a:off x="3225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73876</xdr:rowOff>
    </xdr:from>
    <xdr:to>
      <xdr:col>15</xdr:col>
      <xdr:colOff>101600</xdr:colOff>
      <xdr:row>33</xdr:row>
      <xdr:rowOff>175476</xdr:rowOff>
    </xdr:to>
    <xdr:sp macro="" textlink="">
      <xdr:nvSpPr>
        <xdr:cNvPr id="138" name="楕円 137"/>
        <xdr:cNvSpPr/>
      </xdr:nvSpPr>
      <xdr:spPr bwMode="auto">
        <a:xfrm>
          <a:off x="2857500" y="5998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14203</xdr:rowOff>
    </xdr:from>
    <xdr:ext cx="762000" cy="259045"/>
    <xdr:sp macro="" textlink="">
      <xdr:nvSpPr>
        <xdr:cNvPr id="139" name="テキスト ボックス 138"/>
        <xdr:cNvSpPr txBox="1"/>
      </xdr:nvSpPr>
      <xdr:spPr>
        <a:xfrm>
          <a:off x="2527300" y="5767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石川県小松市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108,265
105,837
371.05
45,435,578
44,592,681
704,163
26,153,271
64,992,452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142.2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14122</xdr:rowOff>
    </xdr:from>
    <xdr:to>
      <xdr:col>24</xdr:col>
      <xdr:colOff>62865</xdr:colOff>
      <xdr:row>39</xdr:row>
      <xdr:rowOff>7303</xdr:rowOff>
    </xdr:to>
    <xdr:cxnSp macro="">
      <xdr:nvCxnSpPr>
        <xdr:cNvPr id="56" name="直線コネクタ 55"/>
        <xdr:cNvCxnSpPr/>
      </xdr:nvCxnSpPr>
      <xdr:spPr>
        <a:xfrm flipV="1">
          <a:off x="4633595" y="5157622"/>
          <a:ext cx="1270" cy="153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11130</xdr:rowOff>
    </xdr:from>
    <xdr:ext cx="534377" cy="259045"/>
    <xdr:sp macro="" textlink="">
      <xdr:nvSpPr>
        <xdr:cNvPr id="57" name="人件費最小値テキスト"/>
        <xdr:cNvSpPr txBox="1"/>
      </xdr:nvSpPr>
      <xdr:spPr>
        <a:xfrm>
          <a:off x="4686300" y="669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7303</xdr:rowOff>
    </xdr:from>
    <xdr:to>
      <xdr:col>24</xdr:col>
      <xdr:colOff>152400</xdr:colOff>
      <xdr:row>39</xdr:row>
      <xdr:rowOff>7303</xdr:rowOff>
    </xdr:to>
    <xdr:cxnSp macro="">
      <xdr:nvCxnSpPr>
        <xdr:cNvPr id="58" name="直線コネクタ 57"/>
        <xdr:cNvCxnSpPr/>
      </xdr:nvCxnSpPr>
      <xdr:spPr>
        <a:xfrm>
          <a:off x="4546600" y="6693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132249</xdr:rowOff>
    </xdr:from>
    <xdr:ext cx="534377" cy="259045"/>
    <xdr:sp macro="" textlink="">
      <xdr:nvSpPr>
        <xdr:cNvPr id="59" name="人件費最大値テキスト"/>
        <xdr:cNvSpPr txBox="1"/>
      </xdr:nvSpPr>
      <xdr:spPr>
        <a:xfrm>
          <a:off x="4686300" y="493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14122</xdr:rowOff>
    </xdr:from>
    <xdr:to>
      <xdr:col>24</xdr:col>
      <xdr:colOff>152400</xdr:colOff>
      <xdr:row>30</xdr:row>
      <xdr:rowOff>14122</xdr:rowOff>
    </xdr:to>
    <xdr:cxnSp macro="">
      <xdr:nvCxnSpPr>
        <xdr:cNvPr id="60" name="直線コネクタ 59"/>
        <xdr:cNvCxnSpPr/>
      </xdr:nvCxnSpPr>
      <xdr:spPr>
        <a:xfrm>
          <a:off x="4546600" y="515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60261</xdr:rowOff>
    </xdr:from>
    <xdr:to>
      <xdr:col>24</xdr:col>
      <xdr:colOff>63500</xdr:colOff>
      <xdr:row>37</xdr:row>
      <xdr:rowOff>164199</xdr:rowOff>
    </xdr:to>
    <xdr:cxnSp macro="">
      <xdr:nvCxnSpPr>
        <xdr:cNvPr id="61" name="直線コネクタ 60"/>
        <xdr:cNvCxnSpPr/>
      </xdr:nvCxnSpPr>
      <xdr:spPr>
        <a:xfrm flipV="1">
          <a:off x="3797300" y="6403911"/>
          <a:ext cx="838200" cy="10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67086</xdr:rowOff>
    </xdr:from>
    <xdr:ext cx="534377" cy="259045"/>
    <xdr:sp macro="" textlink="">
      <xdr:nvSpPr>
        <xdr:cNvPr id="62" name="人件費平均値テキスト"/>
        <xdr:cNvSpPr txBox="1"/>
      </xdr:nvSpPr>
      <xdr:spPr>
        <a:xfrm>
          <a:off x="4686300" y="58963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44209</xdr:rowOff>
    </xdr:from>
    <xdr:to>
      <xdr:col>24</xdr:col>
      <xdr:colOff>114300</xdr:colOff>
      <xdr:row>35</xdr:row>
      <xdr:rowOff>145809</xdr:rowOff>
    </xdr:to>
    <xdr:sp macro="" textlink="">
      <xdr:nvSpPr>
        <xdr:cNvPr id="63" name="フローチャート: 判断 62"/>
        <xdr:cNvSpPr/>
      </xdr:nvSpPr>
      <xdr:spPr>
        <a:xfrm>
          <a:off x="4584700" y="604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68148</xdr:rowOff>
    </xdr:from>
    <xdr:to>
      <xdr:col>19</xdr:col>
      <xdr:colOff>177800</xdr:colOff>
      <xdr:row>37</xdr:row>
      <xdr:rowOff>164199</xdr:rowOff>
    </xdr:to>
    <xdr:cxnSp macro="">
      <xdr:nvCxnSpPr>
        <xdr:cNvPr id="64" name="直線コネクタ 63"/>
        <xdr:cNvCxnSpPr/>
      </xdr:nvCxnSpPr>
      <xdr:spPr>
        <a:xfrm>
          <a:off x="2908300" y="6411798"/>
          <a:ext cx="889000" cy="9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68364</xdr:rowOff>
    </xdr:from>
    <xdr:to>
      <xdr:col>20</xdr:col>
      <xdr:colOff>38100</xdr:colOff>
      <xdr:row>35</xdr:row>
      <xdr:rowOff>169964</xdr:rowOff>
    </xdr:to>
    <xdr:sp macro="" textlink="">
      <xdr:nvSpPr>
        <xdr:cNvPr id="65" name="フローチャート: 判断 64"/>
        <xdr:cNvSpPr/>
      </xdr:nvSpPr>
      <xdr:spPr>
        <a:xfrm>
          <a:off x="3746500" y="606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15041</xdr:rowOff>
    </xdr:from>
    <xdr:ext cx="534377" cy="259045"/>
    <xdr:sp macro="" textlink="">
      <xdr:nvSpPr>
        <xdr:cNvPr id="66" name="テキスト ボックス 65"/>
        <xdr:cNvSpPr txBox="1"/>
      </xdr:nvSpPr>
      <xdr:spPr>
        <a:xfrm>
          <a:off x="3530111" y="5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152807</xdr:rowOff>
    </xdr:from>
    <xdr:to>
      <xdr:col>15</xdr:col>
      <xdr:colOff>50800</xdr:colOff>
      <xdr:row>37</xdr:row>
      <xdr:rowOff>68148</xdr:rowOff>
    </xdr:to>
    <xdr:cxnSp macro="">
      <xdr:nvCxnSpPr>
        <xdr:cNvPr id="67" name="直線コネクタ 66"/>
        <xdr:cNvCxnSpPr/>
      </xdr:nvCxnSpPr>
      <xdr:spPr>
        <a:xfrm>
          <a:off x="2019300" y="6325007"/>
          <a:ext cx="889000" cy="8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64744</xdr:rowOff>
    </xdr:from>
    <xdr:to>
      <xdr:col>15</xdr:col>
      <xdr:colOff>101600</xdr:colOff>
      <xdr:row>35</xdr:row>
      <xdr:rowOff>166344</xdr:rowOff>
    </xdr:to>
    <xdr:sp macro="" textlink="">
      <xdr:nvSpPr>
        <xdr:cNvPr id="68" name="フローチャート: 判断 67"/>
        <xdr:cNvSpPr/>
      </xdr:nvSpPr>
      <xdr:spPr>
        <a:xfrm>
          <a:off x="2857500" y="60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11421</xdr:rowOff>
    </xdr:from>
    <xdr:ext cx="534377" cy="259045"/>
    <xdr:sp macro="" textlink="">
      <xdr:nvSpPr>
        <xdr:cNvPr id="69" name="テキスト ボックス 68"/>
        <xdr:cNvSpPr txBox="1"/>
      </xdr:nvSpPr>
      <xdr:spPr>
        <a:xfrm>
          <a:off x="2641111" y="584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148006</xdr:rowOff>
    </xdr:from>
    <xdr:to>
      <xdr:col>10</xdr:col>
      <xdr:colOff>114300</xdr:colOff>
      <xdr:row>36</xdr:row>
      <xdr:rowOff>152807</xdr:rowOff>
    </xdr:to>
    <xdr:cxnSp macro="">
      <xdr:nvCxnSpPr>
        <xdr:cNvPr id="70" name="直線コネクタ 69"/>
        <xdr:cNvCxnSpPr/>
      </xdr:nvCxnSpPr>
      <xdr:spPr>
        <a:xfrm>
          <a:off x="1130300" y="6320206"/>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80480</xdr:rowOff>
    </xdr:from>
    <xdr:to>
      <xdr:col>10</xdr:col>
      <xdr:colOff>165100</xdr:colOff>
      <xdr:row>36</xdr:row>
      <xdr:rowOff>10630</xdr:rowOff>
    </xdr:to>
    <xdr:sp macro="" textlink="">
      <xdr:nvSpPr>
        <xdr:cNvPr id="71" name="フローチャート: 判断 70"/>
        <xdr:cNvSpPr/>
      </xdr:nvSpPr>
      <xdr:spPr>
        <a:xfrm>
          <a:off x="19685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27157</xdr:rowOff>
    </xdr:from>
    <xdr:ext cx="534377" cy="259045"/>
    <xdr:sp macro="" textlink="">
      <xdr:nvSpPr>
        <xdr:cNvPr id="72" name="テキスト ボックス 71"/>
        <xdr:cNvSpPr txBox="1"/>
      </xdr:nvSpPr>
      <xdr:spPr>
        <a:xfrm>
          <a:off x="1752111" y="585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50000</xdr:rowOff>
    </xdr:from>
    <xdr:to>
      <xdr:col>6</xdr:col>
      <xdr:colOff>38100</xdr:colOff>
      <xdr:row>35</xdr:row>
      <xdr:rowOff>151600</xdr:rowOff>
    </xdr:to>
    <xdr:sp macro="" textlink="">
      <xdr:nvSpPr>
        <xdr:cNvPr id="73" name="フローチャート: 判断 72"/>
        <xdr:cNvSpPr/>
      </xdr:nvSpPr>
      <xdr:spPr>
        <a:xfrm>
          <a:off x="1079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168127</xdr:rowOff>
    </xdr:from>
    <xdr:ext cx="534377" cy="259045"/>
    <xdr:sp macro="" textlink="">
      <xdr:nvSpPr>
        <xdr:cNvPr id="74" name="テキスト ボックス 73"/>
        <xdr:cNvSpPr txBox="1"/>
      </xdr:nvSpPr>
      <xdr:spPr>
        <a:xfrm>
          <a:off x="863111" y="582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80" name="楕円 79"/>
        <xdr:cNvSpPr/>
      </xdr:nvSpPr>
      <xdr:spPr>
        <a:xfrm>
          <a:off x="4584700" y="63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159338</xdr:rowOff>
    </xdr:from>
    <xdr:ext cx="534377" cy="259045"/>
    <xdr:sp macro="" textlink="">
      <xdr:nvSpPr>
        <xdr:cNvPr id="81" name="人件費該当値テキスト"/>
        <xdr:cNvSpPr txBox="1"/>
      </xdr:nvSpPr>
      <xdr:spPr>
        <a:xfrm>
          <a:off x="4686300" y="633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113398</xdr:rowOff>
    </xdr:from>
    <xdr:to>
      <xdr:col>20</xdr:col>
      <xdr:colOff>38100</xdr:colOff>
      <xdr:row>38</xdr:row>
      <xdr:rowOff>43548</xdr:rowOff>
    </xdr:to>
    <xdr:sp macro="" textlink="">
      <xdr:nvSpPr>
        <xdr:cNvPr id="82" name="楕円 81"/>
        <xdr:cNvSpPr/>
      </xdr:nvSpPr>
      <xdr:spPr>
        <a:xfrm>
          <a:off x="3746500" y="645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34676</xdr:rowOff>
    </xdr:from>
    <xdr:ext cx="534377" cy="259045"/>
    <xdr:sp macro="" textlink="">
      <xdr:nvSpPr>
        <xdr:cNvPr id="83" name="テキスト ボックス 82"/>
        <xdr:cNvSpPr txBox="1"/>
      </xdr:nvSpPr>
      <xdr:spPr>
        <a:xfrm>
          <a:off x="3530111" y="654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17348</xdr:rowOff>
    </xdr:from>
    <xdr:to>
      <xdr:col>15</xdr:col>
      <xdr:colOff>101600</xdr:colOff>
      <xdr:row>37</xdr:row>
      <xdr:rowOff>118948</xdr:rowOff>
    </xdr:to>
    <xdr:sp macro="" textlink="">
      <xdr:nvSpPr>
        <xdr:cNvPr id="84" name="楕円 83"/>
        <xdr:cNvSpPr/>
      </xdr:nvSpPr>
      <xdr:spPr>
        <a:xfrm>
          <a:off x="2857500" y="636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110075</xdr:rowOff>
    </xdr:from>
    <xdr:ext cx="534377" cy="259045"/>
    <xdr:sp macro="" textlink="">
      <xdr:nvSpPr>
        <xdr:cNvPr id="85" name="テキスト ボックス 84"/>
        <xdr:cNvSpPr txBox="1"/>
      </xdr:nvSpPr>
      <xdr:spPr>
        <a:xfrm>
          <a:off x="2641111" y="645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102007</xdr:rowOff>
    </xdr:from>
    <xdr:to>
      <xdr:col>10</xdr:col>
      <xdr:colOff>165100</xdr:colOff>
      <xdr:row>37</xdr:row>
      <xdr:rowOff>32157</xdr:rowOff>
    </xdr:to>
    <xdr:sp macro="" textlink="">
      <xdr:nvSpPr>
        <xdr:cNvPr id="86" name="楕円 85"/>
        <xdr:cNvSpPr/>
      </xdr:nvSpPr>
      <xdr:spPr>
        <a:xfrm>
          <a:off x="1968500" y="627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23284</xdr:rowOff>
    </xdr:from>
    <xdr:ext cx="534377" cy="259045"/>
    <xdr:sp macro="" textlink="">
      <xdr:nvSpPr>
        <xdr:cNvPr id="87" name="テキスト ボックス 86"/>
        <xdr:cNvSpPr txBox="1"/>
      </xdr:nvSpPr>
      <xdr:spPr>
        <a:xfrm>
          <a:off x="1752111" y="636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97206</xdr:rowOff>
    </xdr:from>
    <xdr:to>
      <xdr:col>6</xdr:col>
      <xdr:colOff>38100</xdr:colOff>
      <xdr:row>37</xdr:row>
      <xdr:rowOff>27356</xdr:rowOff>
    </xdr:to>
    <xdr:sp macro="" textlink="">
      <xdr:nvSpPr>
        <xdr:cNvPr id="88" name="楕円 87"/>
        <xdr:cNvSpPr/>
      </xdr:nvSpPr>
      <xdr:spPr>
        <a:xfrm>
          <a:off x="1079500" y="626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18483</xdr:rowOff>
    </xdr:from>
    <xdr:ext cx="534377" cy="259045"/>
    <xdr:sp macro="" textlink="">
      <xdr:nvSpPr>
        <xdr:cNvPr id="89" name="テキスト ボックス 88"/>
        <xdr:cNvSpPr txBox="1"/>
      </xdr:nvSpPr>
      <xdr:spPr>
        <a:xfrm>
          <a:off x="863111" y="636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126245</xdr:rowOff>
    </xdr:from>
    <xdr:to>
      <xdr:col>24</xdr:col>
      <xdr:colOff>62865</xdr:colOff>
      <xdr:row>59</xdr:row>
      <xdr:rowOff>85881</xdr:rowOff>
    </xdr:to>
    <xdr:cxnSp macro="">
      <xdr:nvCxnSpPr>
        <xdr:cNvPr id="116" name="直線コネクタ 115"/>
        <xdr:cNvCxnSpPr/>
      </xdr:nvCxnSpPr>
      <xdr:spPr>
        <a:xfrm flipV="1">
          <a:off x="4633595" y="8698745"/>
          <a:ext cx="1270" cy="1502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89708</xdr:rowOff>
    </xdr:from>
    <xdr:ext cx="534377" cy="259045"/>
    <xdr:sp macro="" textlink="">
      <xdr:nvSpPr>
        <xdr:cNvPr id="117" name="物件費最小値テキスト"/>
        <xdr:cNvSpPr txBox="1"/>
      </xdr:nvSpPr>
      <xdr:spPr>
        <a:xfrm>
          <a:off x="4686300" y="1020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85881</xdr:rowOff>
    </xdr:from>
    <xdr:to>
      <xdr:col>24</xdr:col>
      <xdr:colOff>152400</xdr:colOff>
      <xdr:row>59</xdr:row>
      <xdr:rowOff>85881</xdr:rowOff>
    </xdr:to>
    <xdr:cxnSp macro="">
      <xdr:nvCxnSpPr>
        <xdr:cNvPr id="118" name="直線コネクタ 117"/>
        <xdr:cNvCxnSpPr/>
      </xdr:nvCxnSpPr>
      <xdr:spPr>
        <a:xfrm>
          <a:off x="4546600" y="10201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72922</xdr:rowOff>
    </xdr:from>
    <xdr:ext cx="534377" cy="259045"/>
    <xdr:sp macro="" textlink="">
      <xdr:nvSpPr>
        <xdr:cNvPr id="119" name="物件費最大値テキスト"/>
        <xdr:cNvSpPr txBox="1"/>
      </xdr:nvSpPr>
      <xdr:spPr>
        <a:xfrm>
          <a:off x="4686300" y="84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126245</xdr:rowOff>
    </xdr:from>
    <xdr:to>
      <xdr:col>24</xdr:col>
      <xdr:colOff>152400</xdr:colOff>
      <xdr:row>50</xdr:row>
      <xdr:rowOff>126245</xdr:rowOff>
    </xdr:to>
    <xdr:cxnSp macro="">
      <xdr:nvCxnSpPr>
        <xdr:cNvPr id="120" name="直線コネクタ 119"/>
        <xdr:cNvCxnSpPr/>
      </xdr:nvCxnSpPr>
      <xdr:spPr>
        <a:xfrm>
          <a:off x="4546600" y="869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35426</xdr:rowOff>
    </xdr:from>
    <xdr:to>
      <xdr:col>24</xdr:col>
      <xdr:colOff>63500</xdr:colOff>
      <xdr:row>56</xdr:row>
      <xdr:rowOff>167687</xdr:rowOff>
    </xdr:to>
    <xdr:cxnSp macro="">
      <xdr:nvCxnSpPr>
        <xdr:cNvPr id="121" name="直線コネクタ 120"/>
        <xdr:cNvCxnSpPr/>
      </xdr:nvCxnSpPr>
      <xdr:spPr>
        <a:xfrm flipV="1">
          <a:off x="3797300" y="9636626"/>
          <a:ext cx="838200" cy="13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134637</xdr:rowOff>
    </xdr:from>
    <xdr:ext cx="534377" cy="259045"/>
    <xdr:sp macro="" textlink="">
      <xdr:nvSpPr>
        <xdr:cNvPr id="122" name="物件費平均値テキスト"/>
        <xdr:cNvSpPr txBox="1"/>
      </xdr:nvSpPr>
      <xdr:spPr>
        <a:xfrm>
          <a:off x="4686300" y="9392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111760</xdr:rowOff>
    </xdr:from>
    <xdr:to>
      <xdr:col>24</xdr:col>
      <xdr:colOff>114300</xdr:colOff>
      <xdr:row>56</xdr:row>
      <xdr:rowOff>41910</xdr:rowOff>
    </xdr:to>
    <xdr:sp macro="" textlink="">
      <xdr:nvSpPr>
        <xdr:cNvPr id="123" name="フローチャート: 判断 122"/>
        <xdr:cNvSpPr/>
      </xdr:nvSpPr>
      <xdr:spPr>
        <a:xfrm>
          <a:off x="45847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167687</xdr:rowOff>
    </xdr:from>
    <xdr:to>
      <xdr:col>19</xdr:col>
      <xdr:colOff>177800</xdr:colOff>
      <xdr:row>57</xdr:row>
      <xdr:rowOff>22983</xdr:rowOff>
    </xdr:to>
    <xdr:cxnSp macro="">
      <xdr:nvCxnSpPr>
        <xdr:cNvPr id="124" name="直線コネクタ 123"/>
        <xdr:cNvCxnSpPr/>
      </xdr:nvCxnSpPr>
      <xdr:spPr>
        <a:xfrm flipV="1">
          <a:off x="2908300" y="9768887"/>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36453</xdr:rowOff>
    </xdr:from>
    <xdr:to>
      <xdr:col>20</xdr:col>
      <xdr:colOff>38100</xdr:colOff>
      <xdr:row>56</xdr:row>
      <xdr:rowOff>138053</xdr:rowOff>
    </xdr:to>
    <xdr:sp macro="" textlink="">
      <xdr:nvSpPr>
        <xdr:cNvPr id="125" name="フローチャート: 判断 124"/>
        <xdr:cNvSpPr/>
      </xdr:nvSpPr>
      <xdr:spPr>
        <a:xfrm>
          <a:off x="3746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154580</xdr:rowOff>
    </xdr:from>
    <xdr:ext cx="534377" cy="259045"/>
    <xdr:sp macro="" textlink="">
      <xdr:nvSpPr>
        <xdr:cNvPr id="126" name="テキスト ボックス 125"/>
        <xdr:cNvSpPr txBox="1"/>
      </xdr:nvSpPr>
      <xdr:spPr>
        <a:xfrm>
          <a:off x="3530111" y="941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22983</xdr:rowOff>
    </xdr:from>
    <xdr:to>
      <xdr:col>15</xdr:col>
      <xdr:colOff>50800</xdr:colOff>
      <xdr:row>57</xdr:row>
      <xdr:rowOff>167753</xdr:rowOff>
    </xdr:to>
    <xdr:cxnSp macro="">
      <xdr:nvCxnSpPr>
        <xdr:cNvPr id="127" name="直線コネクタ 126"/>
        <xdr:cNvCxnSpPr/>
      </xdr:nvCxnSpPr>
      <xdr:spPr>
        <a:xfrm flipV="1">
          <a:off x="2019300" y="9795633"/>
          <a:ext cx="889000" cy="14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63722</xdr:rowOff>
    </xdr:from>
    <xdr:to>
      <xdr:col>15</xdr:col>
      <xdr:colOff>101600</xdr:colOff>
      <xdr:row>56</xdr:row>
      <xdr:rowOff>165322</xdr:rowOff>
    </xdr:to>
    <xdr:sp macro="" textlink="">
      <xdr:nvSpPr>
        <xdr:cNvPr id="128" name="フローチャート: 判断 127"/>
        <xdr:cNvSpPr/>
      </xdr:nvSpPr>
      <xdr:spPr>
        <a:xfrm>
          <a:off x="2857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10399</xdr:rowOff>
    </xdr:from>
    <xdr:ext cx="534377" cy="259045"/>
    <xdr:sp macro="" textlink="">
      <xdr:nvSpPr>
        <xdr:cNvPr id="129" name="テキスト ボックス 128"/>
        <xdr:cNvSpPr txBox="1"/>
      </xdr:nvSpPr>
      <xdr:spPr>
        <a:xfrm>
          <a:off x="2641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167753</xdr:rowOff>
    </xdr:from>
    <xdr:to>
      <xdr:col>10</xdr:col>
      <xdr:colOff>114300</xdr:colOff>
      <xdr:row>58</xdr:row>
      <xdr:rowOff>18248</xdr:rowOff>
    </xdr:to>
    <xdr:cxnSp macro="">
      <xdr:nvCxnSpPr>
        <xdr:cNvPr id="130" name="直線コネクタ 129"/>
        <xdr:cNvCxnSpPr/>
      </xdr:nvCxnSpPr>
      <xdr:spPr>
        <a:xfrm flipV="1">
          <a:off x="1130300" y="9940403"/>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52945</xdr:rowOff>
    </xdr:from>
    <xdr:to>
      <xdr:col>10</xdr:col>
      <xdr:colOff>165100</xdr:colOff>
      <xdr:row>56</xdr:row>
      <xdr:rowOff>154545</xdr:rowOff>
    </xdr:to>
    <xdr:sp macro="" textlink="">
      <xdr:nvSpPr>
        <xdr:cNvPr id="131" name="フローチャート: 判断 130"/>
        <xdr:cNvSpPr/>
      </xdr:nvSpPr>
      <xdr:spPr>
        <a:xfrm>
          <a:off x="1968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171072</xdr:rowOff>
    </xdr:from>
    <xdr:ext cx="534377" cy="259045"/>
    <xdr:sp macro="" textlink="">
      <xdr:nvSpPr>
        <xdr:cNvPr id="132" name="テキスト ボックス 131"/>
        <xdr:cNvSpPr txBox="1"/>
      </xdr:nvSpPr>
      <xdr:spPr>
        <a:xfrm>
          <a:off x="1752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152484</xdr:rowOff>
    </xdr:from>
    <xdr:to>
      <xdr:col>6</xdr:col>
      <xdr:colOff>38100</xdr:colOff>
      <xdr:row>57</xdr:row>
      <xdr:rowOff>82634</xdr:rowOff>
    </xdr:to>
    <xdr:sp macro="" textlink="">
      <xdr:nvSpPr>
        <xdr:cNvPr id="133" name="フローチャート: 判断 132"/>
        <xdr:cNvSpPr/>
      </xdr:nvSpPr>
      <xdr:spPr>
        <a:xfrm>
          <a:off x="1079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99161</xdr:rowOff>
    </xdr:from>
    <xdr:ext cx="534377" cy="259045"/>
    <xdr:sp macro="" textlink="">
      <xdr:nvSpPr>
        <xdr:cNvPr id="134" name="テキスト ボックス 133"/>
        <xdr:cNvSpPr txBox="1"/>
      </xdr:nvSpPr>
      <xdr:spPr>
        <a:xfrm>
          <a:off x="863111" y="952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156076</xdr:rowOff>
    </xdr:from>
    <xdr:to>
      <xdr:col>24</xdr:col>
      <xdr:colOff>114300</xdr:colOff>
      <xdr:row>56</xdr:row>
      <xdr:rowOff>86226</xdr:rowOff>
    </xdr:to>
    <xdr:sp macro="" textlink="">
      <xdr:nvSpPr>
        <xdr:cNvPr id="140" name="楕円 139"/>
        <xdr:cNvSpPr/>
      </xdr:nvSpPr>
      <xdr:spPr>
        <a:xfrm>
          <a:off x="4584700" y="958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134503</xdr:rowOff>
    </xdr:from>
    <xdr:ext cx="534377" cy="259045"/>
    <xdr:sp macro="" textlink="">
      <xdr:nvSpPr>
        <xdr:cNvPr id="141" name="物件費該当値テキスト"/>
        <xdr:cNvSpPr txBox="1"/>
      </xdr:nvSpPr>
      <xdr:spPr>
        <a:xfrm>
          <a:off x="4686300" y="956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116887</xdr:rowOff>
    </xdr:from>
    <xdr:to>
      <xdr:col>20</xdr:col>
      <xdr:colOff>38100</xdr:colOff>
      <xdr:row>57</xdr:row>
      <xdr:rowOff>47037</xdr:rowOff>
    </xdr:to>
    <xdr:sp macro="" textlink="">
      <xdr:nvSpPr>
        <xdr:cNvPr id="142" name="楕円 141"/>
        <xdr:cNvSpPr/>
      </xdr:nvSpPr>
      <xdr:spPr>
        <a:xfrm>
          <a:off x="3746500" y="971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38164</xdr:rowOff>
    </xdr:from>
    <xdr:ext cx="534377" cy="259045"/>
    <xdr:sp macro="" textlink="">
      <xdr:nvSpPr>
        <xdr:cNvPr id="143" name="テキスト ボックス 142"/>
        <xdr:cNvSpPr txBox="1"/>
      </xdr:nvSpPr>
      <xdr:spPr>
        <a:xfrm>
          <a:off x="3530111" y="981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143633</xdr:rowOff>
    </xdr:from>
    <xdr:to>
      <xdr:col>15</xdr:col>
      <xdr:colOff>101600</xdr:colOff>
      <xdr:row>57</xdr:row>
      <xdr:rowOff>73783</xdr:rowOff>
    </xdr:to>
    <xdr:sp macro="" textlink="">
      <xdr:nvSpPr>
        <xdr:cNvPr id="144" name="楕円 143"/>
        <xdr:cNvSpPr/>
      </xdr:nvSpPr>
      <xdr:spPr>
        <a:xfrm>
          <a:off x="2857500" y="974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64910</xdr:rowOff>
    </xdr:from>
    <xdr:ext cx="534377" cy="259045"/>
    <xdr:sp macro="" textlink="">
      <xdr:nvSpPr>
        <xdr:cNvPr id="145" name="テキスト ボックス 144"/>
        <xdr:cNvSpPr txBox="1"/>
      </xdr:nvSpPr>
      <xdr:spPr>
        <a:xfrm>
          <a:off x="2641111" y="983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116953</xdr:rowOff>
    </xdr:from>
    <xdr:to>
      <xdr:col>10</xdr:col>
      <xdr:colOff>165100</xdr:colOff>
      <xdr:row>58</xdr:row>
      <xdr:rowOff>47103</xdr:rowOff>
    </xdr:to>
    <xdr:sp macro="" textlink="">
      <xdr:nvSpPr>
        <xdr:cNvPr id="146" name="楕円 145"/>
        <xdr:cNvSpPr/>
      </xdr:nvSpPr>
      <xdr:spPr>
        <a:xfrm>
          <a:off x="1968500" y="988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38230</xdr:rowOff>
    </xdr:from>
    <xdr:ext cx="534377" cy="259045"/>
    <xdr:sp macro="" textlink="">
      <xdr:nvSpPr>
        <xdr:cNvPr id="147" name="テキスト ボックス 146"/>
        <xdr:cNvSpPr txBox="1"/>
      </xdr:nvSpPr>
      <xdr:spPr>
        <a:xfrm>
          <a:off x="1752111" y="998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138898</xdr:rowOff>
    </xdr:from>
    <xdr:to>
      <xdr:col>6</xdr:col>
      <xdr:colOff>38100</xdr:colOff>
      <xdr:row>58</xdr:row>
      <xdr:rowOff>69048</xdr:rowOff>
    </xdr:to>
    <xdr:sp macro="" textlink="">
      <xdr:nvSpPr>
        <xdr:cNvPr id="148" name="楕円 147"/>
        <xdr:cNvSpPr/>
      </xdr:nvSpPr>
      <xdr:spPr>
        <a:xfrm>
          <a:off x="1079500" y="991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60175</xdr:rowOff>
    </xdr:from>
    <xdr:ext cx="534377" cy="259045"/>
    <xdr:sp macro="" textlink="">
      <xdr:nvSpPr>
        <xdr:cNvPr id="149" name="テキスト ボックス 148"/>
        <xdr:cNvSpPr txBox="1"/>
      </xdr:nvSpPr>
      <xdr:spPr>
        <a:xfrm>
          <a:off x="863111" y="1000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36340</xdr:rowOff>
    </xdr:from>
    <xdr:to>
      <xdr:col>24</xdr:col>
      <xdr:colOff>62865</xdr:colOff>
      <xdr:row>78</xdr:row>
      <xdr:rowOff>140353</xdr:rowOff>
    </xdr:to>
    <xdr:cxnSp macro="">
      <xdr:nvCxnSpPr>
        <xdr:cNvPr id="175" name="直線コネクタ 174"/>
        <xdr:cNvCxnSpPr/>
      </xdr:nvCxnSpPr>
      <xdr:spPr>
        <a:xfrm flipV="1">
          <a:off x="4633595" y="12209290"/>
          <a:ext cx="1270" cy="130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144180</xdr:rowOff>
    </xdr:from>
    <xdr:ext cx="378565" cy="259045"/>
    <xdr:sp macro="" textlink="">
      <xdr:nvSpPr>
        <xdr:cNvPr id="176" name="維持補修費最小値テキスト"/>
        <xdr:cNvSpPr txBox="1"/>
      </xdr:nvSpPr>
      <xdr:spPr>
        <a:xfrm>
          <a:off x="4686300" y="13517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140353</xdr:rowOff>
    </xdr:from>
    <xdr:to>
      <xdr:col>24</xdr:col>
      <xdr:colOff>152400</xdr:colOff>
      <xdr:row>78</xdr:row>
      <xdr:rowOff>140353</xdr:rowOff>
    </xdr:to>
    <xdr:cxnSp macro="">
      <xdr:nvCxnSpPr>
        <xdr:cNvPr id="177" name="直線コネクタ 176"/>
        <xdr:cNvCxnSpPr/>
      </xdr:nvCxnSpPr>
      <xdr:spPr>
        <a:xfrm>
          <a:off x="4546600" y="1351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154467</xdr:rowOff>
    </xdr:from>
    <xdr:ext cx="469744" cy="259045"/>
    <xdr:sp macro="" textlink="">
      <xdr:nvSpPr>
        <xdr:cNvPr id="178" name="維持補修費最大値テキスト"/>
        <xdr:cNvSpPr txBox="1"/>
      </xdr:nvSpPr>
      <xdr:spPr>
        <a:xfrm>
          <a:off x="4686300" y="1198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36340</xdr:rowOff>
    </xdr:from>
    <xdr:to>
      <xdr:col>24</xdr:col>
      <xdr:colOff>152400</xdr:colOff>
      <xdr:row>71</xdr:row>
      <xdr:rowOff>36340</xdr:rowOff>
    </xdr:to>
    <xdr:cxnSp macro="">
      <xdr:nvCxnSpPr>
        <xdr:cNvPr id="179" name="直線コネクタ 178"/>
        <xdr:cNvCxnSpPr/>
      </xdr:nvCxnSpPr>
      <xdr:spPr>
        <a:xfrm>
          <a:off x="4546600" y="1220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15602</xdr:rowOff>
    </xdr:from>
    <xdr:to>
      <xdr:col>24</xdr:col>
      <xdr:colOff>63500</xdr:colOff>
      <xdr:row>77</xdr:row>
      <xdr:rowOff>42872</xdr:rowOff>
    </xdr:to>
    <xdr:cxnSp macro="">
      <xdr:nvCxnSpPr>
        <xdr:cNvPr id="180" name="直線コネクタ 179"/>
        <xdr:cNvCxnSpPr/>
      </xdr:nvCxnSpPr>
      <xdr:spPr>
        <a:xfrm>
          <a:off x="3797300" y="13217252"/>
          <a:ext cx="838200" cy="2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84345</xdr:rowOff>
    </xdr:from>
    <xdr:ext cx="469744" cy="259045"/>
    <xdr:sp macro="" textlink="">
      <xdr:nvSpPr>
        <xdr:cNvPr id="181" name="維持補修費平均値テキスト"/>
        <xdr:cNvSpPr txBox="1"/>
      </xdr:nvSpPr>
      <xdr:spPr>
        <a:xfrm>
          <a:off x="4686300" y="12771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61468</xdr:rowOff>
    </xdr:from>
    <xdr:to>
      <xdr:col>24</xdr:col>
      <xdr:colOff>114300</xdr:colOff>
      <xdr:row>75</xdr:row>
      <xdr:rowOff>163069</xdr:rowOff>
    </xdr:to>
    <xdr:sp macro="" textlink="">
      <xdr:nvSpPr>
        <xdr:cNvPr id="182" name="フローチャート: 判断 181"/>
        <xdr:cNvSpPr/>
      </xdr:nvSpPr>
      <xdr:spPr>
        <a:xfrm>
          <a:off x="45847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43852</xdr:rowOff>
    </xdr:from>
    <xdr:to>
      <xdr:col>19</xdr:col>
      <xdr:colOff>177800</xdr:colOff>
      <xdr:row>77</xdr:row>
      <xdr:rowOff>15602</xdr:rowOff>
    </xdr:to>
    <xdr:cxnSp macro="">
      <xdr:nvCxnSpPr>
        <xdr:cNvPr id="183" name="直線コネクタ 182"/>
        <xdr:cNvCxnSpPr/>
      </xdr:nvCxnSpPr>
      <xdr:spPr>
        <a:xfrm>
          <a:off x="2908300" y="12559702"/>
          <a:ext cx="889000" cy="65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39915</xdr:rowOff>
    </xdr:from>
    <xdr:to>
      <xdr:col>20</xdr:col>
      <xdr:colOff>38100</xdr:colOff>
      <xdr:row>75</xdr:row>
      <xdr:rowOff>141515</xdr:rowOff>
    </xdr:to>
    <xdr:sp macro="" textlink="">
      <xdr:nvSpPr>
        <xdr:cNvPr id="184" name="フローチャート: 判断 183"/>
        <xdr:cNvSpPr/>
      </xdr:nvSpPr>
      <xdr:spPr>
        <a:xfrm>
          <a:off x="3746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158042</xdr:rowOff>
    </xdr:from>
    <xdr:ext cx="469744" cy="259045"/>
    <xdr:sp macro="" textlink="">
      <xdr:nvSpPr>
        <xdr:cNvPr id="185" name="テキスト ボックス 184"/>
        <xdr:cNvSpPr txBox="1"/>
      </xdr:nvSpPr>
      <xdr:spPr>
        <a:xfrm>
          <a:off x="3562428" y="1267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43852</xdr:rowOff>
    </xdr:from>
    <xdr:to>
      <xdr:col>15</xdr:col>
      <xdr:colOff>50800</xdr:colOff>
      <xdr:row>77</xdr:row>
      <xdr:rowOff>36993</xdr:rowOff>
    </xdr:to>
    <xdr:cxnSp macro="">
      <xdr:nvCxnSpPr>
        <xdr:cNvPr id="186" name="直線コネクタ 185"/>
        <xdr:cNvCxnSpPr/>
      </xdr:nvCxnSpPr>
      <xdr:spPr>
        <a:xfrm flipV="1">
          <a:off x="2019300" y="12559702"/>
          <a:ext cx="889000" cy="67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55426</xdr:rowOff>
    </xdr:from>
    <xdr:to>
      <xdr:col>15</xdr:col>
      <xdr:colOff>101600</xdr:colOff>
      <xdr:row>75</xdr:row>
      <xdr:rowOff>157026</xdr:rowOff>
    </xdr:to>
    <xdr:sp macro="" textlink="">
      <xdr:nvSpPr>
        <xdr:cNvPr id="187" name="フローチャート: 判断 186"/>
        <xdr:cNvSpPr/>
      </xdr:nvSpPr>
      <xdr:spPr>
        <a:xfrm>
          <a:off x="2857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148153</xdr:rowOff>
    </xdr:from>
    <xdr:ext cx="469744" cy="259045"/>
    <xdr:sp macro="" textlink="">
      <xdr:nvSpPr>
        <xdr:cNvPr id="188" name="テキスト ボックス 187"/>
        <xdr:cNvSpPr txBox="1"/>
      </xdr:nvSpPr>
      <xdr:spPr>
        <a:xfrm>
          <a:off x="2673428" y="1300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157824</xdr:rowOff>
    </xdr:from>
    <xdr:to>
      <xdr:col>10</xdr:col>
      <xdr:colOff>114300</xdr:colOff>
      <xdr:row>77</xdr:row>
      <xdr:rowOff>36993</xdr:rowOff>
    </xdr:to>
    <xdr:cxnSp macro="">
      <xdr:nvCxnSpPr>
        <xdr:cNvPr id="189" name="直線コネクタ 188"/>
        <xdr:cNvCxnSpPr/>
      </xdr:nvCxnSpPr>
      <xdr:spPr>
        <a:xfrm>
          <a:off x="1130300" y="1318802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41711</xdr:rowOff>
    </xdr:from>
    <xdr:to>
      <xdr:col>10</xdr:col>
      <xdr:colOff>165100</xdr:colOff>
      <xdr:row>75</xdr:row>
      <xdr:rowOff>143311</xdr:rowOff>
    </xdr:to>
    <xdr:sp macro="" textlink="">
      <xdr:nvSpPr>
        <xdr:cNvPr id="190" name="フローチャート: 判断 189"/>
        <xdr:cNvSpPr/>
      </xdr:nvSpPr>
      <xdr:spPr>
        <a:xfrm>
          <a:off x="1968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159838</xdr:rowOff>
    </xdr:from>
    <xdr:ext cx="469744" cy="259045"/>
    <xdr:sp macro="" textlink="">
      <xdr:nvSpPr>
        <xdr:cNvPr id="191" name="テキスト ボックス 190"/>
        <xdr:cNvSpPr txBox="1"/>
      </xdr:nvSpPr>
      <xdr:spPr>
        <a:xfrm>
          <a:off x="1784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95595</xdr:rowOff>
    </xdr:from>
    <xdr:to>
      <xdr:col>6</xdr:col>
      <xdr:colOff>38100</xdr:colOff>
      <xdr:row>76</xdr:row>
      <xdr:rowOff>25744</xdr:rowOff>
    </xdr:to>
    <xdr:sp macro="" textlink="">
      <xdr:nvSpPr>
        <xdr:cNvPr id="192" name="フローチャート: 判断 191"/>
        <xdr:cNvSpPr/>
      </xdr:nvSpPr>
      <xdr:spPr>
        <a:xfrm>
          <a:off x="1079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42272</xdr:rowOff>
    </xdr:from>
    <xdr:ext cx="469744" cy="259045"/>
    <xdr:sp macro="" textlink="">
      <xdr:nvSpPr>
        <xdr:cNvPr id="193" name="テキスト ボックス 192"/>
        <xdr:cNvSpPr txBox="1"/>
      </xdr:nvSpPr>
      <xdr:spPr>
        <a:xfrm>
          <a:off x="895428"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163522</xdr:rowOff>
    </xdr:from>
    <xdr:to>
      <xdr:col>24</xdr:col>
      <xdr:colOff>114300</xdr:colOff>
      <xdr:row>77</xdr:row>
      <xdr:rowOff>93672</xdr:rowOff>
    </xdr:to>
    <xdr:sp macro="" textlink="">
      <xdr:nvSpPr>
        <xdr:cNvPr id="199" name="楕円 198"/>
        <xdr:cNvSpPr/>
      </xdr:nvSpPr>
      <xdr:spPr>
        <a:xfrm>
          <a:off x="4584700" y="1319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141949</xdr:rowOff>
    </xdr:from>
    <xdr:ext cx="469744" cy="259045"/>
    <xdr:sp macro="" textlink="">
      <xdr:nvSpPr>
        <xdr:cNvPr id="200" name="維持補修費該当値テキスト"/>
        <xdr:cNvSpPr txBox="1"/>
      </xdr:nvSpPr>
      <xdr:spPr>
        <a:xfrm>
          <a:off x="4686300" y="1317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136252</xdr:rowOff>
    </xdr:from>
    <xdr:to>
      <xdr:col>20</xdr:col>
      <xdr:colOff>38100</xdr:colOff>
      <xdr:row>77</xdr:row>
      <xdr:rowOff>66402</xdr:rowOff>
    </xdr:to>
    <xdr:sp macro="" textlink="">
      <xdr:nvSpPr>
        <xdr:cNvPr id="201" name="楕円 200"/>
        <xdr:cNvSpPr/>
      </xdr:nvSpPr>
      <xdr:spPr>
        <a:xfrm>
          <a:off x="3746500" y="1316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57529</xdr:rowOff>
    </xdr:from>
    <xdr:ext cx="469744" cy="259045"/>
    <xdr:sp macro="" textlink="">
      <xdr:nvSpPr>
        <xdr:cNvPr id="202" name="テキスト ボックス 201"/>
        <xdr:cNvSpPr txBox="1"/>
      </xdr:nvSpPr>
      <xdr:spPr>
        <a:xfrm>
          <a:off x="3562428" y="1325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164502</xdr:rowOff>
    </xdr:from>
    <xdr:to>
      <xdr:col>15</xdr:col>
      <xdr:colOff>101600</xdr:colOff>
      <xdr:row>73</xdr:row>
      <xdr:rowOff>94652</xdr:rowOff>
    </xdr:to>
    <xdr:sp macro="" textlink="">
      <xdr:nvSpPr>
        <xdr:cNvPr id="203" name="楕円 202"/>
        <xdr:cNvSpPr/>
      </xdr:nvSpPr>
      <xdr:spPr>
        <a:xfrm>
          <a:off x="2857500" y="1250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111179</xdr:rowOff>
    </xdr:from>
    <xdr:ext cx="469744" cy="259045"/>
    <xdr:sp macro="" textlink="">
      <xdr:nvSpPr>
        <xdr:cNvPr id="204" name="テキスト ボックス 203"/>
        <xdr:cNvSpPr txBox="1"/>
      </xdr:nvSpPr>
      <xdr:spPr>
        <a:xfrm>
          <a:off x="2673428" y="12284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157643</xdr:rowOff>
    </xdr:from>
    <xdr:to>
      <xdr:col>10</xdr:col>
      <xdr:colOff>165100</xdr:colOff>
      <xdr:row>77</xdr:row>
      <xdr:rowOff>87793</xdr:rowOff>
    </xdr:to>
    <xdr:sp macro="" textlink="">
      <xdr:nvSpPr>
        <xdr:cNvPr id="205" name="楕円 204"/>
        <xdr:cNvSpPr/>
      </xdr:nvSpPr>
      <xdr:spPr>
        <a:xfrm>
          <a:off x="1968500" y="1318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78920</xdr:rowOff>
    </xdr:from>
    <xdr:ext cx="469744" cy="259045"/>
    <xdr:sp macro="" textlink="">
      <xdr:nvSpPr>
        <xdr:cNvPr id="206" name="テキスト ボックス 205"/>
        <xdr:cNvSpPr txBox="1"/>
      </xdr:nvSpPr>
      <xdr:spPr>
        <a:xfrm>
          <a:off x="1784428" y="1328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107024</xdr:rowOff>
    </xdr:from>
    <xdr:to>
      <xdr:col>6</xdr:col>
      <xdr:colOff>38100</xdr:colOff>
      <xdr:row>77</xdr:row>
      <xdr:rowOff>37174</xdr:rowOff>
    </xdr:to>
    <xdr:sp macro="" textlink="">
      <xdr:nvSpPr>
        <xdr:cNvPr id="207" name="楕円 206"/>
        <xdr:cNvSpPr/>
      </xdr:nvSpPr>
      <xdr:spPr>
        <a:xfrm>
          <a:off x="1079500" y="1313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28301</xdr:rowOff>
    </xdr:from>
    <xdr:ext cx="469744" cy="259045"/>
    <xdr:sp macro="" textlink="">
      <xdr:nvSpPr>
        <xdr:cNvPr id="208" name="テキスト ボックス 207"/>
        <xdr:cNvSpPr txBox="1"/>
      </xdr:nvSpPr>
      <xdr:spPr>
        <a:xfrm>
          <a:off x="895428" y="13229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137833</xdr:rowOff>
    </xdr:from>
    <xdr:to>
      <xdr:col>24</xdr:col>
      <xdr:colOff>62865</xdr:colOff>
      <xdr:row>99</xdr:row>
      <xdr:rowOff>85370</xdr:rowOff>
    </xdr:to>
    <xdr:cxnSp macro="">
      <xdr:nvCxnSpPr>
        <xdr:cNvPr id="233" name="直線コネクタ 232"/>
        <xdr:cNvCxnSpPr/>
      </xdr:nvCxnSpPr>
      <xdr:spPr>
        <a:xfrm flipV="1">
          <a:off x="4633595" y="15739783"/>
          <a:ext cx="1270" cy="131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89197</xdr:rowOff>
    </xdr:from>
    <xdr:ext cx="534377" cy="259045"/>
    <xdr:sp macro="" textlink="">
      <xdr:nvSpPr>
        <xdr:cNvPr id="234" name="扶助費最小値テキスト"/>
        <xdr:cNvSpPr txBox="1"/>
      </xdr:nvSpPr>
      <xdr:spPr>
        <a:xfrm>
          <a:off x="4686300" y="1706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85370</xdr:rowOff>
    </xdr:from>
    <xdr:to>
      <xdr:col>24</xdr:col>
      <xdr:colOff>152400</xdr:colOff>
      <xdr:row>99</xdr:row>
      <xdr:rowOff>85370</xdr:rowOff>
    </xdr:to>
    <xdr:cxnSp macro="">
      <xdr:nvCxnSpPr>
        <xdr:cNvPr id="235" name="直線コネクタ 234"/>
        <xdr:cNvCxnSpPr/>
      </xdr:nvCxnSpPr>
      <xdr:spPr>
        <a:xfrm>
          <a:off x="4546600" y="1705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84510</xdr:rowOff>
    </xdr:from>
    <xdr:ext cx="599010" cy="259045"/>
    <xdr:sp macro="" textlink="">
      <xdr:nvSpPr>
        <xdr:cNvPr id="236" name="扶助費最大値テキスト"/>
        <xdr:cNvSpPr txBox="1"/>
      </xdr:nvSpPr>
      <xdr:spPr>
        <a:xfrm>
          <a:off x="4686300" y="15515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137833</xdr:rowOff>
    </xdr:from>
    <xdr:to>
      <xdr:col>24</xdr:col>
      <xdr:colOff>152400</xdr:colOff>
      <xdr:row>91</xdr:row>
      <xdr:rowOff>137833</xdr:rowOff>
    </xdr:to>
    <xdr:cxnSp macro="">
      <xdr:nvCxnSpPr>
        <xdr:cNvPr id="237" name="直線コネクタ 236"/>
        <xdr:cNvCxnSpPr/>
      </xdr:nvCxnSpPr>
      <xdr:spPr>
        <a:xfrm>
          <a:off x="4546600" y="15739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50051</xdr:rowOff>
    </xdr:from>
    <xdr:to>
      <xdr:col>24</xdr:col>
      <xdr:colOff>63500</xdr:colOff>
      <xdr:row>94</xdr:row>
      <xdr:rowOff>115430</xdr:rowOff>
    </xdr:to>
    <xdr:cxnSp macro="">
      <xdr:nvCxnSpPr>
        <xdr:cNvPr id="238" name="直線コネクタ 237"/>
        <xdr:cNvCxnSpPr/>
      </xdr:nvCxnSpPr>
      <xdr:spPr>
        <a:xfrm flipV="1">
          <a:off x="3797300" y="15994901"/>
          <a:ext cx="838200" cy="23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78872</xdr:rowOff>
    </xdr:from>
    <xdr:ext cx="534377" cy="259045"/>
    <xdr:sp macro="" textlink="">
      <xdr:nvSpPr>
        <xdr:cNvPr id="239" name="扶助費平均値テキスト"/>
        <xdr:cNvSpPr txBox="1"/>
      </xdr:nvSpPr>
      <xdr:spPr>
        <a:xfrm>
          <a:off x="4686300" y="16366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100445</xdr:rowOff>
    </xdr:from>
    <xdr:to>
      <xdr:col>24</xdr:col>
      <xdr:colOff>114300</xdr:colOff>
      <xdr:row>96</xdr:row>
      <xdr:rowOff>30595</xdr:rowOff>
    </xdr:to>
    <xdr:sp macro="" textlink="">
      <xdr:nvSpPr>
        <xdr:cNvPr id="240" name="フローチャート: 判断 239"/>
        <xdr:cNvSpPr/>
      </xdr:nvSpPr>
      <xdr:spPr>
        <a:xfrm>
          <a:off x="4584700" y="1638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115430</xdr:rowOff>
    </xdr:from>
    <xdr:to>
      <xdr:col>19</xdr:col>
      <xdr:colOff>177800</xdr:colOff>
      <xdr:row>94</xdr:row>
      <xdr:rowOff>155321</xdr:rowOff>
    </xdr:to>
    <xdr:cxnSp macro="">
      <xdr:nvCxnSpPr>
        <xdr:cNvPr id="241" name="直線コネクタ 240"/>
        <xdr:cNvCxnSpPr/>
      </xdr:nvCxnSpPr>
      <xdr:spPr>
        <a:xfrm flipV="1">
          <a:off x="2908300" y="16231730"/>
          <a:ext cx="889000" cy="3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135268</xdr:rowOff>
    </xdr:from>
    <xdr:to>
      <xdr:col>20</xdr:col>
      <xdr:colOff>38100</xdr:colOff>
      <xdr:row>97</xdr:row>
      <xdr:rowOff>65418</xdr:rowOff>
    </xdr:to>
    <xdr:sp macro="" textlink="">
      <xdr:nvSpPr>
        <xdr:cNvPr id="242" name="フローチャート: 判断 241"/>
        <xdr:cNvSpPr/>
      </xdr:nvSpPr>
      <xdr:spPr>
        <a:xfrm>
          <a:off x="3746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56545</xdr:rowOff>
    </xdr:from>
    <xdr:ext cx="534377" cy="259045"/>
    <xdr:sp macro="" textlink="">
      <xdr:nvSpPr>
        <xdr:cNvPr id="243" name="テキスト ボックス 242"/>
        <xdr:cNvSpPr txBox="1"/>
      </xdr:nvSpPr>
      <xdr:spPr>
        <a:xfrm>
          <a:off x="3530111" y="166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155321</xdr:rowOff>
    </xdr:from>
    <xdr:to>
      <xdr:col>15</xdr:col>
      <xdr:colOff>50800</xdr:colOff>
      <xdr:row>95</xdr:row>
      <xdr:rowOff>89827</xdr:rowOff>
    </xdr:to>
    <xdr:cxnSp macro="">
      <xdr:nvCxnSpPr>
        <xdr:cNvPr id="244" name="直線コネクタ 243"/>
        <xdr:cNvCxnSpPr/>
      </xdr:nvCxnSpPr>
      <xdr:spPr>
        <a:xfrm flipV="1">
          <a:off x="2019300" y="16271621"/>
          <a:ext cx="889000" cy="10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131687</xdr:rowOff>
    </xdr:from>
    <xdr:to>
      <xdr:col>15</xdr:col>
      <xdr:colOff>101600</xdr:colOff>
      <xdr:row>97</xdr:row>
      <xdr:rowOff>61837</xdr:rowOff>
    </xdr:to>
    <xdr:sp macro="" textlink="">
      <xdr:nvSpPr>
        <xdr:cNvPr id="245" name="フローチャート: 判断 244"/>
        <xdr:cNvSpPr/>
      </xdr:nvSpPr>
      <xdr:spPr>
        <a:xfrm>
          <a:off x="2857500" y="1659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52964</xdr:rowOff>
    </xdr:from>
    <xdr:ext cx="534377" cy="259045"/>
    <xdr:sp macro="" textlink="">
      <xdr:nvSpPr>
        <xdr:cNvPr id="246" name="テキスト ボックス 245"/>
        <xdr:cNvSpPr txBox="1"/>
      </xdr:nvSpPr>
      <xdr:spPr>
        <a:xfrm>
          <a:off x="2641111" y="166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89827</xdr:rowOff>
    </xdr:from>
    <xdr:to>
      <xdr:col>10</xdr:col>
      <xdr:colOff>114300</xdr:colOff>
      <xdr:row>96</xdr:row>
      <xdr:rowOff>164809</xdr:rowOff>
    </xdr:to>
    <xdr:cxnSp macro="">
      <xdr:nvCxnSpPr>
        <xdr:cNvPr id="247" name="直線コネクタ 246"/>
        <xdr:cNvCxnSpPr/>
      </xdr:nvCxnSpPr>
      <xdr:spPr>
        <a:xfrm flipV="1">
          <a:off x="1130300" y="16377577"/>
          <a:ext cx="889000" cy="24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151688</xdr:rowOff>
    </xdr:from>
    <xdr:to>
      <xdr:col>10</xdr:col>
      <xdr:colOff>165100</xdr:colOff>
      <xdr:row>97</xdr:row>
      <xdr:rowOff>81838</xdr:rowOff>
    </xdr:to>
    <xdr:sp macro="" textlink="">
      <xdr:nvSpPr>
        <xdr:cNvPr id="248" name="フローチャート: 判断 247"/>
        <xdr:cNvSpPr/>
      </xdr:nvSpPr>
      <xdr:spPr>
        <a:xfrm>
          <a:off x="1968500" y="166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72965</xdr:rowOff>
    </xdr:from>
    <xdr:ext cx="534377" cy="259045"/>
    <xdr:sp macro="" textlink="">
      <xdr:nvSpPr>
        <xdr:cNvPr id="249" name="テキスト ボックス 248"/>
        <xdr:cNvSpPr txBox="1"/>
      </xdr:nvSpPr>
      <xdr:spPr>
        <a:xfrm>
          <a:off x="1752111" y="167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57162</xdr:rowOff>
    </xdr:from>
    <xdr:to>
      <xdr:col>6</xdr:col>
      <xdr:colOff>38100</xdr:colOff>
      <xdr:row>97</xdr:row>
      <xdr:rowOff>158762</xdr:rowOff>
    </xdr:to>
    <xdr:sp macro="" textlink="">
      <xdr:nvSpPr>
        <xdr:cNvPr id="250" name="フローチャート: 判断 249"/>
        <xdr:cNvSpPr/>
      </xdr:nvSpPr>
      <xdr:spPr>
        <a:xfrm>
          <a:off x="1079500" y="1668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149889</xdr:rowOff>
    </xdr:from>
    <xdr:ext cx="534377" cy="259045"/>
    <xdr:sp macro="" textlink="">
      <xdr:nvSpPr>
        <xdr:cNvPr id="251" name="テキスト ボックス 250"/>
        <xdr:cNvSpPr txBox="1"/>
      </xdr:nvSpPr>
      <xdr:spPr>
        <a:xfrm>
          <a:off x="863111" y="1678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170701</xdr:rowOff>
    </xdr:from>
    <xdr:to>
      <xdr:col>24</xdr:col>
      <xdr:colOff>114300</xdr:colOff>
      <xdr:row>93</xdr:row>
      <xdr:rowOff>100851</xdr:rowOff>
    </xdr:to>
    <xdr:sp macro="" textlink="">
      <xdr:nvSpPr>
        <xdr:cNvPr id="257" name="楕円 256"/>
        <xdr:cNvSpPr/>
      </xdr:nvSpPr>
      <xdr:spPr>
        <a:xfrm>
          <a:off x="4584700" y="1594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22128</xdr:rowOff>
    </xdr:from>
    <xdr:ext cx="534377" cy="259045"/>
    <xdr:sp macro="" textlink="">
      <xdr:nvSpPr>
        <xdr:cNvPr id="258" name="扶助費該当値テキスト"/>
        <xdr:cNvSpPr txBox="1"/>
      </xdr:nvSpPr>
      <xdr:spPr>
        <a:xfrm>
          <a:off x="4686300" y="1579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64630</xdr:rowOff>
    </xdr:from>
    <xdr:to>
      <xdr:col>20</xdr:col>
      <xdr:colOff>38100</xdr:colOff>
      <xdr:row>94</xdr:row>
      <xdr:rowOff>166230</xdr:rowOff>
    </xdr:to>
    <xdr:sp macro="" textlink="">
      <xdr:nvSpPr>
        <xdr:cNvPr id="259" name="楕円 258"/>
        <xdr:cNvSpPr/>
      </xdr:nvSpPr>
      <xdr:spPr>
        <a:xfrm>
          <a:off x="3746500" y="161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11307</xdr:rowOff>
    </xdr:from>
    <xdr:ext cx="534377" cy="259045"/>
    <xdr:sp macro="" textlink="">
      <xdr:nvSpPr>
        <xdr:cNvPr id="260" name="テキスト ボックス 259"/>
        <xdr:cNvSpPr txBox="1"/>
      </xdr:nvSpPr>
      <xdr:spPr>
        <a:xfrm>
          <a:off x="3530111" y="1595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104521</xdr:rowOff>
    </xdr:from>
    <xdr:to>
      <xdr:col>15</xdr:col>
      <xdr:colOff>101600</xdr:colOff>
      <xdr:row>95</xdr:row>
      <xdr:rowOff>34671</xdr:rowOff>
    </xdr:to>
    <xdr:sp macro="" textlink="">
      <xdr:nvSpPr>
        <xdr:cNvPr id="261" name="楕円 260"/>
        <xdr:cNvSpPr/>
      </xdr:nvSpPr>
      <xdr:spPr>
        <a:xfrm>
          <a:off x="2857500" y="1622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51198</xdr:rowOff>
    </xdr:from>
    <xdr:ext cx="534377" cy="259045"/>
    <xdr:sp macro="" textlink="">
      <xdr:nvSpPr>
        <xdr:cNvPr id="262" name="テキスト ボックス 261"/>
        <xdr:cNvSpPr txBox="1"/>
      </xdr:nvSpPr>
      <xdr:spPr>
        <a:xfrm>
          <a:off x="2641111" y="1599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39027</xdr:rowOff>
    </xdr:from>
    <xdr:to>
      <xdr:col>10</xdr:col>
      <xdr:colOff>165100</xdr:colOff>
      <xdr:row>95</xdr:row>
      <xdr:rowOff>140627</xdr:rowOff>
    </xdr:to>
    <xdr:sp macro="" textlink="">
      <xdr:nvSpPr>
        <xdr:cNvPr id="263" name="楕円 262"/>
        <xdr:cNvSpPr/>
      </xdr:nvSpPr>
      <xdr:spPr>
        <a:xfrm>
          <a:off x="1968500" y="1632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157154</xdr:rowOff>
    </xdr:from>
    <xdr:ext cx="534377" cy="259045"/>
    <xdr:sp macro="" textlink="">
      <xdr:nvSpPr>
        <xdr:cNvPr id="264" name="テキスト ボックス 263"/>
        <xdr:cNvSpPr txBox="1"/>
      </xdr:nvSpPr>
      <xdr:spPr>
        <a:xfrm>
          <a:off x="1752111" y="1610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114009</xdr:rowOff>
    </xdr:from>
    <xdr:to>
      <xdr:col>6</xdr:col>
      <xdr:colOff>38100</xdr:colOff>
      <xdr:row>97</xdr:row>
      <xdr:rowOff>44159</xdr:rowOff>
    </xdr:to>
    <xdr:sp macro="" textlink="">
      <xdr:nvSpPr>
        <xdr:cNvPr id="265" name="楕円 264"/>
        <xdr:cNvSpPr/>
      </xdr:nvSpPr>
      <xdr:spPr>
        <a:xfrm>
          <a:off x="1079500" y="1657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60686</xdr:rowOff>
    </xdr:from>
    <xdr:ext cx="534377" cy="259045"/>
    <xdr:sp macro="" textlink="">
      <xdr:nvSpPr>
        <xdr:cNvPr id="266" name="テキスト ボックス 265"/>
        <xdr:cNvSpPr txBox="1"/>
      </xdr:nvSpPr>
      <xdr:spPr>
        <a:xfrm>
          <a:off x="863111" y="1634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6" name="テキスト ボックス 285"/>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20453</xdr:rowOff>
    </xdr:from>
    <xdr:to>
      <xdr:col>54</xdr:col>
      <xdr:colOff>189865</xdr:colOff>
      <xdr:row>38</xdr:row>
      <xdr:rowOff>69732</xdr:rowOff>
    </xdr:to>
    <xdr:cxnSp macro="">
      <xdr:nvCxnSpPr>
        <xdr:cNvPr id="292" name="直線コネクタ 291"/>
        <xdr:cNvCxnSpPr/>
      </xdr:nvCxnSpPr>
      <xdr:spPr>
        <a:xfrm flipV="1">
          <a:off x="10475595" y="5335403"/>
          <a:ext cx="1270" cy="1249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73559</xdr:rowOff>
    </xdr:from>
    <xdr:ext cx="534377" cy="259045"/>
    <xdr:sp macro="" textlink="">
      <xdr:nvSpPr>
        <xdr:cNvPr id="293" name="補助費等最小値テキスト"/>
        <xdr:cNvSpPr txBox="1"/>
      </xdr:nvSpPr>
      <xdr:spPr>
        <a:xfrm>
          <a:off x="10528300" y="65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69732</xdr:rowOff>
    </xdr:from>
    <xdr:to>
      <xdr:col>55</xdr:col>
      <xdr:colOff>88900</xdr:colOff>
      <xdr:row>38</xdr:row>
      <xdr:rowOff>69732</xdr:rowOff>
    </xdr:to>
    <xdr:cxnSp macro="">
      <xdr:nvCxnSpPr>
        <xdr:cNvPr id="294" name="直線コネクタ 293"/>
        <xdr:cNvCxnSpPr/>
      </xdr:nvCxnSpPr>
      <xdr:spPr>
        <a:xfrm>
          <a:off x="10388600" y="658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138580</xdr:rowOff>
    </xdr:from>
    <xdr:ext cx="534377" cy="259045"/>
    <xdr:sp macro="" textlink="">
      <xdr:nvSpPr>
        <xdr:cNvPr id="295" name="補助費等最大値テキスト"/>
        <xdr:cNvSpPr txBox="1"/>
      </xdr:nvSpPr>
      <xdr:spPr>
        <a:xfrm>
          <a:off x="10528300" y="511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20453</xdr:rowOff>
    </xdr:from>
    <xdr:to>
      <xdr:col>55</xdr:col>
      <xdr:colOff>88900</xdr:colOff>
      <xdr:row>31</xdr:row>
      <xdr:rowOff>20453</xdr:rowOff>
    </xdr:to>
    <xdr:cxnSp macro="">
      <xdr:nvCxnSpPr>
        <xdr:cNvPr id="296" name="直線コネクタ 295"/>
        <xdr:cNvCxnSpPr/>
      </xdr:nvCxnSpPr>
      <xdr:spPr>
        <a:xfrm>
          <a:off x="10388600" y="5335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23767</xdr:rowOff>
    </xdr:from>
    <xdr:to>
      <xdr:col>55</xdr:col>
      <xdr:colOff>0</xdr:colOff>
      <xdr:row>34</xdr:row>
      <xdr:rowOff>49272</xdr:rowOff>
    </xdr:to>
    <xdr:cxnSp macro="">
      <xdr:nvCxnSpPr>
        <xdr:cNvPr id="297" name="直線コネクタ 296"/>
        <xdr:cNvCxnSpPr/>
      </xdr:nvCxnSpPr>
      <xdr:spPr>
        <a:xfrm flipV="1">
          <a:off x="9639300" y="5853067"/>
          <a:ext cx="838200" cy="2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49366</xdr:rowOff>
    </xdr:from>
    <xdr:ext cx="534377" cy="259045"/>
    <xdr:sp macro="" textlink="">
      <xdr:nvSpPr>
        <xdr:cNvPr id="298" name="補助費等平均値テキスト"/>
        <xdr:cNvSpPr txBox="1"/>
      </xdr:nvSpPr>
      <xdr:spPr>
        <a:xfrm>
          <a:off x="10528300" y="6050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70939</xdr:rowOff>
    </xdr:from>
    <xdr:to>
      <xdr:col>55</xdr:col>
      <xdr:colOff>50800</xdr:colOff>
      <xdr:row>36</xdr:row>
      <xdr:rowOff>1089</xdr:rowOff>
    </xdr:to>
    <xdr:sp macro="" textlink="">
      <xdr:nvSpPr>
        <xdr:cNvPr id="299" name="フローチャート: 判断 298"/>
        <xdr:cNvSpPr/>
      </xdr:nvSpPr>
      <xdr:spPr>
        <a:xfrm>
          <a:off x="104267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49272</xdr:rowOff>
    </xdr:from>
    <xdr:to>
      <xdr:col>50</xdr:col>
      <xdr:colOff>114300</xdr:colOff>
      <xdr:row>35</xdr:row>
      <xdr:rowOff>31050</xdr:rowOff>
    </xdr:to>
    <xdr:cxnSp macro="">
      <xdr:nvCxnSpPr>
        <xdr:cNvPr id="300" name="直線コネクタ 299"/>
        <xdr:cNvCxnSpPr/>
      </xdr:nvCxnSpPr>
      <xdr:spPr>
        <a:xfrm flipV="1">
          <a:off x="8750300" y="5878572"/>
          <a:ext cx="889000" cy="15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118047</xdr:rowOff>
    </xdr:from>
    <xdr:to>
      <xdr:col>50</xdr:col>
      <xdr:colOff>165100</xdr:colOff>
      <xdr:row>36</xdr:row>
      <xdr:rowOff>48197</xdr:rowOff>
    </xdr:to>
    <xdr:sp macro="" textlink="">
      <xdr:nvSpPr>
        <xdr:cNvPr id="301" name="フローチャート: 判断 300"/>
        <xdr:cNvSpPr/>
      </xdr:nvSpPr>
      <xdr:spPr>
        <a:xfrm>
          <a:off x="9588500" y="611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39324</xdr:rowOff>
    </xdr:from>
    <xdr:ext cx="534377" cy="259045"/>
    <xdr:sp macro="" textlink="">
      <xdr:nvSpPr>
        <xdr:cNvPr id="302" name="テキスト ボックス 301"/>
        <xdr:cNvSpPr txBox="1"/>
      </xdr:nvSpPr>
      <xdr:spPr>
        <a:xfrm>
          <a:off x="9372111" y="621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31050</xdr:rowOff>
    </xdr:from>
    <xdr:to>
      <xdr:col>45</xdr:col>
      <xdr:colOff>177800</xdr:colOff>
      <xdr:row>35</xdr:row>
      <xdr:rowOff>53567</xdr:rowOff>
    </xdr:to>
    <xdr:cxnSp macro="">
      <xdr:nvCxnSpPr>
        <xdr:cNvPr id="303" name="直線コネクタ 302"/>
        <xdr:cNvCxnSpPr/>
      </xdr:nvCxnSpPr>
      <xdr:spPr>
        <a:xfrm flipV="1">
          <a:off x="7861300" y="6031800"/>
          <a:ext cx="889000" cy="2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147862</xdr:rowOff>
    </xdr:from>
    <xdr:to>
      <xdr:col>46</xdr:col>
      <xdr:colOff>38100</xdr:colOff>
      <xdr:row>36</xdr:row>
      <xdr:rowOff>78012</xdr:rowOff>
    </xdr:to>
    <xdr:sp macro="" textlink="">
      <xdr:nvSpPr>
        <xdr:cNvPr id="304" name="フローチャート: 判断 303"/>
        <xdr:cNvSpPr/>
      </xdr:nvSpPr>
      <xdr:spPr>
        <a:xfrm>
          <a:off x="8699500" y="614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69139</xdr:rowOff>
    </xdr:from>
    <xdr:ext cx="534377" cy="259045"/>
    <xdr:sp macro="" textlink="">
      <xdr:nvSpPr>
        <xdr:cNvPr id="305" name="テキスト ボックス 304"/>
        <xdr:cNvSpPr txBox="1"/>
      </xdr:nvSpPr>
      <xdr:spPr>
        <a:xfrm>
          <a:off x="8483111" y="624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21481</xdr:rowOff>
    </xdr:from>
    <xdr:to>
      <xdr:col>41</xdr:col>
      <xdr:colOff>50800</xdr:colOff>
      <xdr:row>35</xdr:row>
      <xdr:rowOff>53567</xdr:rowOff>
    </xdr:to>
    <xdr:cxnSp macro="">
      <xdr:nvCxnSpPr>
        <xdr:cNvPr id="306" name="直線コネクタ 305"/>
        <xdr:cNvCxnSpPr/>
      </xdr:nvCxnSpPr>
      <xdr:spPr>
        <a:xfrm>
          <a:off x="6972300" y="6022231"/>
          <a:ext cx="889000" cy="3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146703</xdr:rowOff>
    </xdr:from>
    <xdr:to>
      <xdr:col>41</xdr:col>
      <xdr:colOff>101600</xdr:colOff>
      <xdr:row>36</xdr:row>
      <xdr:rowOff>76853</xdr:rowOff>
    </xdr:to>
    <xdr:sp macro="" textlink="">
      <xdr:nvSpPr>
        <xdr:cNvPr id="307" name="フローチャート: 判断 306"/>
        <xdr:cNvSpPr/>
      </xdr:nvSpPr>
      <xdr:spPr>
        <a:xfrm>
          <a:off x="7810500" y="614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67980</xdr:rowOff>
    </xdr:from>
    <xdr:ext cx="534377" cy="259045"/>
    <xdr:sp macro="" textlink="">
      <xdr:nvSpPr>
        <xdr:cNvPr id="308" name="テキスト ボックス 307"/>
        <xdr:cNvSpPr txBox="1"/>
      </xdr:nvSpPr>
      <xdr:spPr>
        <a:xfrm>
          <a:off x="7594111" y="624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35734</xdr:rowOff>
    </xdr:from>
    <xdr:to>
      <xdr:col>36</xdr:col>
      <xdr:colOff>165100</xdr:colOff>
      <xdr:row>36</xdr:row>
      <xdr:rowOff>137334</xdr:rowOff>
    </xdr:to>
    <xdr:sp macro="" textlink="">
      <xdr:nvSpPr>
        <xdr:cNvPr id="309" name="フローチャート: 判断 308"/>
        <xdr:cNvSpPr/>
      </xdr:nvSpPr>
      <xdr:spPr>
        <a:xfrm>
          <a:off x="6921500" y="620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128461</xdr:rowOff>
    </xdr:from>
    <xdr:ext cx="534377" cy="259045"/>
    <xdr:sp macro="" textlink="">
      <xdr:nvSpPr>
        <xdr:cNvPr id="310" name="テキスト ボックス 309"/>
        <xdr:cNvSpPr txBox="1"/>
      </xdr:nvSpPr>
      <xdr:spPr>
        <a:xfrm>
          <a:off x="6705111" y="630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144417</xdr:rowOff>
    </xdr:from>
    <xdr:to>
      <xdr:col>55</xdr:col>
      <xdr:colOff>50800</xdr:colOff>
      <xdr:row>34</xdr:row>
      <xdr:rowOff>74567</xdr:rowOff>
    </xdr:to>
    <xdr:sp macro="" textlink="">
      <xdr:nvSpPr>
        <xdr:cNvPr id="316" name="楕円 315"/>
        <xdr:cNvSpPr/>
      </xdr:nvSpPr>
      <xdr:spPr>
        <a:xfrm>
          <a:off x="10426700" y="580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167294</xdr:rowOff>
    </xdr:from>
    <xdr:ext cx="534377" cy="259045"/>
    <xdr:sp macro="" textlink="">
      <xdr:nvSpPr>
        <xdr:cNvPr id="317" name="補助費等該当値テキスト"/>
        <xdr:cNvSpPr txBox="1"/>
      </xdr:nvSpPr>
      <xdr:spPr>
        <a:xfrm>
          <a:off x="10528300" y="565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169922</xdr:rowOff>
    </xdr:from>
    <xdr:to>
      <xdr:col>50</xdr:col>
      <xdr:colOff>165100</xdr:colOff>
      <xdr:row>34</xdr:row>
      <xdr:rowOff>100072</xdr:rowOff>
    </xdr:to>
    <xdr:sp macro="" textlink="">
      <xdr:nvSpPr>
        <xdr:cNvPr id="318" name="楕円 317"/>
        <xdr:cNvSpPr/>
      </xdr:nvSpPr>
      <xdr:spPr>
        <a:xfrm>
          <a:off x="9588500" y="582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116599</xdr:rowOff>
    </xdr:from>
    <xdr:ext cx="534377" cy="259045"/>
    <xdr:sp macro="" textlink="">
      <xdr:nvSpPr>
        <xdr:cNvPr id="319" name="テキスト ボックス 318"/>
        <xdr:cNvSpPr txBox="1"/>
      </xdr:nvSpPr>
      <xdr:spPr>
        <a:xfrm>
          <a:off x="9372111" y="560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151700</xdr:rowOff>
    </xdr:from>
    <xdr:to>
      <xdr:col>46</xdr:col>
      <xdr:colOff>38100</xdr:colOff>
      <xdr:row>35</xdr:row>
      <xdr:rowOff>81850</xdr:rowOff>
    </xdr:to>
    <xdr:sp macro="" textlink="">
      <xdr:nvSpPr>
        <xdr:cNvPr id="320" name="楕円 319"/>
        <xdr:cNvSpPr/>
      </xdr:nvSpPr>
      <xdr:spPr>
        <a:xfrm>
          <a:off x="8699500" y="598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98377</xdr:rowOff>
    </xdr:from>
    <xdr:ext cx="534377" cy="259045"/>
    <xdr:sp macro="" textlink="">
      <xdr:nvSpPr>
        <xdr:cNvPr id="321" name="テキスト ボックス 320"/>
        <xdr:cNvSpPr txBox="1"/>
      </xdr:nvSpPr>
      <xdr:spPr>
        <a:xfrm>
          <a:off x="8483111" y="575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2767</xdr:rowOff>
    </xdr:from>
    <xdr:to>
      <xdr:col>41</xdr:col>
      <xdr:colOff>101600</xdr:colOff>
      <xdr:row>35</xdr:row>
      <xdr:rowOff>104367</xdr:rowOff>
    </xdr:to>
    <xdr:sp macro="" textlink="">
      <xdr:nvSpPr>
        <xdr:cNvPr id="322" name="楕円 321"/>
        <xdr:cNvSpPr/>
      </xdr:nvSpPr>
      <xdr:spPr>
        <a:xfrm>
          <a:off x="7810500" y="600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120894</xdr:rowOff>
    </xdr:from>
    <xdr:ext cx="534377" cy="259045"/>
    <xdr:sp macro="" textlink="">
      <xdr:nvSpPr>
        <xdr:cNvPr id="323" name="テキスト ボックス 322"/>
        <xdr:cNvSpPr txBox="1"/>
      </xdr:nvSpPr>
      <xdr:spPr>
        <a:xfrm>
          <a:off x="7594111" y="577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142131</xdr:rowOff>
    </xdr:from>
    <xdr:to>
      <xdr:col>36</xdr:col>
      <xdr:colOff>165100</xdr:colOff>
      <xdr:row>35</xdr:row>
      <xdr:rowOff>72281</xdr:rowOff>
    </xdr:to>
    <xdr:sp macro="" textlink="">
      <xdr:nvSpPr>
        <xdr:cNvPr id="324" name="楕円 323"/>
        <xdr:cNvSpPr/>
      </xdr:nvSpPr>
      <xdr:spPr>
        <a:xfrm>
          <a:off x="6921500" y="597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88808</xdr:rowOff>
    </xdr:from>
    <xdr:ext cx="534377" cy="259045"/>
    <xdr:sp macro="" textlink="">
      <xdr:nvSpPr>
        <xdr:cNvPr id="325" name="テキスト ボックス 324"/>
        <xdr:cNvSpPr txBox="1"/>
      </xdr:nvSpPr>
      <xdr:spPr>
        <a:xfrm>
          <a:off x="6705111" y="574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115862</xdr:rowOff>
    </xdr:from>
    <xdr:to>
      <xdr:col>54</xdr:col>
      <xdr:colOff>189865</xdr:colOff>
      <xdr:row>58</xdr:row>
      <xdr:rowOff>7103</xdr:rowOff>
    </xdr:to>
    <xdr:cxnSp macro="">
      <xdr:nvCxnSpPr>
        <xdr:cNvPr id="347" name="直線コネクタ 346"/>
        <xdr:cNvCxnSpPr/>
      </xdr:nvCxnSpPr>
      <xdr:spPr>
        <a:xfrm flipV="1">
          <a:off x="10475595" y="8688362"/>
          <a:ext cx="1270" cy="1262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10930</xdr:rowOff>
    </xdr:from>
    <xdr:ext cx="534377" cy="259045"/>
    <xdr:sp macro="" textlink="">
      <xdr:nvSpPr>
        <xdr:cNvPr id="348" name="普通建設事業費最小値テキスト"/>
        <xdr:cNvSpPr txBox="1"/>
      </xdr:nvSpPr>
      <xdr:spPr>
        <a:xfrm>
          <a:off x="10528300" y="995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7103</xdr:rowOff>
    </xdr:from>
    <xdr:to>
      <xdr:col>55</xdr:col>
      <xdr:colOff>88900</xdr:colOff>
      <xdr:row>58</xdr:row>
      <xdr:rowOff>7103</xdr:rowOff>
    </xdr:to>
    <xdr:cxnSp macro="">
      <xdr:nvCxnSpPr>
        <xdr:cNvPr id="349" name="直線コネクタ 348"/>
        <xdr:cNvCxnSpPr/>
      </xdr:nvCxnSpPr>
      <xdr:spPr>
        <a:xfrm>
          <a:off x="10388600" y="995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62539</xdr:rowOff>
    </xdr:from>
    <xdr:ext cx="599010" cy="259045"/>
    <xdr:sp macro="" textlink="">
      <xdr:nvSpPr>
        <xdr:cNvPr id="350" name="普通建設事業費最大値テキスト"/>
        <xdr:cNvSpPr txBox="1"/>
      </xdr:nvSpPr>
      <xdr:spPr>
        <a:xfrm>
          <a:off x="10528300" y="846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115862</xdr:rowOff>
    </xdr:from>
    <xdr:to>
      <xdr:col>55</xdr:col>
      <xdr:colOff>88900</xdr:colOff>
      <xdr:row>50</xdr:row>
      <xdr:rowOff>115862</xdr:rowOff>
    </xdr:to>
    <xdr:cxnSp macro="">
      <xdr:nvCxnSpPr>
        <xdr:cNvPr id="351" name="直線コネクタ 350"/>
        <xdr:cNvCxnSpPr/>
      </xdr:nvCxnSpPr>
      <xdr:spPr>
        <a:xfrm>
          <a:off x="10388600" y="868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97185</xdr:rowOff>
    </xdr:from>
    <xdr:to>
      <xdr:col>55</xdr:col>
      <xdr:colOff>0</xdr:colOff>
      <xdr:row>57</xdr:row>
      <xdr:rowOff>40653</xdr:rowOff>
    </xdr:to>
    <xdr:cxnSp macro="">
      <xdr:nvCxnSpPr>
        <xdr:cNvPr id="352" name="直線コネクタ 351"/>
        <xdr:cNvCxnSpPr/>
      </xdr:nvCxnSpPr>
      <xdr:spPr>
        <a:xfrm>
          <a:off x="9639300" y="9698385"/>
          <a:ext cx="838200" cy="11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151357</xdr:rowOff>
    </xdr:from>
    <xdr:ext cx="534377" cy="259045"/>
    <xdr:sp macro="" textlink="">
      <xdr:nvSpPr>
        <xdr:cNvPr id="353" name="普通建設事業費平均値テキスト"/>
        <xdr:cNvSpPr txBox="1"/>
      </xdr:nvSpPr>
      <xdr:spPr>
        <a:xfrm>
          <a:off x="10528300" y="95811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128480</xdr:rowOff>
    </xdr:from>
    <xdr:to>
      <xdr:col>55</xdr:col>
      <xdr:colOff>50800</xdr:colOff>
      <xdr:row>57</xdr:row>
      <xdr:rowOff>58630</xdr:rowOff>
    </xdr:to>
    <xdr:sp macro="" textlink="">
      <xdr:nvSpPr>
        <xdr:cNvPr id="354" name="フローチャート: 判断 353"/>
        <xdr:cNvSpPr/>
      </xdr:nvSpPr>
      <xdr:spPr>
        <a:xfrm>
          <a:off x="10426700" y="97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20782</xdr:rowOff>
    </xdr:from>
    <xdr:to>
      <xdr:col>50</xdr:col>
      <xdr:colOff>114300</xdr:colOff>
      <xdr:row>56</xdr:row>
      <xdr:rowOff>97185</xdr:rowOff>
    </xdr:to>
    <xdr:cxnSp macro="">
      <xdr:nvCxnSpPr>
        <xdr:cNvPr id="355" name="直線コネクタ 354"/>
        <xdr:cNvCxnSpPr/>
      </xdr:nvCxnSpPr>
      <xdr:spPr>
        <a:xfrm>
          <a:off x="8750300" y="9621982"/>
          <a:ext cx="889000" cy="7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48200</xdr:rowOff>
    </xdr:from>
    <xdr:to>
      <xdr:col>50</xdr:col>
      <xdr:colOff>165100</xdr:colOff>
      <xdr:row>57</xdr:row>
      <xdr:rowOff>149800</xdr:rowOff>
    </xdr:to>
    <xdr:sp macro="" textlink="">
      <xdr:nvSpPr>
        <xdr:cNvPr id="356" name="フローチャート: 判断 355"/>
        <xdr:cNvSpPr/>
      </xdr:nvSpPr>
      <xdr:spPr>
        <a:xfrm>
          <a:off x="9588500" y="98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140927</xdr:rowOff>
    </xdr:from>
    <xdr:ext cx="534377" cy="259045"/>
    <xdr:sp macro="" textlink="">
      <xdr:nvSpPr>
        <xdr:cNvPr id="357" name="テキスト ボックス 356"/>
        <xdr:cNvSpPr txBox="1"/>
      </xdr:nvSpPr>
      <xdr:spPr>
        <a:xfrm>
          <a:off x="9372111" y="991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20782</xdr:rowOff>
    </xdr:from>
    <xdr:to>
      <xdr:col>45</xdr:col>
      <xdr:colOff>177800</xdr:colOff>
      <xdr:row>57</xdr:row>
      <xdr:rowOff>44081</xdr:rowOff>
    </xdr:to>
    <xdr:cxnSp macro="">
      <xdr:nvCxnSpPr>
        <xdr:cNvPr id="358" name="直線コネクタ 357"/>
        <xdr:cNvCxnSpPr/>
      </xdr:nvCxnSpPr>
      <xdr:spPr>
        <a:xfrm flipV="1">
          <a:off x="7861300" y="9621982"/>
          <a:ext cx="889000" cy="19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21198</xdr:rowOff>
    </xdr:from>
    <xdr:to>
      <xdr:col>46</xdr:col>
      <xdr:colOff>38100</xdr:colOff>
      <xdr:row>57</xdr:row>
      <xdr:rowOff>122798</xdr:rowOff>
    </xdr:to>
    <xdr:sp macro="" textlink="">
      <xdr:nvSpPr>
        <xdr:cNvPr id="359" name="フローチャート: 判断 358"/>
        <xdr:cNvSpPr/>
      </xdr:nvSpPr>
      <xdr:spPr>
        <a:xfrm>
          <a:off x="8699500" y="97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113925</xdr:rowOff>
    </xdr:from>
    <xdr:ext cx="534377" cy="259045"/>
    <xdr:sp macro="" textlink="">
      <xdr:nvSpPr>
        <xdr:cNvPr id="360" name="テキスト ボックス 359"/>
        <xdr:cNvSpPr txBox="1"/>
      </xdr:nvSpPr>
      <xdr:spPr>
        <a:xfrm>
          <a:off x="8483111" y="98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44081</xdr:rowOff>
    </xdr:from>
    <xdr:to>
      <xdr:col>41</xdr:col>
      <xdr:colOff>50800</xdr:colOff>
      <xdr:row>57</xdr:row>
      <xdr:rowOff>66420</xdr:rowOff>
    </xdr:to>
    <xdr:cxnSp macro="">
      <xdr:nvCxnSpPr>
        <xdr:cNvPr id="361" name="直線コネクタ 360"/>
        <xdr:cNvCxnSpPr/>
      </xdr:nvCxnSpPr>
      <xdr:spPr>
        <a:xfrm flipV="1">
          <a:off x="6972300" y="9816731"/>
          <a:ext cx="889000" cy="2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142589</xdr:rowOff>
    </xdr:from>
    <xdr:to>
      <xdr:col>41</xdr:col>
      <xdr:colOff>101600</xdr:colOff>
      <xdr:row>57</xdr:row>
      <xdr:rowOff>72739</xdr:rowOff>
    </xdr:to>
    <xdr:sp macro="" textlink="">
      <xdr:nvSpPr>
        <xdr:cNvPr id="362" name="フローチャート: 判断 361"/>
        <xdr:cNvSpPr/>
      </xdr:nvSpPr>
      <xdr:spPr>
        <a:xfrm>
          <a:off x="7810500" y="974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89266</xdr:rowOff>
    </xdr:from>
    <xdr:ext cx="534377" cy="259045"/>
    <xdr:sp macro="" textlink="">
      <xdr:nvSpPr>
        <xdr:cNvPr id="363" name="テキスト ボックス 362"/>
        <xdr:cNvSpPr txBox="1"/>
      </xdr:nvSpPr>
      <xdr:spPr>
        <a:xfrm>
          <a:off x="7594111" y="95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48027</xdr:rowOff>
    </xdr:from>
    <xdr:to>
      <xdr:col>36</xdr:col>
      <xdr:colOff>165100</xdr:colOff>
      <xdr:row>57</xdr:row>
      <xdr:rowOff>149627</xdr:rowOff>
    </xdr:to>
    <xdr:sp macro="" textlink="">
      <xdr:nvSpPr>
        <xdr:cNvPr id="364" name="フローチャート: 判断 363"/>
        <xdr:cNvSpPr/>
      </xdr:nvSpPr>
      <xdr:spPr>
        <a:xfrm>
          <a:off x="6921500" y="982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140754</xdr:rowOff>
    </xdr:from>
    <xdr:ext cx="534377" cy="259045"/>
    <xdr:sp macro="" textlink="">
      <xdr:nvSpPr>
        <xdr:cNvPr id="365" name="テキスト ボックス 364"/>
        <xdr:cNvSpPr txBox="1"/>
      </xdr:nvSpPr>
      <xdr:spPr>
        <a:xfrm>
          <a:off x="6705111" y="991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161303</xdr:rowOff>
    </xdr:from>
    <xdr:to>
      <xdr:col>55</xdr:col>
      <xdr:colOff>50800</xdr:colOff>
      <xdr:row>57</xdr:row>
      <xdr:rowOff>91453</xdr:rowOff>
    </xdr:to>
    <xdr:sp macro="" textlink="">
      <xdr:nvSpPr>
        <xdr:cNvPr id="371" name="楕円 370"/>
        <xdr:cNvSpPr/>
      </xdr:nvSpPr>
      <xdr:spPr>
        <a:xfrm>
          <a:off x="10426700" y="976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139730</xdr:rowOff>
    </xdr:from>
    <xdr:ext cx="534377" cy="259045"/>
    <xdr:sp macro="" textlink="">
      <xdr:nvSpPr>
        <xdr:cNvPr id="372" name="普通建設事業費該当値テキスト"/>
        <xdr:cNvSpPr txBox="1"/>
      </xdr:nvSpPr>
      <xdr:spPr>
        <a:xfrm>
          <a:off x="10528300" y="974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46385</xdr:rowOff>
    </xdr:from>
    <xdr:to>
      <xdr:col>50</xdr:col>
      <xdr:colOff>165100</xdr:colOff>
      <xdr:row>56</xdr:row>
      <xdr:rowOff>147985</xdr:rowOff>
    </xdr:to>
    <xdr:sp macro="" textlink="">
      <xdr:nvSpPr>
        <xdr:cNvPr id="373" name="楕円 372"/>
        <xdr:cNvSpPr/>
      </xdr:nvSpPr>
      <xdr:spPr>
        <a:xfrm>
          <a:off x="9588500" y="964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164512</xdr:rowOff>
    </xdr:from>
    <xdr:ext cx="534377" cy="259045"/>
    <xdr:sp macro="" textlink="">
      <xdr:nvSpPr>
        <xdr:cNvPr id="374" name="テキスト ボックス 373"/>
        <xdr:cNvSpPr txBox="1"/>
      </xdr:nvSpPr>
      <xdr:spPr>
        <a:xfrm>
          <a:off x="9372111" y="942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141432</xdr:rowOff>
    </xdr:from>
    <xdr:to>
      <xdr:col>46</xdr:col>
      <xdr:colOff>38100</xdr:colOff>
      <xdr:row>56</xdr:row>
      <xdr:rowOff>71582</xdr:rowOff>
    </xdr:to>
    <xdr:sp macro="" textlink="">
      <xdr:nvSpPr>
        <xdr:cNvPr id="375" name="楕円 374"/>
        <xdr:cNvSpPr/>
      </xdr:nvSpPr>
      <xdr:spPr>
        <a:xfrm>
          <a:off x="8699500" y="957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88109</xdr:rowOff>
    </xdr:from>
    <xdr:ext cx="599010" cy="259045"/>
    <xdr:sp macro="" textlink="">
      <xdr:nvSpPr>
        <xdr:cNvPr id="376" name="テキスト ボックス 375"/>
        <xdr:cNvSpPr txBox="1"/>
      </xdr:nvSpPr>
      <xdr:spPr>
        <a:xfrm>
          <a:off x="8450795" y="934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164731</xdr:rowOff>
    </xdr:from>
    <xdr:to>
      <xdr:col>41</xdr:col>
      <xdr:colOff>101600</xdr:colOff>
      <xdr:row>57</xdr:row>
      <xdr:rowOff>94881</xdr:rowOff>
    </xdr:to>
    <xdr:sp macro="" textlink="">
      <xdr:nvSpPr>
        <xdr:cNvPr id="377" name="楕円 376"/>
        <xdr:cNvSpPr/>
      </xdr:nvSpPr>
      <xdr:spPr>
        <a:xfrm>
          <a:off x="7810500" y="976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86008</xdr:rowOff>
    </xdr:from>
    <xdr:ext cx="534377" cy="259045"/>
    <xdr:sp macro="" textlink="">
      <xdr:nvSpPr>
        <xdr:cNvPr id="378" name="テキスト ボックス 377"/>
        <xdr:cNvSpPr txBox="1"/>
      </xdr:nvSpPr>
      <xdr:spPr>
        <a:xfrm>
          <a:off x="7594111" y="985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15620</xdr:rowOff>
    </xdr:from>
    <xdr:to>
      <xdr:col>36</xdr:col>
      <xdr:colOff>165100</xdr:colOff>
      <xdr:row>57</xdr:row>
      <xdr:rowOff>117220</xdr:rowOff>
    </xdr:to>
    <xdr:sp macro="" textlink="">
      <xdr:nvSpPr>
        <xdr:cNvPr id="379" name="楕円 378"/>
        <xdr:cNvSpPr/>
      </xdr:nvSpPr>
      <xdr:spPr>
        <a:xfrm>
          <a:off x="6921500" y="978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133747</xdr:rowOff>
    </xdr:from>
    <xdr:ext cx="534377" cy="259045"/>
    <xdr:sp macro="" textlink="">
      <xdr:nvSpPr>
        <xdr:cNvPr id="380" name="テキスト ボックス 379"/>
        <xdr:cNvSpPr txBox="1"/>
      </xdr:nvSpPr>
      <xdr:spPr>
        <a:xfrm>
          <a:off x="6705111" y="956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1" name="直線コネクタ 390"/>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2" name="テキスト ボックス 391"/>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5" name="直線コネクタ 394"/>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6" name="テキスト ボックス 395"/>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86088</xdr:rowOff>
    </xdr:from>
    <xdr:to>
      <xdr:col>54</xdr:col>
      <xdr:colOff>189865</xdr:colOff>
      <xdr:row>78</xdr:row>
      <xdr:rowOff>19696</xdr:rowOff>
    </xdr:to>
    <xdr:cxnSp macro="">
      <xdr:nvCxnSpPr>
        <xdr:cNvPr id="400" name="直線コネクタ 399"/>
        <xdr:cNvCxnSpPr/>
      </xdr:nvCxnSpPr>
      <xdr:spPr>
        <a:xfrm flipV="1">
          <a:off x="10475595" y="12087588"/>
          <a:ext cx="1270" cy="1305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23523</xdr:rowOff>
    </xdr:from>
    <xdr:ext cx="378565" cy="259045"/>
    <xdr:sp macro="" textlink="">
      <xdr:nvSpPr>
        <xdr:cNvPr id="401" name="普通建設事業費 （ うち新規整備　）最小値テキスト"/>
        <xdr:cNvSpPr txBox="1"/>
      </xdr:nvSpPr>
      <xdr:spPr>
        <a:xfrm>
          <a:off x="10528300" y="13396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19696</xdr:rowOff>
    </xdr:from>
    <xdr:to>
      <xdr:col>55</xdr:col>
      <xdr:colOff>88900</xdr:colOff>
      <xdr:row>78</xdr:row>
      <xdr:rowOff>19696</xdr:rowOff>
    </xdr:to>
    <xdr:cxnSp macro="">
      <xdr:nvCxnSpPr>
        <xdr:cNvPr id="402" name="直線コネクタ 401"/>
        <xdr:cNvCxnSpPr/>
      </xdr:nvCxnSpPr>
      <xdr:spPr>
        <a:xfrm>
          <a:off x="10388600" y="13392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32765</xdr:rowOff>
    </xdr:from>
    <xdr:ext cx="599010" cy="259045"/>
    <xdr:sp macro="" textlink="">
      <xdr:nvSpPr>
        <xdr:cNvPr id="403" name="普通建設事業費 （ うち新規整備　）最大値テキスト"/>
        <xdr:cNvSpPr txBox="1"/>
      </xdr:nvSpPr>
      <xdr:spPr>
        <a:xfrm>
          <a:off x="10528300" y="1186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86088</xdr:rowOff>
    </xdr:from>
    <xdr:to>
      <xdr:col>55</xdr:col>
      <xdr:colOff>88900</xdr:colOff>
      <xdr:row>70</xdr:row>
      <xdr:rowOff>86088</xdr:rowOff>
    </xdr:to>
    <xdr:cxnSp macro="">
      <xdr:nvCxnSpPr>
        <xdr:cNvPr id="404" name="直線コネクタ 403"/>
        <xdr:cNvCxnSpPr/>
      </xdr:nvCxnSpPr>
      <xdr:spPr>
        <a:xfrm>
          <a:off x="10388600" y="1208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123270</xdr:rowOff>
    </xdr:from>
    <xdr:to>
      <xdr:col>55</xdr:col>
      <xdr:colOff>0</xdr:colOff>
      <xdr:row>77</xdr:row>
      <xdr:rowOff>131973</xdr:rowOff>
    </xdr:to>
    <xdr:cxnSp macro="">
      <xdr:nvCxnSpPr>
        <xdr:cNvPr id="405" name="直線コネクタ 404"/>
        <xdr:cNvCxnSpPr/>
      </xdr:nvCxnSpPr>
      <xdr:spPr>
        <a:xfrm>
          <a:off x="9639300" y="13324920"/>
          <a:ext cx="838200" cy="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30424</xdr:rowOff>
    </xdr:from>
    <xdr:ext cx="534377" cy="259045"/>
    <xdr:sp macro="" textlink="">
      <xdr:nvSpPr>
        <xdr:cNvPr id="406" name="普通建設事業費 （ うち新規整備　）平均値テキスト"/>
        <xdr:cNvSpPr txBox="1"/>
      </xdr:nvSpPr>
      <xdr:spPr>
        <a:xfrm>
          <a:off x="10528300" y="13060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7547</xdr:rowOff>
    </xdr:from>
    <xdr:to>
      <xdr:col>55</xdr:col>
      <xdr:colOff>50800</xdr:colOff>
      <xdr:row>77</xdr:row>
      <xdr:rowOff>109147</xdr:rowOff>
    </xdr:to>
    <xdr:sp macro="" textlink="">
      <xdr:nvSpPr>
        <xdr:cNvPr id="407" name="フローチャート: 判断 406"/>
        <xdr:cNvSpPr/>
      </xdr:nvSpPr>
      <xdr:spPr>
        <a:xfrm>
          <a:off x="10426700" y="1320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123270</xdr:rowOff>
    </xdr:from>
    <xdr:to>
      <xdr:col>50</xdr:col>
      <xdr:colOff>114300</xdr:colOff>
      <xdr:row>77</xdr:row>
      <xdr:rowOff>131197</xdr:rowOff>
    </xdr:to>
    <xdr:cxnSp macro="">
      <xdr:nvCxnSpPr>
        <xdr:cNvPr id="408" name="直線コネクタ 407"/>
        <xdr:cNvCxnSpPr/>
      </xdr:nvCxnSpPr>
      <xdr:spPr>
        <a:xfrm flipV="1">
          <a:off x="8750300" y="13324920"/>
          <a:ext cx="889000" cy="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72841</xdr:rowOff>
    </xdr:from>
    <xdr:to>
      <xdr:col>50</xdr:col>
      <xdr:colOff>165100</xdr:colOff>
      <xdr:row>78</xdr:row>
      <xdr:rowOff>2991</xdr:rowOff>
    </xdr:to>
    <xdr:sp macro="" textlink="">
      <xdr:nvSpPr>
        <xdr:cNvPr id="409" name="フローチャート: 判断 408"/>
        <xdr:cNvSpPr/>
      </xdr:nvSpPr>
      <xdr:spPr>
        <a:xfrm>
          <a:off x="9588500" y="1327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165568</xdr:rowOff>
    </xdr:from>
    <xdr:ext cx="534377" cy="259045"/>
    <xdr:sp macro="" textlink="">
      <xdr:nvSpPr>
        <xdr:cNvPr id="410" name="テキスト ボックス 409"/>
        <xdr:cNvSpPr txBox="1"/>
      </xdr:nvSpPr>
      <xdr:spPr>
        <a:xfrm>
          <a:off x="9372111" y="1336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131197</xdr:rowOff>
    </xdr:from>
    <xdr:to>
      <xdr:col>45</xdr:col>
      <xdr:colOff>177800</xdr:colOff>
      <xdr:row>77</xdr:row>
      <xdr:rowOff>137717</xdr:rowOff>
    </xdr:to>
    <xdr:cxnSp macro="">
      <xdr:nvCxnSpPr>
        <xdr:cNvPr id="411" name="直線コネクタ 410"/>
        <xdr:cNvCxnSpPr/>
      </xdr:nvCxnSpPr>
      <xdr:spPr>
        <a:xfrm flipV="1">
          <a:off x="7861300" y="13332847"/>
          <a:ext cx="889000" cy="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87574</xdr:rowOff>
    </xdr:from>
    <xdr:to>
      <xdr:col>46</xdr:col>
      <xdr:colOff>38100</xdr:colOff>
      <xdr:row>78</xdr:row>
      <xdr:rowOff>17724</xdr:rowOff>
    </xdr:to>
    <xdr:sp macro="" textlink="">
      <xdr:nvSpPr>
        <xdr:cNvPr id="412" name="フローチャート: 判断 411"/>
        <xdr:cNvSpPr/>
      </xdr:nvSpPr>
      <xdr:spPr>
        <a:xfrm>
          <a:off x="8699500" y="1328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8851</xdr:rowOff>
    </xdr:from>
    <xdr:ext cx="534377" cy="259045"/>
    <xdr:sp macro="" textlink="">
      <xdr:nvSpPr>
        <xdr:cNvPr id="413" name="テキスト ボックス 412"/>
        <xdr:cNvSpPr txBox="1"/>
      </xdr:nvSpPr>
      <xdr:spPr>
        <a:xfrm>
          <a:off x="8483111" y="1338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88711</xdr:rowOff>
    </xdr:from>
    <xdr:to>
      <xdr:col>41</xdr:col>
      <xdr:colOff>50800</xdr:colOff>
      <xdr:row>77</xdr:row>
      <xdr:rowOff>137717</xdr:rowOff>
    </xdr:to>
    <xdr:cxnSp macro="">
      <xdr:nvCxnSpPr>
        <xdr:cNvPr id="414" name="直線コネクタ 413"/>
        <xdr:cNvCxnSpPr/>
      </xdr:nvCxnSpPr>
      <xdr:spPr>
        <a:xfrm>
          <a:off x="6972300" y="13290361"/>
          <a:ext cx="889000" cy="4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14639</xdr:rowOff>
    </xdr:from>
    <xdr:to>
      <xdr:col>41</xdr:col>
      <xdr:colOff>101600</xdr:colOff>
      <xdr:row>77</xdr:row>
      <xdr:rowOff>116239</xdr:rowOff>
    </xdr:to>
    <xdr:sp macro="" textlink="">
      <xdr:nvSpPr>
        <xdr:cNvPr id="415" name="フローチャート: 判断 414"/>
        <xdr:cNvSpPr/>
      </xdr:nvSpPr>
      <xdr:spPr>
        <a:xfrm>
          <a:off x="7810500" y="1321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132766</xdr:rowOff>
    </xdr:from>
    <xdr:ext cx="534377" cy="259045"/>
    <xdr:sp macro="" textlink="">
      <xdr:nvSpPr>
        <xdr:cNvPr id="416" name="テキスト ボックス 415"/>
        <xdr:cNvSpPr txBox="1"/>
      </xdr:nvSpPr>
      <xdr:spPr>
        <a:xfrm>
          <a:off x="7594111" y="1299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54028</xdr:rowOff>
    </xdr:from>
    <xdr:to>
      <xdr:col>36</xdr:col>
      <xdr:colOff>165100</xdr:colOff>
      <xdr:row>77</xdr:row>
      <xdr:rowOff>155628</xdr:rowOff>
    </xdr:to>
    <xdr:sp macro="" textlink="">
      <xdr:nvSpPr>
        <xdr:cNvPr id="417" name="フローチャート: 判断 416"/>
        <xdr:cNvSpPr/>
      </xdr:nvSpPr>
      <xdr:spPr>
        <a:xfrm>
          <a:off x="6921500" y="1325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146755</xdr:rowOff>
    </xdr:from>
    <xdr:ext cx="534377" cy="259045"/>
    <xdr:sp macro="" textlink="">
      <xdr:nvSpPr>
        <xdr:cNvPr id="418" name="テキスト ボックス 417"/>
        <xdr:cNvSpPr txBox="1"/>
      </xdr:nvSpPr>
      <xdr:spPr>
        <a:xfrm>
          <a:off x="6705111" y="1334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81173</xdr:rowOff>
    </xdr:from>
    <xdr:to>
      <xdr:col>55</xdr:col>
      <xdr:colOff>50800</xdr:colOff>
      <xdr:row>78</xdr:row>
      <xdr:rowOff>11323</xdr:rowOff>
    </xdr:to>
    <xdr:sp macro="" textlink="">
      <xdr:nvSpPr>
        <xdr:cNvPr id="424" name="楕円 423"/>
        <xdr:cNvSpPr/>
      </xdr:nvSpPr>
      <xdr:spPr>
        <a:xfrm>
          <a:off x="10426700" y="1328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167550</xdr:rowOff>
    </xdr:from>
    <xdr:ext cx="534377" cy="259045"/>
    <xdr:sp macro="" textlink="">
      <xdr:nvSpPr>
        <xdr:cNvPr id="425" name="普通建設事業費 （ うち新規整備　）該当値テキスト"/>
        <xdr:cNvSpPr txBox="1"/>
      </xdr:nvSpPr>
      <xdr:spPr>
        <a:xfrm>
          <a:off x="10528300" y="1319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72470</xdr:rowOff>
    </xdr:from>
    <xdr:to>
      <xdr:col>50</xdr:col>
      <xdr:colOff>165100</xdr:colOff>
      <xdr:row>78</xdr:row>
      <xdr:rowOff>2620</xdr:rowOff>
    </xdr:to>
    <xdr:sp macro="" textlink="">
      <xdr:nvSpPr>
        <xdr:cNvPr id="426" name="楕円 425"/>
        <xdr:cNvSpPr/>
      </xdr:nvSpPr>
      <xdr:spPr>
        <a:xfrm>
          <a:off x="9588500" y="1327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19147</xdr:rowOff>
    </xdr:from>
    <xdr:ext cx="534377" cy="259045"/>
    <xdr:sp macro="" textlink="">
      <xdr:nvSpPr>
        <xdr:cNvPr id="427" name="テキスト ボックス 426"/>
        <xdr:cNvSpPr txBox="1"/>
      </xdr:nvSpPr>
      <xdr:spPr>
        <a:xfrm>
          <a:off x="9372111" y="1304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80397</xdr:rowOff>
    </xdr:from>
    <xdr:to>
      <xdr:col>46</xdr:col>
      <xdr:colOff>38100</xdr:colOff>
      <xdr:row>78</xdr:row>
      <xdr:rowOff>10547</xdr:rowOff>
    </xdr:to>
    <xdr:sp macro="" textlink="">
      <xdr:nvSpPr>
        <xdr:cNvPr id="428" name="楕円 427"/>
        <xdr:cNvSpPr/>
      </xdr:nvSpPr>
      <xdr:spPr>
        <a:xfrm>
          <a:off x="8699500" y="1328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27074</xdr:rowOff>
    </xdr:from>
    <xdr:ext cx="534377" cy="259045"/>
    <xdr:sp macro="" textlink="">
      <xdr:nvSpPr>
        <xdr:cNvPr id="429" name="テキスト ボックス 428"/>
        <xdr:cNvSpPr txBox="1"/>
      </xdr:nvSpPr>
      <xdr:spPr>
        <a:xfrm>
          <a:off x="8483111" y="1305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86917</xdr:rowOff>
    </xdr:from>
    <xdr:to>
      <xdr:col>41</xdr:col>
      <xdr:colOff>101600</xdr:colOff>
      <xdr:row>78</xdr:row>
      <xdr:rowOff>17067</xdr:rowOff>
    </xdr:to>
    <xdr:sp macro="" textlink="">
      <xdr:nvSpPr>
        <xdr:cNvPr id="430" name="楕円 429"/>
        <xdr:cNvSpPr/>
      </xdr:nvSpPr>
      <xdr:spPr>
        <a:xfrm>
          <a:off x="7810500" y="1328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8194</xdr:rowOff>
    </xdr:from>
    <xdr:ext cx="534377" cy="259045"/>
    <xdr:sp macro="" textlink="">
      <xdr:nvSpPr>
        <xdr:cNvPr id="431" name="テキスト ボックス 430"/>
        <xdr:cNvSpPr txBox="1"/>
      </xdr:nvSpPr>
      <xdr:spPr>
        <a:xfrm>
          <a:off x="7594111" y="1338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37911</xdr:rowOff>
    </xdr:from>
    <xdr:to>
      <xdr:col>36</xdr:col>
      <xdr:colOff>165100</xdr:colOff>
      <xdr:row>77</xdr:row>
      <xdr:rowOff>139511</xdr:rowOff>
    </xdr:to>
    <xdr:sp macro="" textlink="">
      <xdr:nvSpPr>
        <xdr:cNvPr id="432" name="楕円 431"/>
        <xdr:cNvSpPr/>
      </xdr:nvSpPr>
      <xdr:spPr>
        <a:xfrm>
          <a:off x="6921500" y="1323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156038</xdr:rowOff>
    </xdr:from>
    <xdr:ext cx="534377" cy="259045"/>
    <xdr:sp macro="" textlink="">
      <xdr:nvSpPr>
        <xdr:cNvPr id="433" name="テキスト ボックス 432"/>
        <xdr:cNvSpPr txBox="1"/>
      </xdr:nvSpPr>
      <xdr:spPr>
        <a:xfrm>
          <a:off x="6705111" y="1301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110934</xdr:rowOff>
    </xdr:from>
    <xdr:to>
      <xdr:col>54</xdr:col>
      <xdr:colOff>189865</xdr:colOff>
      <xdr:row>98</xdr:row>
      <xdr:rowOff>87846</xdr:rowOff>
    </xdr:to>
    <xdr:cxnSp macro="">
      <xdr:nvCxnSpPr>
        <xdr:cNvPr id="457" name="直線コネクタ 456"/>
        <xdr:cNvCxnSpPr/>
      </xdr:nvCxnSpPr>
      <xdr:spPr>
        <a:xfrm flipV="1">
          <a:off x="10475595" y="15541434"/>
          <a:ext cx="1270" cy="1348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91673</xdr:rowOff>
    </xdr:from>
    <xdr:ext cx="469744" cy="259045"/>
    <xdr:sp macro="" textlink="">
      <xdr:nvSpPr>
        <xdr:cNvPr id="458" name="普通建設事業費 （ うち更新整備　）最小値テキスト"/>
        <xdr:cNvSpPr txBox="1"/>
      </xdr:nvSpPr>
      <xdr:spPr>
        <a:xfrm>
          <a:off x="10528300" y="1689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87846</xdr:rowOff>
    </xdr:from>
    <xdr:to>
      <xdr:col>55</xdr:col>
      <xdr:colOff>88900</xdr:colOff>
      <xdr:row>98</xdr:row>
      <xdr:rowOff>87846</xdr:rowOff>
    </xdr:to>
    <xdr:cxnSp macro="">
      <xdr:nvCxnSpPr>
        <xdr:cNvPr id="459" name="直線コネクタ 458"/>
        <xdr:cNvCxnSpPr/>
      </xdr:nvCxnSpPr>
      <xdr:spPr>
        <a:xfrm>
          <a:off x="10388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57611</xdr:rowOff>
    </xdr:from>
    <xdr:ext cx="534377" cy="259045"/>
    <xdr:sp macro="" textlink="">
      <xdr:nvSpPr>
        <xdr:cNvPr id="460" name="普通建設事業費 （ うち更新整備　）最大値テキスト"/>
        <xdr:cNvSpPr txBox="1"/>
      </xdr:nvSpPr>
      <xdr:spPr>
        <a:xfrm>
          <a:off x="10528300" y="1531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110934</xdr:rowOff>
    </xdr:from>
    <xdr:to>
      <xdr:col>55</xdr:col>
      <xdr:colOff>88900</xdr:colOff>
      <xdr:row>90</xdr:row>
      <xdr:rowOff>110934</xdr:rowOff>
    </xdr:to>
    <xdr:cxnSp macro="">
      <xdr:nvCxnSpPr>
        <xdr:cNvPr id="461" name="直線コネクタ 460"/>
        <xdr:cNvCxnSpPr/>
      </xdr:nvCxnSpPr>
      <xdr:spPr>
        <a:xfrm>
          <a:off x="10388600" y="1554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60891</xdr:rowOff>
    </xdr:from>
    <xdr:to>
      <xdr:col>55</xdr:col>
      <xdr:colOff>0</xdr:colOff>
      <xdr:row>95</xdr:row>
      <xdr:rowOff>149530</xdr:rowOff>
    </xdr:to>
    <xdr:cxnSp macro="">
      <xdr:nvCxnSpPr>
        <xdr:cNvPr id="462" name="直線コネクタ 461"/>
        <xdr:cNvCxnSpPr/>
      </xdr:nvCxnSpPr>
      <xdr:spPr>
        <a:xfrm>
          <a:off x="9639300" y="16005741"/>
          <a:ext cx="838200" cy="43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135278</xdr:rowOff>
    </xdr:from>
    <xdr:ext cx="534377" cy="259045"/>
    <xdr:sp macro="" textlink="">
      <xdr:nvSpPr>
        <xdr:cNvPr id="463" name="普通建設事業費 （ うち更新整備　）平均値テキスト"/>
        <xdr:cNvSpPr txBox="1"/>
      </xdr:nvSpPr>
      <xdr:spPr>
        <a:xfrm>
          <a:off x="10528300" y="16423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156851</xdr:rowOff>
    </xdr:from>
    <xdr:to>
      <xdr:col>55</xdr:col>
      <xdr:colOff>50800</xdr:colOff>
      <xdr:row>96</xdr:row>
      <xdr:rowOff>87001</xdr:rowOff>
    </xdr:to>
    <xdr:sp macro="" textlink="">
      <xdr:nvSpPr>
        <xdr:cNvPr id="464" name="フローチャート: 判断 463"/>
        <xdr:cNvSpPr/>
      </xdr:nvSpPr>
      <xdr:spPr>
        <a:xfrm>
          <a:off x="10426700" y="1644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60204</xdr:rowOff>
    </xdr:from>
    <xdr:to>
      <xdr:col>50</xdr:col>
      <xdr:colOff>114300</xdr:colOff>
      <xdr:row>93</xdr:row>
      <xdr:rowOff>60891</xdr:rowOff>
    </xdr:to>
    <xdr:cxnSp macro="">
      <xdr:nvCxnSpPr>
        <xdr:cNvPr id="465" name="直線コネクタ 464"/>
        <xdr:cNvCxnSpPr/>
      </xdr:nvCxnSpPr>
      <xdr:spPr>
        <a:xfrm>
          <a:off x="8750300" y="15662154"/>
          <a:ext cx="889000" cy="34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76079</xdr:rowOff>
    </xdr:from>
    <xdr:to>
      <xdr:col>50</xdr:col>
      <xdr:colOff>165100</xdr:colOff>
      <xdr:row>97</xdr:row>
      <xdr:rowOff>6229</xdr:rowOff>
    </xdr:to>
    <xdr:sp macro="" textlink="">
      <xdr:nvSpPr>
        <xdr:cNvPr id="466" name="フローチャート: 判断 465"/>
        <xdr:cNvSpPr/>
      </xdr:nvSpPr>
      <xdr:spPr>
        <a:xfrm>
          <a:off x="9588500" y="1653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168806</xdr:rowOff>
    </xdr:from>
    <xdr:ext cx="534377" cy="259045"/>
    <xdr:sp macro="" textlink="">
      <xdr:nvSpPr>
        <xdr:cNvPr id="467" name="テキスト ボックス 466"/>
        <xdr:cNvSpPr txBox="1"/>
      </xdr:nvSpPr>
      <xdr:spPr>
        <a:xfrm>
          <a:off x="9372111" y="166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60204</xdr:rowOff>
    </xdr:from>
    <xdr:to>
      <xdr:col>45</xdr:col>
      <xdr:colOff>177800</xdr:colOff>
      <xdr:row>95</xdr:row>
      <xdr:rowOff>49670</xdr:rowOff>
    </xdr:to>
    <xdr:cxnSp macro="">
      <xdr:nvCxnSpPr>
        <xdr:cNvPr id="468" name="直線コネクタ 467"/>
        <xdr:cNvCxnSpPr/>
      </xdr:nvCxnSpPr>
      <xdr:spPr>
        <a:xfrm flipV="1">
          <a:off x="7861300" y="15662154"/>
          <a:ext cx="889000" cy="67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59810</xdr:rowOff>
    </xdr:from>
    <xdr:to>
      <xdr:col>46</xdr:col>
      <xdr:colOff>38100</xdr:colOff>
      <xdr:row>95</xdr:row>
      <xdr:rowOff>161410</xdr:rowOff>
    </xdr:to>
    <xdr:sp macro="" textlink="">
      <xdr:nvSpPr>
        <xdr:cNvPr id="469" name="フローチャート: 判断 468"/>
        <xdr:cNvSpPr/>
      </xdr:nvSpPr>
      <xdr:spPr>
        <a:xfrm>
          <a:off x="8699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152537</xdr:rowOff>
    </xdr:from>
    <xdr:ext cx="534377" cy="259045"/>
    <xdr:sp macro="" textlink="">
      <xdr:nvSpPr>
        <xdr:cNvPr id="470" name="テキスト ボックス 469"/>
        <xdr:cNvSpPr txBox="1"/>
      </xdr:nvSpPr>
      <xdr:spPr>
        <a:xfrm>
          <a:off x="8483111" y="1644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49670</xdr:rowOff>
    </xdr:from>
    <xdr:to>
      <xdr:col>41</xdr:col>
      <xdr:colOff>50800</xdr:colOff>
      <xdr:row>96</xdr:row>
      <xdr:rowOff>169894</xdr:rowOff>
    </xdr:to>
    <xdr:cxnSp macro="">
      <xdr:nvCxnSpPr>
        <xdr:cNvPr id="471" name="直線コネクタ 470"/>
        <xdr:cNvCxnSpPr/>
      </xdr:nvCxnSpPr>
      <xdr:spPr>
        <a:xfrm flipV="1">
          <a:off x="6972300" y="16337420"/>
          <a:ext cx="889000" cy="29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10109</xdr:rowOff>
    </xdr:from>
    <xdr:to>
      <xdr:col>41</xdr:col>
      <xdr:colOff>101600</xdr:colOff>
      <xdr:row>96</xdr:row>
      <xdr:rowOff>111709</xdr:rowOff>
    </xdr:to>
    <xdr:sp macro="" textlink="">
      <xdr:nvSpPr>
        <xdr:cNvPr id="472" name="フローチャート: 判断 471"/>
        <xdr:cNvSpPr/>
      </xdr:nvSpPr>
      <xdr:spPr>
        <a:xfrm>
          <a:off x="7810500" y="16469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102836</xdr:rowOff>
    </xdr:from>
    <xdr:ext cx="534377" cy="259045"/>
    <xdr:sp macro="" textlink="">
      <xdr:nvSpPr>
        <xdr:cNvPr id="473" name="テキスト ボックス 472"/>
        <xdr:cNvSpPr txBox="1"/>
      </xdr:nvSpPr>
      <xdr:spPr>
        <a:xfrm>
          <a:off x="7594111" y="1656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113609</xdr:rowOff>
    </xdr:from>
    <xdr:to>
      <xdr:col>36</xdr:col>
      <xdr:colOff>165100</xdr:colOff>
      <xdr:row>97</xdr:row>
      <xdr:rowOff>43759</xdr:rowOff>
    </xdr:to>
    <xdr:sp macro="" textlink="">
      <xdr:nvSpPr>
        <xdr:cNvPr id="474" name="フローチャート: 判断 473"/>
        <xdr:cNvSpPr/>
      </xdr:nvSpPr>
      <xdr:spPr>
        <a:xfrm>
          <a:off x="6921500" y="1657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60286</xdr:rowOff>
    </xdr:from>
    <xdr:ext cx="534377" cy="259045"/>
    <xdr:sp macro="" textlink="">
      <xdr:nvSpPr>
        <xdr:cNvPr id="475" name="テキスト ボックス 474"/>
        <xdr:cNvSpPr txBox="1"/>
      </xdr:nvSpPr>
      <xdr:spPr>
        <a:xfrm>
          <a:off x="6705111" y="1634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98730</xdr:rowOff>
    </xdr:from>
    <xdr:to>
      <xdr:col>55</xdr:col>
      <xdr:colOff>50800</xdr:colOff>
      <xdr:row>96</xdr:row>
      <xdr:rowOff>28880</xdr:rowOff>
    </xdr:to>
    <xdr:sp macro="" textlink="">
      <xdr:nvSpPr>
        <xdr:cNvPr id="481" name="楕円 480"/>
        <xdr:cNvSpPr/>
      </xdr:nvSpPr>
      <xdr:spPr>
        <a:xfrm>
          <a:off x="10426700" y="1638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121607</xdr:rowOff>
    </xdr:from>
    <xdr:ext cx="534377" cy="259045"/>
    <xdr:sp macro="" textlink="">
      <xdr:nvSpPr>
        <xdr:cNvPr id="482" name="普通建設事業費 （ うち更新整備　）該当値テキスト"/>
        <xdr:cNvSpPr txBox="1"/>
      </xdr:nvSpPr>
      <xdr:spPr>
        <a:xfrm>
          <a:off x="10528300" y="1623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10091</xdr:rowOff>
    </xdr:from>
    <xdr:to>
      <xdr:col>50</xdr:col>
      <xdr:colOff>165100</xdr:colOff>
      <xdr:row>93</xdr:row>
      <xdr:rowOff>111691</xdr:rowOff>
    </xdr:to>
    <xdr:sp macro="" textlink="">
      <xdr:nvSpPr>
        <xdr:cNvPr id="483" name="楕円 482"/>
        <xdr:cNvSpPr/>
      </xdr:nvSpPr>
      <xdr:spPr>
        <a:xfrm>
          <a:off x="9588500" y="1595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128218</xdr:rowOff>
    </xdr:from>
    <xdr:ext cx="534377" cy="259045"/>
    <xdr:sp macro="" textlink="">
      <xdr:nvSpPr>
        <xdr:cNvPr id="484" name="テキスト ボックス 483"/>
        <xdr:cNvSpPr txBox="1"/>
      </xdr:nvSpPr>
      <xdr:spPr>
        <a:xfrm>
          <a:off x="9372111" y="1573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9404</xdr:rowOff>
    </xdr:from>
    <xdr:to>
      <xdr:col>46</xdr:col>
      <xdr:colOff>38100</xdr:colOff>
      <xdr:row>91</xdr:row>
      <xdr:rowOff>111004</xdr:rowOff>
    </xdr:to>
    <xdr:sp macro="" textlink="">
      <xdr:nvSpPr>
        <xdr:cNvPr id="485" name="楕円 484"/>
        <xdr:cNvSpPr/>
      </xdr:nvSpPr>
      <xdr:spPr>
        <a:xfrm>
          <a:off x="8699500" y="1561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127531</xdr:rowOff>
    </xdr:from>
    <xdr:ext cx="534377" cy="259045"/>
    <xdr:sp macro="" textlink="">
      <xdr:nvSpPr>
        <xdr:cNvPr id="486" name="テキスト ボックス 485"/>
        <xdr:cNvSpPr txBox="1"/>
      </xdr:nvSpPr>
      <xdr:spPr>
        <a:xfrm>
          <a:off x="8483111" y="1538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170320</xdr:rowOff>
    </xdr:from>
    <xdr:to>
      <xdr:col>41</xdr:col>
      <xdr:colOff>101600</xdr:colOff>
      <xdr:row>95</xdr:row>
      <xdr:rowOff>100470</xdr:rowOff>
    </xdr:to>
    <xdr:sp macro="" textlink="">
      <xdr:nvSpPr>
        <xdr:cNvPr id="487" name="楕円 486"/>
        <xdr:cNvSpPr/>
      </xdr:nvSpPr>
      <xdr:spPr>
        <a:xfrm>
          <a:off x="7810500" y="162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116997</xdr:rowOff>
    </xdr:from>
    <xdr:ext cx="534377" cy="259045"/>
    <xdr:sp macro="" textlink="">
      <xdr:nvSpPr>
        <xdr:cNvPr id="488" name="テキスト ボックス 487"/>
        <xdr:cNvSpPr txBox="1"/>
      </xdr:nvSpPr>
      <xdr:spPr>
        <a:xfrm>
          <a:off x="7594111" y="160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119094</xdr:rowOff>
    </xdr:from>
    <xdr:to>
      <xdr:col>36</xdr:col>
      <xdr:colOff>165100</xdr:colOff>
      <xdr:row>97</xdr:row>
      <xdr:rowOff>49244</xdr:rowOff>
    </xdr:to>
    <xdr:sp macro="" textlink="">
      <xdr:nvSpPr>
        <xdr:cNvPr id="489" name="楕円 488"/>
        <xdr:cNvSpPr/>
      </xdr:nvSpPr>
      <xdr:spPr>
        <a:xfrm>
          <a:off x="6921500" y="1657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40371</xdr:rowOff>
    </xdr:from>
    <xdr:ext cx="534377" cy="259045"/>
    <xdr:sp macro="" textlink="">
      <xdr:nvSpPr>
        <xdr:cNvPr id="490" name="テキスト ボックス 489"/>
        <xdr:cNvSpPr txBox="1"/>
      </xdr:nvSpPr>
      <xdr:spPr>
        <a:xfrm>
          <a:off x="6705111" y="1667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122675</xdr:rowOff>
    </xdr:from>
    <xdr:to>
      <xdr:col>85</xdr:col>
      <xdr:colOff>126364</xdr:colOff>
      <xdr:row>39</xdr:row>
      <xdr:rowOff>98878</xdr:rowOff>
    </xdr:to>
    <xdr:cxnSp macro="">
      <xdr:nvCxnSpPr>
        <xdr:cNvPr id="516" name="直線コネクタ 515"/>
        <xdr:cNvCxnSpPr/>
      </xdr:nvCxnSpPr>
      <xdr:spPr>
        <a:xfrm flipV="1">
          <a:off x="16317595" y="5266175"/>
          <a:ext cx="1269" cy="1519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69352</xdr:rowOff>
    </xdr:from>
    <xdr:ext cx="599010" cy="259045"/>
    <xdr:sp macro="" textlink="">
      <xdr:nvSpPr>
        <xdr:cNvPr id="519" name="災害復旧事業費最大値テキスト"/>
        <xdr:cNvSpPr txBox="1"/>
      </xdr:nvSpPr>
      <xdr:spPr>
        <a:xfrm>
          <a:off x="16370300" y="5041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122675</xdr:rowOff>
    </xdr:from>
    <xdr:to>
      <xdr:col>86</xdr:col>
      <xdr:colOff>25400</xdr:colOff>
      <xdr:row>30</xdr:row>
      <xdr:rowOff>122675</xdr:rowOff>
    </xdr:to>
    <xdr:cxnSp macro="">
      <xdr:nvCxnSpPr>
        <xdr:cNvPr id="520" name="直線コネクタ 519"/>
        <xdr:cNvCxnSpPr/>
      </xdr:nvCxnSpPr>
      <xdr:spPr>
        <a:xfrm>
          <a:off x="16230600" y="5266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97768</xdr:rowOff>
    </xdr:from>
    <xdr:to>
      <xdr:col>85</xdr:col>
      <xdr:colOff>127000</xdr:colOff>
      <xdr:row>39</xdr:row>
      <xdr:rowOff>98878</xdr:rowOff>
    </xdr:to>
    <xdr:cxnSp macro="">
      <xdr:nvCxnSpPr>
        <xdr:cNvPr id="521" name="直線コネクタ 520"/>
        <xdr:cNvCxnSpPr/>
      </xdr:nvCxnSpPr>
      <xdr:spPr>
        <a:xfrm>
          <a:off x="15481300" y="6784318"/>
          <a:ext cx="8382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170114</xdr:rowOff>
    </xdr:from>
    <xdr:ext cx="469744" cy="259045"/>
    <xdr:sp macro="" textlink="">
      <xdr:nvSpPr>
        <xdr:cNvPr id="522" name="災害復旧事業費平均値テキスト"/>
        <xdr:cNvSpPr txBox="1"/>
      </xdr:nvSpPr>
      <xdr:spPr>
        <a:xfrm>
          <a:off x="16370300" y="6513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147237</xdr:rowOff>
    </xdr:from>
    <xdr:to>
      <xdr:col>85</xdr:col>
      <xdr:colOff>177800</xdr:colOff>
      <xdr:row>39</xdr:row>
      <xdr:rowOff>77387</xdr:rowOff>
    </xdr:to>
    <xdr:sp macro="" textlink="">
      <xdr:nvSpPr>
        <xdr:cNvPr id="523" name="フローチャート: 判断 522"/>
        <xdr:cNvSpPr/>
      </xdr:nvSpPr>
      <xdr:spPr>
        <a:xfrm>
          <a:off x="16268700" y="666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97768</xdr:rowOff>
    </xdr:from>
    <xdr:to>
      <xdr:col>81</xdr:col>
      <xdr:colOff>50800</xdr:colOff>
      <xdr:row>39</xdr:row>
      <xdr:rowOff>98878</xdr:rowOff>
    </xdr:to>
    <xdr:cxnSp macro="">
      <xdr:nvCxnSpPr>
        <xdr:cNvPr id="524" name="直線コネクタ 523"/>
        <xdr:cNvCxnSpPr/>
      </xdr:nvCxnSpPr>
      <xdr:spPr>
        <a:xfrm flipV="1">
          <a:off x="14592300" y="6784318"/>
          <a:ext cx="8890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33971</xdr:rowOff>
    </xdr:from>
    <xdr:to>
      <xdr:col>81</xdr:col>
      <xdr:colOff>101600</xdr:colOff>
      <xdr:row>39</xdr:row>
      <xdr:rowOff>135571</xdr:rowOff>
    </xdr:to>
    <xdr:sp macro="" textlink="">
      <xdr:nvSpPr>
        <xdr:cNvPr id="525" name="フローチャート: 判断 524"/>
        <xdr:cNvSpPr/>
      </xdr:nvSpPr>
      <xdr:spPr>
        <a:xfrm>
          <a:off x="15430500" y="672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152098</xdr:rowOff>
    </xdr:from>
    <xdr:ext cx="469744" cy="259045"/>
    <xdr:sp macro="" textlink="">
      <xdr:nvSpPr>
        <xdr:cNvPr id="526" name="テキスト ボックス 525"/>
        <xdr:cNvSpPr txBox="1"/>
      </xdr:nvSpPr>
      <xdr:spPr>
        <a:xfrm>
          <a:off x="15246428" y="649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7" name="直線コネクタ 526"/>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42635</xdr:rowOff>
    </xdr:from>
    <xdr:to>
      <xdr:col>76</xdr:col>
      <xdr:colOff>165100</xdr:colOff>
      <xdr:row>39</xdr:row>
      <xdr:rowOff>144235</xdr:rowOff>
    </xdr:to>
    <xdr:sp macro="" textlink="">
      <xdr:nvSpPr>
        <xdr:cNvPr id="528" name="フローチャート: 判断 527"/>
        <xdr:cNvSpPr/>
      </xdr:nvSpPr>
      <xdr:spPr>
        <a:xfrm>
          <a:off x="14541500" y="672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160762</xdr:rowOff>
    </xdr:from>
    <xdr:ext cx="378565" cy="259045"/>
    <xdr:sp macro="" textlink="">
      <xdr:nvSpPr>
        <xdr:cNvPr id="529" name="テキスト ボックス 528"/>
        <xdr:cNvSpPr txBox="1"/>
      </xdr:nvSpPr>
      <xdr:spPr>
        <a:xfrm>
          <a:off x="14403017" y="6504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0" name="直線コネクタ 529"/>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169857</xdr:rowOff>
    </xdr:from>
    <xdr:to>
      <xdr:col>72</xdr:col>
      <xdr:colOff>38100</xdr:colOff>
      <xdr:row>39</xdr:row>
      <xdr:rowOff>100007</xdr:rowOff>
    </xdr:to>
    <xdr:sp macro="" textlink="">
      <xdr:nvSpPr>
        <xdr:cNvPr id="531" name="フローチャート: 判断 530"/>
        <xdr:cNvSpPr/>
      </xdr:nvSpPr>
      <xdr:spPr>
        <a:xfrm>
          <a:off x="13652500" y="668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116534</xdr:rowOff>
    </xdr:from>
    <xdr:ext cx="469744" cy="259045"/>
    <xdr:sp macro="" textlink="">
      <xdr:nvSpPr>
        <xdr:cNvPr id="532" name="テキスト ボックス 531"/>
        <xdr:cNvSpPr txBox="1"/>
      </xdr:nvSpPr>
      <xdr:spPr>
        <a:xfrm>
          <a:off x="13468428" y="646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42614</xdr:rowOff>
    </xdr:from>
    <xdr:to>
      <xdr:col>67</xdr:col>
      <xdr:colOff>101600</xdr:colOff>
      <xdr:row>39</xdr:row>
      <xdr:rowOff>144214</xdr:rowOff>
    </xdr:to>
    <xdr:sp macro="" textlink="">
      <xdr:nvSpPr>
        <xdr:cNvPr id="533" name="フローチャート: 判断 532"/>
        <xdr:cNvSpPr/>
      </xdr:nvSpPr>
      <xdr:spPr>
        <a:xfrm>
          <a:off x="12763500" y="67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160741</xdr:rowOff>
    </xdr:from>
    <xdr:ext cx="378565" cy="259045"/>
    <xdr:sp macro="" textlink="">
      <xdr:nvSpPr>
        <xdr:cNvPr id="534" name="テキスト ボックス 533"/>
        <xdr:cNvSpPr txBox="1"/>
      </xdr:nvSpPr>
      <xdr:spPr>
        <a:xfrm>
          <a:off x="12625017" y="6504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0" name="楕円 53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1"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46968</xdr:rowOff>
    </xdr:from>
    <xdr:to>
      <xdr:col>81</xdr:col>
      <xdr:colOff>101600</xdr:colOff>
      <xdr:row>39</xdr:row>
      <xdr:rowOff>148568</xdr:rowOff>
    </xdr:to>
    <xdr:sp macro="" textlink="">
      <xdr:nvSpPr>
        <xdr:cNvPr id="542" name="楕円 541"/>
        <xdr:cNvSpPr/>
      </xdr:nvSpPr>
      <xdr:spPr>
        <a:xfrm>
          <a:off x="15430500" y="673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139695</xdr:rowOff>
    </xdr:from>
    <xdr:ext cx="378565" cy="259045"/>
    <xdr:sp macro="" textlink="">
      <xdr:nvSpPr>
        <xdr:cNvPr id="543" name="テキスト ボックス 542"/>
        <xdr:cNvSpPr txBox="1"/>
      </xdr:nvSpPr>
      <xdr:spPr>
        <a:xfrm>
          <a:off x="15292017" y="6826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4" name="楕円 54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5" name="テキスト ボックス 544"/>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6" name="楕円 54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7" name="テキスト ボックス 546"/>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8" name="楕円 54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9" name="テキスト ボックス 548"/>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2" name="テキスト ボックス 61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4" name="テキスト ボックス 61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6" name="テキスト ボックス 61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25605</xdr:rowOff>
    </xdr:from>
    <xdr:to>
      <xdr:col>85</xdr:col>
      <xdr:colOff>126364</xdr:colOff>
      <xdr:row>77</xdr:row>
      <xdr:rowOff>141094</xdr:rowOff>
    </xdr:to>
    <xdr:cxnSp macro="">
      <xdr:nvCxnSpPr>
        <xdr:cNvPr id="620" name="直線コネクタ 619"/>
        <xdr:cNvCxnSpPr/>
      </xdr:nvCxnSpPr>
      <xdr:spPr>
        <a:xfrm flipV="1">
          <a:off x="16317595" y="12027105"/>
          <a:ext cx="1269" cy="1315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144921</xdr:rowOff>
    </xdr:from>
    <xdr:ext cx="469744" cy="259045"/>
    <xdr:sp macro="" textlink="">
      <xdr:nvSpPr>
        <xdr:cNvPr id="621" name="公債費最小値テキスト"/>
        <xdr:cNvSpPr txBox="1"/>
      </xdr:nvSpPr>
      <xdr:spPr>
        <a:xfrm>
          <a:off x="16370300" y="1334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141094</xdr:rowOff>
    </xdr:from>
    <xdr:to>
      <xdr:col>86</xdr:col>
      <xdr:colOff>25400</xdr:colOff>
      <xdr:row>77</xdr:row>
      <xdr:rowOff>141094</xdr:rowOff>
    </xdr:to>
    <xdr:cxnSp macro="">
      <xdr:nvCxnSpPr>
        <xdr:cNvPr id="622" name="直線コネクタ 621"/>
        <xdr:cNvCxnSpPr/>
      </xdr:nvCxnSpPr>
      <xdr:spPr>
        <a:xfrm>
          <a:off x="16230600" y="1334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143732</xdr:rowOff>
    </xdr:from>
    <xdr:ext cx="534377" cy="259045"/>
    <xdr:sp macro="" textlink="">
      <xdr:nvSpPr>
        <xdr:cNvPr id="623" name="公債費最大値テキスト"/>
        <xdr:cNvSpPr txBox="1"/>
      </xdr:nvSpPr>
      <xdr:spPr>
        <a:xfrm>
          <a:off x="16370300" y="1180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25605</xdr:rowOff>
    </xdr:from>
    <xdr:to>
      <xdr:col>86</xdr:col>
      <xdr:colOff>25400</xdr:colOff>
      <xdr:row>70</xdr:row>
      <xdr:rowOff>25605</xdr:rowOff>
    </xdr:to>
    <xdr:cxnSp macro="">
      <xdr:nvCxnSpPr>
        <xdr:cNvPr id="624" name="直線コネクタ 623"/>
        <xdr:cNvCxnSpPr/>
      </xdr:nvCxnSpPr>
      <xdr:spPr>
        <a:xfrm>
          <a:off x="16230600" y="1202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128727</xdr:rowOff>
    </xdr:from>
    <xdr:to>
      <xdr:col>85</xdr:col>
      <xdr:colOff>127000</xdr:colOff>
      <xdr:row>71</xdr:row>
      <xdr:rowOff>101158</xdr:rowOff>
    </xdr:to>
    <xdr:cxnSp macro="">
      <xdr:nvCxnSpPr>
        <xdr:cNvPr id="625" name="直線コネクタ 624"/>
        <xdr:cNvCxnSpPr/>
      </xdr:nvCxnSpPr>
      <xdr:spPr>
        <a:xfrm>
          <a:off x="15481300" y="12130227"/>
          <a:ext cx="838200" cy="14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105709</xdr:rowOff>
    </xdr:from>
    <xdr:ext cx="534377" cy="259045"/>
    <xdr:sp macro="" textlink="">
      <xdr:nvSpPr>
        <xdr:cNvPr id="626" name="公債費平均値テキスト"/>
        <xdr:cNvSpPr txBox="1"/>
      </xdr:nvSpPr>
      <xdr:spPr>
        <a:xfrm>
          <a:off x="16370300" y="12621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127282</xdr:rowOff>
    </xdr:from>
    <xdr:to>
      <xdr:col>85</xdr:col>
      <xdr:colOff>177800</xdr:colOff>
      <xdr:row>74</xdr:row>
      <xdr:rowOff>57432</xdr:rowOff>
    </xdr:to>
    <xdr:sp macro="" textlink="">
      <xdr:nvSpPr>
        <xdr:cNvPr id="627" name="フローチャート: 判断 626"/>
        <xdr:cNvSpPr/>
      </xdr:nvSpPr>
      <xdr:spPr>
        <a:xfrm>
          <a:off x="16268700" y="1264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128727</xdr:rowOff>
    </xdr:from>
    <xdr:to>
      <xdr:col>81</xdr:col>
      <xdr:colOff>50800</xdr:colOff>
      <xdr:row>70</xdr:row>
      <xdr:rowOff>138763</xdr:rowOff>
    </xdr:to>
    <xdr:cxnSp macro="">
      <xdr:nvCxnSpPr>
        <xdr:cNvPr id="628" name="直線コネクタ 627"/>
        <xdr:cNvCxnSpPr/>
      </xdr:nvCxnSpPr>
      <xdr:spPr>
        <a:xfrm flipV="1">
          <a:off x="14592300" y="12130227"/>
          <a:ext cx="889000" cy="1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151262</xdr:rowOff>
    </xdr:from>
    <xdr:to>
      <xdr:col>81</xdr:col>
      <xdr:colOff>101600</xdr:colOff>
      <xdr:row>74</xdr:row>
      <xdr:rowOff>81412</xdr:rowOff>
    </xdr:to>
    <xdr:sp macro="" textlink="">
      <xdr:nvSpPr>
        <xdr:cNvPr id="629" name="フローチャート: 判断 628"/>
        <xdr:cNvSpPr/>
      </xdr:nvSpPr>
      <xdr:spPr>
        <a:xfrm>
          <a:off x="154305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72539</xdr:rowOff>
    </xdr:from>
    <xdr:ext cx="534377" cy="259045"/>
    <xdr:sp macro="" textlink="">
      <xdr:nvSpPr>
        <xdr:cNvPr id="630" name="テキスト ボックス 629"/>
        <xdr:cNvSpPr txBox="1"/>
      </xdr:nvSpPr>
      <xdr:spPr>
        <a:xfrm>
          <a:off x="15214111" y="1275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138763</xdr:rowOff>
    </xdr:from>
    <xdr:to>
      <xdr:col>76</xdr:col>
      <xdr:colOff>114300</xdr:colOff>
      <xdr:row>70</xdr:row>
      <xdr:rowOff>140591</xdr:rowOff>
    </xdr:to>
    <xdr:cxnSp macro="">
      <xdr:nvCxnSpPr>
        <xdr:cNvPr id="631" name="直線コネクタ 630"/>
        <xdr:cNvCxnSpPr/>
      </xdr:nvCxnSpPr>
      <xdr:spPr>
        <a:xfrm flipV="1">
          <a:off x="13703300" y="12140263"/>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135603</xdr:rowOff>
    </xdr:from>
    <xdr:to>
      <xdr:col>76</xdr:col>
      <xdr:colOff>165100</xdr:colOff>
      <xdr:row>74</xdr:row>
      <xdr:rowOff>65753</xdr:rowOff>
    </xdr:to>
    <xdr:sp macro="" textlink="">
      <xdr:nvSpPr>
        <xdr:cNvPr id="632" name="フローチャート: 判断 631"/>
        <xdr:cNvSpPr/>
      </xdr:nvSpPr>
      <xdr:spPr>
        <a:xfrm>
          <a:off x="14541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56880</xdr:rowOff>
    </xdr:from>
    <xdr:ext cx="534377" cy="259045"/>
    <xdr:sp macro="" textlink="">
      <xdr:nvSpPr>
        <xdr:cNvPr id="633" name="テキスト ボックス 632"/>
        <xdr:cNvSpPr txBox="1"/>
      </xdr:nvSpPr>
      <xdr:spPr>
        <a:xfrm>
          <a:off x="14325111" y="1274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112451</xdr:rowOff>
    </xdr:from>
    <xdr:to>
      <xdr:col>71</xdr:col>
      <xdr:colOff>177800</xdr:colOff>
      <xdr:row>70</xdr:row>
      <xdr:rowOff>140591</xdr:rowOff>
    </xdr:to>
    <xdr:cxnSp macro="">
      <xdr:nvCxnSpPr>
        <xdr:cNvPr id="634" name="直線コネクタ 633"/>
        <xdr:cNvCxnSpPr/>
      </xdr:nvCxnSpPr>
      <xdr:spPr>
        <a:xfrm>
          <a:off x="12814300" y="12113951"/>
          <a:ext cx="889000" cy="2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112423</xdr:rowOff>
    </xdr:from>
    <xdr:to>
      <xdr:col>72</xdr:col>
      <xdr:colOff>38100</xdr:colOff>
      <xdr:row>74</xdr:row>
      <xdr:rowOff>42573</xdr:rowOff>
    </xdr:to>
    <xdr:sp macro="" textlink="">
      <xdr:nvSpPr>
        <xdr:cNvPr id="635" name="フローチャート: 判断 634"/>
        <xdr:cNvSpPr/>
      </xdr:nvSpPr>
      <xdr:spPr>
        <a:xfrm>
          <a:off x="13652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33700</xdr:rowOff>
    </xdr:from>
    <xdr:ext cx="534377" cy="259045"/>
    <xdr:sp macro="" textlink="">
      <xdr:nvSpPr>
        <xdr:cNvPr id="636" name="テキスト ボックス 635"/>
        <xdr:cNvSpPr txBox="1"/>
      </xdr:nvSpPr>
      <xdr:spPr>
        <a:xfrm>
          <a:off x="13436111" y="1272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124013</xdr:rowOff>
    </xdr:from>
    <xdr:to>
      <xdr:col>67</xdr:col>
      <xdr:colOff>101600</xdr:colOff>
      <xdr:row>74</xdr:row>
      <xdr:rowOff>54163</xdr:rowOff>
    </xdr:to>
    <xdr:sp macro="" textlink="">
      <xdr:nvSpPr>
        <xdr:cNvPr id="637" name="フローチャート: 判断 636"/>
        <xdr:cNvSpPr/>
      </xdr:nvSpPr>
      <xdr:spPr>
        <a:xfrm>
          <a:off x="12763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45290</xdr:rowOff>
    </xdr:from>
    <xdr:ext cx="534377" cy="259045"/>
    <xdr:sp macro="" textlink="">
      <xdr:nvSpPr>
        <xdr:cNvPr id="638" name="テキスト ボックス 637"/>
        <xdr:cNvSpPr txBox="1"/>
      </xdr:nvSpPr>
      <xdr:spPr>
        <a:xfrm>
          <a:off x="12547111" y="1273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50358</xdr:rowOff>
    </xdr:from>
    <xdr:to>
      <xdr:col>85</xdr:col>
      <xdr:colOff>177800</xdr:colOff>
      <xdr:row>71</xdr:row>
      <xdr:rowOff>151958</xdr:rowOff>
    </xdr:to>
    <xdr:sp macro="" textlink="">
      <xdr:nvSpPr>
        <xdr:cNvPr id="644" name="楕円 643"/>
        <xdr:cNvSpPr/>
      </xdr:nvSpPr>
      <xdr:spPr>
        <a:xfrm>
          <a:off x="16268700" y="1222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73235</xdr:rowOff>
    </xdr:from>
    <xdr:ext cx="534377" cy="259045"/>
    <xdr:sp macro="" textlink="">
      <xdr:nvSpPr>
        <xdr:cNvPr id="645" name="公債費該当値テキスト"/>
        <xdr:cNvSpPr txBox="1"/>
      </xdr:nvSpPr>
      <xdr:spPr>
        <a:xfrm>
          <a:off x="16370300" y="1207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77927</xdr:rowOff>
    </xdr:from>
    <xdr:to>
      <xdr:col>81</xdr:col>
      <xdr:colOff>101600</xdr:colOff>
      <xdr:row>71</xdr:row>
      <xdr:rowOff>8077</xdr:rowOff>
    </xdr:to>
    <xdr:sp macro="" textlink="">
      <xdr:nvSpPr>
        <xdr:cNvPr id="646" name="楕円 645"/>
        <xdr:cNvSpPr/>
      </xdr:nvSpPr>
      <xdr:spPr>
        <a:xfrm>
          <a:off x="15430500" y="1207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24604</xdr:rowOff>
    </xdr:from>
    <xdr:ext cx="534377" cy="259045"/>
    <xdr:sp macro="" textlink="">
      <xdr:nvSpPr>
        <xdr:cNvPr id="647" name="テキスト ボックス 646"/>
        <xdr:cNvSpPr txBox="1"/>
      </xdr:nvSpPr>
      <xdr:spPr>
        <a:xfrm>
          <a:off x="15214111" y="1185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87963</xdr:rowOff>
    </xdr:from>
    <xdr:to>
      <xdr:col>76</xdr:col>
      <xdr:colOff>165100</xdr:colOff>
      <xdr:row>71</xdr:row>
      <xdr:rowOff>18113</xdr:rowOff>
    </xdr:to>
    <xdr:sp macro="" textlink="">
      <xdr:nvSpPr>
        <xdr:cNvPr id="648" name="楕円 647"/>
        <xdr:cNvSpPr/>
      </xdr:nvSpPr>
      <xdr:spPr>
        <a:xfrm>
          <a:off x="14541500" y="1208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34640</xdr:rowOff>
    </xdr:from>
    <xdr:ext cx="534377" cy="259045"/>
    <xdr:sp macro="" textlink="">
      <xdr:nvSpPr>
        <xdr:cNvPr id="649" name="テキスト ボックス 648"/>
        <xdr:cNvSpPr txBox="1"/>
      </xdr:nvSpPr>
      <xdr:spPr>
        <a:xfrm>
          <a:off x="14325111" y="1186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89791</xdr:rowOff>
    </xdr:from>
    <xdr:to>
      <xdr:col>72</xdr:col>
      <xdr:colOff>38100</xdr:colOff>
      <xdr:row>71</xdr:row>
      <xdr:rowOff>19941</xdr:rowOff>
    </xdr:to>
    <xdr:sp macro="" textlink="">
      <xdr:nvSpPr>
        <xdr:cNvPr id="650" name="楕円 649"/>
        <xdr:cNvSpPr/>
      </xdr:nvSpPr>
      <xdr:spPr>
        <a:xfrm>
          <a:off x="13652500" y="1209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36468</xdr:rowOff>
    </xdr:from>
    <xdr:ext cx="534377" cy="259045"/>
    <xdr:sp macro="" textlink="">
      <xdr:nvSpPr>
        <xdr:cNvPr id="651" name="テキスト ボックス 650"/>
        <xdr:cNvSpPr txBox="1"/>
      </xdr:nvSpPr>
      <xdr:spPr>
        <a:xfrm>
          <a:off x="13436111" y="1186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61651</xdr:rowOff>
    </xdr:from>
    <xdr:to>
      <xdr:col>67</xdr:col>
      <xdr:colOff>101600</xdr:colOff>
      <xdr:row>70</xdr:row>
      <xdr:rowOff>163251</xdr:rowOff>
    </xdr:to>
    <xdr:sp macro="" textlink="">
      <xdr:nvSpPr>
        <xdr:cNvPr id="652" name="楕円 651"/>
        <xdr:cNvSpPr/>
      </xdr:nvSpPr>
      <xdr:spPr>
        <a:xfrm>
          <a:off x="12763500" y="1206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8328</xdr:rowOff>
    </xdr:from>
    <xdr:ext cx="534377" cy="259045"/>
    <xdr:sp macro="" textlink="">
      <xdr:nvSpPr>
        <xdr:cNvPr id="653" name="テキスト ボックス 652"/>
        <xdr:cNvSpPr txBox="1"/>
      </xdr:nvSpPr>
      <xdr:spPr>
        <a:xfrm>
          <a:off x="12547111" y="1183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86058</xdr:rowOff>
    </xdr:from>
    <xdr:to>
      <xdr:col>85</xdr:col>
      <xdr:colOff>126364</xdr:colOff>
      <xdr:row>99</xdr:row>
      <xdr:rowOff>39204</xdr:rowOff>
    </xdr:to>
    <xdr:cxnSp macro="">
      <xdr:nvCxnSpPr>
        <xdr:cNvPr id="677" name="直線コネクタ 676"/>
        <xdr:cNvCxnSpPr/>
      </xdr:nvCxnSpPr>
      <xdr:spPr>
        <a:xfrm flipV="1">
          <a:off x="16317595" y="15688008"/>
          <a:ext cx="1269" cy="1324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43031</xdr:rowOff>
    </xdr:from>
    <xdr:ext cx="469744" cy="259045"/>
    <xdr:sp macro="" textlink="">
      <xdr:nvSpPr>
        <xdr:cNvPr id="678" name="積立金最小値テキスト"/>
        <xdr:cNvSpPr txBox="1"/>
      </xdr:nvSpPr>
      <xdr:spPr>
        <a:xfrm>
          <a:off x="16370300" y="1701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39204</xdr:rowOff>
    </xdr:from>
    <xdr:to>
      <xdr:col>86</xdr:col>
      <xdr:colOff>25400</xdr:colOff>
      <xdr:row>99</xdr:row>
      <xdr:rowOff>39204</xdr:rowOff>
    </xdr:to>
    <xdr:cxnSp macro="">
      <xdr:nvCxnSpPr>
        <xdr:cNvPr id="679" name="直線コネクタ 678"/>
        <xdr:cNvCxnSpPr/>
      </xdr:nvCxnSpPr>
      <xdr:spPr>
        <a:xfrm>
          <a:off x="16230600" y="17012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32735</xdr:rowOff>
    </xdr:from>
    <xdr:ext cx="599010" cy="259045"/>
    <xdr:sp macro="" textlink="">
      <xdr:nvSpPr>
        <xdr:cNvPr id="680" name="積立金最大値テキスト"/>
        <xdr:cNvSpPr txBox="1"/>
      </xdr:nvSpPr>
      <xdr:spPr>
        <a:xfrm>
          <a:off x="16370300" y="1546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86058</xdr:rowOff>
    </xdr:from>
    <xdr:to>
      <xdr:col>86</xdr:col>
      <xdr:colOff>25400</xdr:colOff>
      <xdr:row>91</xdr:row>
      <xdr:rowOff>86058</xdr:rowOff>
    </xdr:to>
    <xdr:cxnSp macro="">
      <xdr:nvCxnSpPr>
        <xdr:cNvPr id="681" name="直線コネクタ 680"/>
        <xdr:cNvCxnSpPr/>
      </xdr:nvCxnSpPr>
      <xdr:spPr>
        <a:xfrm>
          <a:off x="16230600" y="1568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31234</xdr:rowOff>
    </xdr:from>
    <xdr:to>
      <xdr:col>85</xdr:col>
      <xdr:colOff>127000</xdr:colOff>
      <xdr:row>99</xdr:row>
      <xdr:rowOff>33618</xdr:rowOff>
    </xdr:to>
    <xdr:cxnSp macro="">
      <xdr:nvCxnSpPr>
        <xdr:cNvPr id="682" name="直線コネクタ 681"/>
        <xdr:cNvCxnSpPr/>
      </xdr:nvCxnSpPr>
      <xdr:spPr>
        <a:xfrm>
          <a:off x="15481300" y="17004784"/>
          <a:ext cx="8382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100914</xdr:rowOff>
    </xdr:from>
    <xdr:ext cx="534377" cy="259045"/>
    <xdr:sp macro="" textlink="">
      <xdr:nvSpPr>
        <xdr:cNvPr id="683" name="積立金平均値テキスト"/>
        <xdr:cNvSpPr txBox="1"/>
      </xdr:nvSpPr>
      <xdr:spPr>
        <a:xfrm>
          <a:off x="16370300" y="1673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78037</xdr:rowOff>
    </xdr:from>
    <xdr:to>
      <xdr:col>85</xdr:col>
      <xdr:colOff>177800</xdr:colOff>
      <xdr:row>99</xdr:row>
      <xdr:rowOff>8187</xdr:rowOff>
    </xdr:to>
    <xdr:sp macro="" textlink="">
      <xdr:nvSpPr>
        <xdr:cNvPr id="684" name="フローチャート: 判断 683"/>
        <xdr:cNvSpPr/>
      </xdr:nvSpPr>
      <xdr:spPr>
        <a:xfrm>
          <a:off x="16268700" y="168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28566</xdr:rowOff>
    </xdr:from>
    <xdr:to>
      <xdr:col>81</xdr:col>
      <xdr:colOff>50800</xdr:colOff>
      <xdr:row>99</xdr:row>
      <xdr:rowOff>31234</xdr:rowOff>
    </xdr:to>
    <xdr:cxnSp macro="">
      <xdr:nvCxnSpPr>
        <xdr:cNvPr id="685" name="直線コネクタ 684"/>
        <xdr:cNvCxnSpPr/>
      </xdr:nvCxnSpPr>
      <xdr:spPr>
        <a:xfrm>
          <a:off x="14592300" y="17002116"/>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124985</xdr:rowOff>
    </xdr:from>
    <xdr:to>
      <xdr:col>81</xdr:col>
      <xdr:colOff>101600</xdr:colOff>
      <xdr:row>99</xdr:row>
      <xdr:rowOff>55135</xdr:rowOff>
    </xdr:to>
    <xdr:sp macro="" textlink="">
      <xdr:nvSpPr>
        <xdr:cNvPr id="686" name="フローチャート: 判断 685"/>
        <xdr:cNvSpPr/>
      </xdr:nvSpPr>
      <xdr:spPr>
        <a:xfrm>
          <a:off x="15430500" y="1692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71662</xdr:rowOff>
    </xdr:from>
    <xdr:ext cx="534377" cy="259045"/>
    <xdr:sp macro="" textlink="">
      <xdr:nvSpPr>
        <xdr:cNvPr id="687" name="テキスト ボックス 686"/>
        <xdr:cNvSpPr txBox="1"/>
      </xdr:nvSpPr>
      <xdr:spPr>
        <a:xfrm>
          <a:off x="15214111" y="1670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28566</xdr:rowOff>
    </xdr:from>
    <xdr:to>
      <xdr:col>76</xdr:col>
      <xdr:colOff>114300</xdr:colOff>
      <xdr:row>99</xdr:row>
      <xdr:rowOff>28928</xdr:rowOff>
    </xdr:to>
    <xdr:cxnSp macro="">
      <xdr:nvCxnSpPr>
        <xdr:cNvPr id="688" name="直線コネクタ 687"/>
        <xdr:cNvCxnSpPr/>
      </xdr:nvCxnSpPr>
      <xdr:spPr>
        <a:xfrm flipV="1">
          <a:off x="13703300" y="17002116"/>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120245</xdr:rowOff>
    </xdr:from>
    <xdr:to>
      <xdr:col>76</xdr:col>
      <xdr:colOff>165100</xdr:colOff>
      <xdr:row>99</xdr:row>
      <xdr:rowOff>50395</xdr:rowOff>
    </xdr:to>
    <xdr:sp macro="" textlink="">
      <xdr:nvSpPr>
        <xdr:cNvPr id="689" name="フローチャート: 判断 688"/>
        <xdr:cNvSpPr/>
      </xdr:nvSpPr>
      <xdr:spPr>
        <a:xfrm>
          <a:off x="14541500" y="169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66922</xdr:rowOff>
    </xdr:from>
    <xdr:ext cx="534377" cy="259045"/>
    <xdr:sp macro="" textlink="">
      <xdr:nvSpPr>
        <xdr:cNvPr id="690" name="テキスト ボックス 689"/>
        <xdr:cNvSpPr txBox="1"/>
      </xdr:nvSpPr>
      <xdr:spPr>
        <a:xfrm>
          <a:off x="14325111" y="1669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28928</xdr:rowOff>
    </xdr:from>
    <xdr:to>
      <xdr:col>71</xdr:col>
      <xdr:colOff>177800</xdr:colOff>
      <xdr:row>99</xdr:row>
      <xdr:rowOff>36171</xdr:rowOff>
    </xdr:to>
    <xdr:cxnSp macro="">
      <xdr:nvCxnSpPr>
        <xdr:cNvPr id="691" name="直線コネクタ 690"/>
        <xdr:cNvCxnSpPr/>
      </xdr:nvCxnSpPr>
      <xdr:spPr>
        <a:xfrm flipV="1">
          <a:off x="12814300" y="17002478"/>
          <a:ext cx="889000" cy="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88850</xdr:rowOff>
    </xdr:from>
    <xdr:to>
      <xdr:col>72</xdr:col>
      <xdr:colOff>38100</xdr:colOff>
      <xdr:row>99</xdr:row>
      <xdr:rowOff>19000</xdr:rowOff>
    </xdr:to>
    <xdr:sp macro="" textlink="">
      <xdr:nvSpPr>
        <xdr:cNvPr id="692" name="フローチャート: 判断 691"/>
        <xdr:cNvSpPr/>
      </xdr:nvSpPr>
      <xdr:spPr>
        <a:xfrm>
          <a:off x="13652500" y="168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35527</xdr:rowOff>
    </xdr:from>
    <xdr:ext cx="534377" cy="259045"/>
    <xdr:sp macro="" textlink="">
      <xdr:nvSpPr>
        <xdr:cNvPr id="693" name="テキスト ボックス 692"/>
        <xdr:cNvSpPr txBox="1"/>
      </xdr:nvSpPr>
      <xdr:spPr>
        <a:xfrm>
          <a:off x="13436111" y="1666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120977</xdr:rowOff>
    </xdr:from>
    <xdr:to>
      <xdr:col>67</xdr:col>
      <xdr:colOff>101600</xdr:colOff>
      <xdr:row>99</xdr:row>
      <xdr:rowOff>51127</xdr:rowOff>
    </xdr:to>
    <xdr:sp macro="" textlink="">
      <xdr:nvSpPr>
        <xdr:cNvPr id="694" name="フローチャート: 判断 693"/>
        <xdr:cNvSpPr/>
      </xdr:nvSpPr>
      <xdr:spPr>
        <a:xfrm>
          <a:off x="12763500" y="1692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67654</xdr:rowOff>
    </xdr:from>
    <xdr:ext cx="534377" cy="259045"/>
    <xdr:sp macro="" textlink="">
      <xdr:nvSpPr>
        <xdr:cNvPr id="695" name="テキスト ボックス 694"/>
        <xdr:cNvSpPr txBox="1"/>
      </xdr:nvSpPr>
      <xdr:spPr>
        <a:xfrm>
          <a:off x="12547111" y="1669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154268</xdr:rowOff>
    </xdr:from>
    <xdr:to>
      <xdr:col>85</xdr:col>
      <xdr:colOff>177800</xdr:colOff>
      <xdr:row>99</xdr:row>
      <xdr:rowOff>84418</xdr:rowOff>
    </xdr:to>
    <xdr:sp macro="" textlink="">
      <xdr:nvSpPr>
        <xdr:cNvPr id="701" name="楕円 700"/>
        <xdr:cNvSpPr/>
      </xdr:nvSpPr>
      <xdr:spPr>
        <a:xfrm>
          <a:off x="16268700" y="1695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69195</xdr:rowOff>
    </xdr:from>
    <xdr:ext cx="469744" cy="259045"/>
    <xdr:sp macro="" textlink="">
      <xdr:nvSpPr>
        <xdr:cNvPr id="702" name="積立金該当値テキスト"/>
        <xdr:cNvSpPr txBox="1"/>
      </xdr:nvSpPr>
      <xdr:spPr>
        <a:xfrm>
          <a:off x="16370300" y="1687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151884</xdr:rowOff>
    </xdr:from>
    <xdr:to>
      <xdr:col>81</xdr:col>
      <xdr:colOff>101600</xdr:colOff>
      <xdr:row>99</xdr:row>
      <xdr:rowOff>82034</xdr:rowOff>
    </xdr:to>
    <xdr:sp macro="" textlink="">
      <xdr:nvSpPr>
        <xdr:cNvPr id="703" name="楕円 702"/>
        <xdr:cNvSpPr/>
      </xdr:nvSpPr>
      <xdr:spPr>
        <a:xfrm>
          <a:off x="15430500" y="1695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73161</xdr:rowOff>
    </xdr:from>
    <xdr:ext cx="469744" cy="259045"/>
    <xdr:sp macro="" textlink="">
      <xdr:nvSpPr>
        <xdr:cNvPr id="704" name="テキスト ボックス 703"/>
        <xdr:cNvSpPr txBox="1"/>
      </xdr:nvSpPr>
      <xdr:spPr>
        <a:xfrm>
          <a:off x="15246428" y="1704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149216</xdr:rowOff>
    </xdr:from>
    <xdr:to>
      <xdr:col>76</xdr:col>
      <xdr:colOff>165100</xdr:colOff>
      <xdr:row>99</xdr:row>
      <xdr:rowOff>79366</xdr:rowOff>
    </xdr:to>
    <xdr:sp macro="" textlink="">
      <xdr:nvSpPr>
        <xdr:cNvPr id="705" name="楕円 704"/>
        <xdr:cNvSpPr/>
      </xdr:nvSpPr>
      <xdr:spPr>
        <a:xfrm>
          <a:off x="14541500" y="1695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70493</xdr:rowOff>
    </xdr:from>
    <xdr:ext cx="469744" cy="259045"/>
    <xdr:sp macro="" textlink="">
      <xdr:nvSpPr>
        <xdr:cNvPr id="706" name="テキスト ボックス 705"/>
        <xdr:cNvSpPr txBox="1"/>
      </xdr:nvSpPr>
      <xdr:spPr>
        <a:xfrm>
          <a:off x="14357428" y="1704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149578</xdr:rowOff>
    </xdr:from>
    <xdr:to>
      <xdr:col>72</xdr:col>
      <xdr:colOff>38100</xdr:colOff>
      <xdr:row>99</xdr:row>
      <xdr:rowOff>79728</xdr:rowOff>
    </xdr:to>
    <xdr:sp macro="" textlink="">
      <xdr:nvSpPr>
        <xdr:cNvPr id="707" name="楕円 706"/>
        <xdr:cNvSpPr/>
      </xdr:nvSpPr>
      <xdr:spPr>
        <a:xfrm>
          <a:off x="13652500" y="169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70855</xdr:rowOff>
    </xdr:from>
    <xdr:ext cx="469744" cy="259045"/>
    <xdr:sp macro="" textlink="">
      <xdr:nvSpPr>
        <xdr:cNvPr id="708" name="テキスト ボックス 707"/>
        <xdr:cNvSpPr txBox="1"/>
      </xdr:nvSpPr>
      <xdr:spPr>
        <a:xfrm>
          <a:off x="13468428" y="1704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156821</xdr:rowOff>
    </xdr:from>
    <xdr:to>
      <xdr:col>67</xdr:col>
      <xdr:colOff>101600</xdr:colOff>
      <xdr:row>99</xdr:row>
      <xdr:rowOff>86971</xdr:rowOff>
    </xdr:to>
    <xdr:sp macro="" textlink="">
      <xdr:nvSpPr>
        <xdr:cNvPr id="709" name="楕円 708"/>
        <xdr:cNvSpPr/>
      </xdr:nvSpPr>
      <xdr:spPr>
        <a:xfrm>
          <a:off x="12763500" y="1695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78098</xdr:rowOff>
    </xdr:from>
    <xdr:ext cx="469744" cy="259045"/>
    <xdr:sp macro="" textlink="">
      <xdr:nvSpPr>
        <xdr:cNvPr id="710" name="テキスト ボックス 709"/>
        <xdr:cNvSpPr txBox="1"/>
      </xdr:nvSpPr>
      <xdr:spPr>
        <a:xfrm>
          <a:off x="12579428" y="17051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61341</xdr:rowOff>
    </xdr:from>
    <xdr:to>
      <xdr:col>116</xdr:col>
      <xdr:colOff>62864</xdr:colOff>
      <xdr:row>39</xdr:row>
      <xdr:rowOff>44450</xdr:rowOff>
    </xdr:to>
    <xdr:cxnSp macro="">
      <xdr:nvCxnSpPr>
        <xdr:cNvPr id="734" name="直線コネクタ 733"/>
        <xdr:cNvCxnSpPr/>
      </xdr:nvCxnSpPr>
      <xdr:spPr>
        <a:xfrm flipV="1">
          <a:off x="22159595" y="5376291"/>
          <a:ext cx="1269" cy="1354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8018</xdr:rowOff>
    </xdr:from>
    <xdr:ext cx="534377" cy="259045"/>
    <xdr:sp macro="" textlink="">
      <xdr:nvSpPr>
        <xdr:cNvPr id="737" name="投資及び出資金最大値テキスト"/>
        <xdr:cNvSpPr txBox="1"/>
      </xdr:nvSpPr>
      <xdr:spPr>
        <a:xfrm>
          <a:off x="22212300" y="515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61341</xdr:rowOff>
    </xdr:from>
    <xdr:to>
      <xdr:col>116</xdr:col>
      <xdr:colOff>152400</xdr:colOff>
      <xdr:row>31</xdr:row>
      <xdr:rowOff>61341</xdr:rowOff>
    </xdr:to>
    <xdr:cxnSp macro="">
      <xdr:nvCxnSpPr>
        <xdr:cNvPr id="738" name="直線コネクタ 737"/>
        <xdr:cNvCxnSpPr/>
      </xdr:nvCxnSpPr>
      <xdr:spPr>
        <a:xfrm>
          <a:off x="22072600" y="537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32766</xdr:rowOff>
    </xdr:from>
    <xdr:to>
      <xdr:col>116</xdr:col>
      <xdr:colOff>63500</xdr:colOff>
      <xdr:row>39</xdr:row>
      <xdr:rowOff>33528</xdr:rowOff>
    </xdr:to>
    <xdr:cxnSp macro="">
      <xdr:nvCxnSpPr>
        <xdr:cNvPr id="739" name="直線コネクタ 738"/>
        <xdr:cNvCxnSpPr/>
      </xdr:nvCxnSpPr>
      <xdr:spPr>
        <a:xfrm>
          <a:off x="21323300" y="671931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58818</xdr:rowOff>
    </xdr:from>
    <xdr:ext cx="469744" cy="259045"/>
    <xdr:sp macro="" textlink="">
      <xdr:nvSpPr>
        <xdr:cNvPr id="740" name="投資及び出資金平均値テキスト"/>
        <xdr:cNvSpPr txBox="1"/>
      </xdr:nvSpPr>
      <xdr:spPr>
        <a:xfrm>
          <a:off x="22212300" y="62310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35941</xdr:rowOff>
    </xdr:from>
    <xdr:to>
      <xdr:col>116</xdr:col>
      <xdr:colOff>114300</xdr:colOff>
      <xdr:row>37</xdr:row>
      <xdr:rowOff>137541</xdr:rowOff>
    </xdr:to>
    <xdr:sp macro="" textlink="">
      <xdr:nvSpPr>
        <xdr:cNvPr id="741" name="フローチャート: 判断 740"/>
        <xdr:cNvSpPr/>
      </xdr:nvSpPr>
      <xdr:spPr>
        <a:xfrm>
          <a:off x="221107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32766</xdr:rowOff>
    </xdr:from>
    <xdr:to>
      <xdr:col>111</xdr:col>
      <xdr:colOff>177800</xdr:colOff>
      <xdr:row>39</xdr:row>
      <xdr:rowOff>44450</xdr:rowOff>
    </xdr:to>
    <xdr:cxnSp macro="">
      <xdr:nvCxnSpPr>
        <xdr:cNvPr id="742" name="直線コネクタ 741"/>
        <xdr:cNvCxnSpPr/>
      </xdr:nvCxnSpPr>
      <xdr:spPr>
        <a:xfrm flipV="1">
          <a:off x="20434300" y="6719316"/>
          <a:ext cx="889000" cy="1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69977</xdr:rowOff>
    </xdr:from>
    <xdr:to>
      <xdr:col>112</xdr:col>
      <xdr:colOff>38100</xdr:colOff>
      <xdr:row>38</xdr:row>
      <xdr:rowOff>127</xdr:rowOff>
    </xdr:to>
    <xdr:sp macro="" textlink="">
      <xdr:nvSpPr>
        <xdr:cNvPr id="743" name="フローチャート: 判断 742"/>
        <xdr:cNvSpPr/>
      </xdr:nvSpPr>
      <xdr:spPr>
        <a:xfrm>
          <a:off x="21272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16654</xdr:rowOff>
    </xdr:from>
    <xdr:ext cx="469744" cy="259045"/>
    <xdr:sp macro="" textlink="">
      <xdr:nvSpPr>
        <xdr:cNvPr id="744" name="テキスト ボックス 743"/>
        <xdr:cNvSpPr txBox="1"/>
      </xdr:nvSpPr>
      <xdr:spPr>
        <a:xfrm>
          <a:off x="21088428" y="61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17780</xdr:rowOff>
    </xdr:from>
    <xdr:to>
      <xdr:col>107</xdr:col>
      <xdr:colOff>101600</xdr:colOff>
      <xdr:row>37</xdr:row>
      <xdr:rowOff>119380</xdr:rowOff>
    </xdr:to>
    <xdr:sp macro="" textlink="">
      <xdr:nvSpPr>
        <xdr:cNvPr id="746" name="フローチャート: 判断 745"/>
        <xdr:cNvSpPr/>
      </xdr:nvSpPr>
      <xdr:spPr>
        <a:xfrm>
          <a:off x="20383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135907</xdr:rowOff>
    </xdr:from>
    <xdr:ext cx="469744" cy="259045"/>
    <xdr:sp macro="" textlink="">
      <xdr:nvSpPr>
        <xdr:cNvPr id="747" name="テキスト ボックス 746"/>
        <xdr:cNvSpPr txBox="1"/>
      </xdr:nvSpPr>
      <xdr:spPr>
        <a:xfrm>
          <a:off x="20199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99568</xdr:rowOff>
    </xdr:from>
    <xdr:to>
      <xdr:col>102</xdr:col>
      <xdr:colOff>165100</xdr:colOff>
      <xdr:row>38</xdr:row>
      <xdr:rowOff>29718</xdr:rowOff>
    </xdr:to>
    <xdr:sp macro="" textlink="">
      <xdr:nvSpPr>
        <xdr:cNvPr id="749" name="フローチャート: 判断 748"/>
        <xdr:cNvSpPr/>
      </xdr:nvSpPr>
      <xdr:spPr>
        <a:xfrm>
          <a:off x="19494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46245</xdr:rowOff>
    </xdr:from>
    <xdr:ext cx="469744" cy="259045"/>
    <xdr:sp macro="" textlink="">
      <xdr:nvSpPr>
        <xdr:cNvPr id="750" name="テキスト ボックス 749"/>
        <xdr:cNvSpPr txBox="1"/>
      </xdr:nvSpPr>
      <xdr:spPr>
        <a:xfrm>
          <a:off x="19310428" y="621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143383</xdr:rowOff>
    </xdr:from>
    <xdr:to>
      <xdr:col>98</xdr:col>
      <xdr:colOff>38100</xdr:colOff>
      <xdr:row>38</xdr:row>
      <xdr:rowOff>73533</xdr:rowOff>
    </xdr:to>
    <xdr:sp macro="" textlink="">
      <xdr:nvSpPr>
        <xdr:cNvPr id="751" name="フローチャート: 判断 750"/>
        <xdr:cNvSpPr/>
      </xdr:nvSpPr>
      <xdr:spPr>
        <a:xfrm>
          <a:off x="18605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90060</xdr:rowOff>
    </xdr:from>
    <xdr:ext cx="469744" cy="259045"/>
    <xdr:sp macro="" textlink="">
      <xdr:nvSpPr>
        <xdr:cNvPr id="752" name="テキスト ボックス 751"/>
        <xdr:cNvSpPr txBox="1"/>
      </xdr:nvSpPr>
      <xdr:spPr>
        <a:xfrm>
          <a:off x="18421428" y="626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154178</xdr:rowOff>
    </xdr:from>
    <xdr:to>
      <xdr:col>116</xdr:col>
      <xdr:colOff>114300</xdr:colOff>
      <xdr:row>39</xdr:row>
      <xdr:rowOff>84328</xdr:rowOff>
    </xdr:to>
    <xdr:sp macro="" textlink="">
      <xdr:nvSpPr>
        <xdr:cNvPr id="758" name="楕円 757"/>
        <xdr:cNvSpPr/>
      </xdr:nvSpPr>
      <xdr:spPr>
        <a:xfrm>
          <a:off x="22110700" y="666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69105</xdr:rowOff>
    </xdr:from>
    <xdr:ext cx="313932" cy="259045"/>
    <xdr:sp macro="" textlink="">
      <xdr:nvSpPr>
        <xdr:cNvPr id="759" name="投資及び出資金該当値テキスト"/>
        <xdr:cNvSpPr txBox="1"/>
      </xdr:nvSpPr>
      <xdr:spPr>
        <a:xfrm>
          <a:off x="22212300" y="6584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153416</xdr:rowOff>
    </xdr:from>
    <xdr:to>
      <xdr:col>112</xdr:col>
      <xdr:colOff>38100</xdr:colOff>
      <xdr:row>39</xdr:row>
      <xdr:rowOff>83566</xdr:rowOff>
    </xdr:to>
    <xdr:sp macro="" textlink="">
      <xdr:nvSpPr>
        <xdr:cNvPr id="760" name="楕円 759"/>
        <xdr:cNvSpPr/>
      </xdr:nvSpPr>
      <xdr:spPr>
        <a:xfrm>
          <a:off x="21272500" y="66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74693</xdr:rowOff>
    </xdr:from>
    <xdr:ext cx="313932" cy="259045"/>
    <xdr:sp macro="" textlink="">
      <xdr:nvSpPr>
        <xdr:cNvPr id="761" name="テキスト ボックス 760"/>
        <xdr:cNvSpPr txBox="1"/>
      </xdr:nvSpPr>
      <xdr:spPr>
        <a:xfrm>
          <a:off x="21166333" y="6761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8" name="直線コネクタ 777"/>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9" name="テキスト ボックス 778"/>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2" name="直線コネクタ 781"/>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3" name="テキスト ボックス 782"/>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106953</xdr:rowOff>
    </xdr:from>
    <xdr:to>
      <xdr:col>116</xdr:col>
      <xdr:colOff>62864</xdr:colOff>
      <xdr:row>58</xdr:row>
      <xdr:rowOff>25400</xdr:rowOff>
    </xdr:to>
    <xdr:cxnSp macro="">
      <xdr:nvCxnSpPr>
        <xdr:cNvPr id="787" name="直線コネクタ 786"/>
        <xdr:cNvCxnSpPr/>
      </xdr:nvCxnSpPr>
      <xdr:spPr>
        <a:xfrm flipV="1">
          <a:off x="22159595" y="8679453"/>
          <a:ext cx="1269" cy="129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8"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9" name="直線コネクタ 788"/>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53630</xdr:rowOff>
    </xdr:from>
    <xdr:ext cx="534377" cy="259045"/>
    <xdr:sp macro="" textlink="">
      <xdr:nvSpPr>
        <xdr:cNvPr id="790" name="貸付金最大値テキスト"/>
        <xdr:cNvSpPr txBox="1"/>
      </xdr:nvSpPr>
      <xdr:spPr>
        <a:xfrm>
          <a:off x="22212300" y="845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106953</xdr:rowOff>
    </xdr:from>
    <xdr:to>
      <xdr:col>116</xdr:col>
      <xdr:colOff>152400</xdr:colOff>
      <xdr:row>50</xdr:row>
      <xdr:rowOff>106953</xdr:rowOff>
    </xdr:to>
    <xdr:cxnSp macro="">
      <xdr:nvCxnSpPr>
        <xdr:cNvPr id="791" name="直線コネクタ 790"/>
        <xdr:cNvCxnSpPr/>
      </xdr:nvCxnSpPr>
      <xdr:spPr>
        <a:xfrm>
          <a:off x="22072600" y="867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145473</xdr:rowOff>
    </xdr:from>
    <xdr:to>
      <xdr:col>116</xdr:col>
      <xdr:colOff>63500</xdr:colOff>
      <xdr:row>57</xdr:row>
      <xdr:rowOff>146844</xdr:rowOff>
    </xdr:to>
    <xdr:cxnSp macro="">
      <xdr:nvCxnSpPr>
        <xdr:cNvPr id="792" name="直線コネクタ 791"/>
        <xdr:cNvCxnSpPr/>
      </xdr:nvCxnSpPr>
      <xdr:spPr>
        <a:xfrm>
          <a:off x="21323300" y="9918123"/>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70629</xdr:rowOff>
    </xdr:from>
    <xdr:ext cx="469744" cy="259045"/>
    <xdr:sp macro="" textlink="">
      <xdr:nvSpPr>
        <xdr:cNvPr id="793" name="貸付金平均値テキスト"/>
        <xdr:cNvSpPr txBox="1"/>
      </xdr:nvSpPr>
      <xdr:spPr>
        <a:xfrm>
          <a:off x="22212300" y="9500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47752</xdr:rowOff>
    </xdr:from>
    <xdr:to>
      <xdr:col>116</xdr:col>
      <xdr:colOff>114300</xdr:colOff>
      <xdr:row>56</xdr:row>
      <xdr:rowOff>149352</xdr:rowOff>
    </xdr:to>
    <xdr:sp macro="" textlink="">
      <xdr:nvSpPr>
        <xdr:cNvPr id="794" name="フローチャート: 判断 793"/>
        <xdr:cNvSpPr/>
      </xdr:nvSpPr>
      <xdr:spPr>
        <a:xfrm>
          <a:off x="221107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136728</xdr:rowOff>
    </xdr:from>
    <xdr:to>
      <xdr:col>111</xdr:col>
      <xdr:colOff>177800</xdr:colOff>
      <xdr:row>57</xdr:row>
      <xdr:rowOff>145473</xdr:rowOff>
    </xdr:to>
    <xdr:cxnSp macro="">
      <xdr:nvCxnSpPr>
        <xdr:cNvPr id="795" name="直線コネクタ 794"/>
        <xdr:cNvCxnSpPr/>
      </xdr:nvCxnSpPr>
      <xdr:spPr>
        <a:xfrm>
          <a:off x="20434300" y="9909378"/>
          <a:ext cx="889000" cy="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89</xdr:rowOff>
    </xdr:from>
    <xdr:to>
      <xdr:col>112</xdr:col>
      <xdr:colOff>38100</xdr:colOff>
      <xdr:row>56</xdr:row>
      <xdr:rowOff>101689</xdr:rowOff>
    </xdr:to>
    <xdr:sp macro="" textlink="">
      <xdr:nvSpPr>
        <xdr:cNvPr id="796" name="フローチャート: 判断 795"/>
        <xdr:cNvSpPr/>
      </xdr:nvSpPr>
      <xdr:spPr>
        <a:xfrm>
          <a:off x="21272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118216</xdr:rowOff>
    </xdr:from>
    <xdr:ext cx="469744" cy="259045"/>
    <xdr:sp macro="" textlink="">
      <xdr:nvSpPr>
        <xdr:cNvPr id="797" name="テキスト ボックス 796"/>
        <xdr:cNvSpPr txBox="1"/>
      </xdr:nvSpPr>
      <xdr:spPr>
        <a:xfrm>
          <a:off x="21088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57690</xdr:rowOff>
    </xdr:from>
    <xdr:to>
      <xdr:col>107</xdr:col>
      <xdr:colOff>50800</xdr:colOff>
      <xdr:row>57</xdr:row>
      <xdr:rowOff>136728</xdr:rowOff>
    </xdr:to>
    <xdr:cxnSp macro="">
      <xdr:nvCxnSpPr>
        <xdr:cNvPr id="798" name="直線コネクタ 797"/>
        <xdr:cNvCxnSpPr/>
      </xdr:nvCxnSpPr>
      <xdr:spPr>
        <a:xfrm>
          <a:off x="19545300" y="9658890"/>
          <a:ext cx="889000" cy="25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39808</xdr:rowOff>
    </xdr:from>
    <xdr:to>
      <xdr:col>107</xdr:col>
      <xdr:colOff>101600</xdr:colOff>
      <xdr:row>55</xdr:row>
      <xdr:rowOff>141408</xdr:rowOff>
    </xdr:to>
    <xdr:sp macro="" textlink="">
      <xdr:nvSpPr>
        <xdr:cNvPr id="799" name="フローチャート: 判断 798"/>
        <xdr:cNvSpPr/>
      </xdr:nvSpPr>
      <xdr:spPr>
        <a:xfrm>
          <a:off x="20383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157935</xdr:rowOff>
    </xdr:from>
    <xdr:ext cx="469744" cy="259045"/>
    <xdr:sp macro="" textlink="">
      <xdr:nvSpPr>
        <xdr:cNvPr id="800" name="テキスト ボックス 799"/>
        <xdr:cNvSpPr txBox="1"/>
      </xdr:nvSpPr>
      <xdr:spPr>
        <a:xfrm>
          <a:off x="20199428" y="92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57690</xdr:rowOff>
    </xdr:from>
    <xdr:to>
      <xdr:col>102</xdr:col>
      <xdr:colOff>114300</xdr:colOff>
      <xdr:row>57</xdr:row>
      <xdr:rowOff>101638</xdr:rowOff>
    </xdr:to>
    <xdr:cxnSp macro="">
      <xdr:nvCxnSpPr>
        <xdr:cNvPr id="801" name="直線コネクタ 800"/>
        <xdr:cNvCxnSpPr/>
      </xdr:nvCxnSpPr>
      <xdr:spPr>
        <a:xfrm flipV="1">
          <a:off x="18656300" y="9658890"/>
          <a:ext cx="889000" cy="21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158223</xdr:rowOff>
    </xdr:from>
    <xdr:to>
      <xdr:col>102</xdr:col>
      <xdr:colOff>165100</xdr:colOff>
      <xdr:row>56</xdr:row>
      <xdr:rowOff>88373</xdr:rowOff>
    </xdr:to>
    <xdr:sp macro="" textlink="">
      <xdr:nvSpPr>
        <xdr:cNvPr id="802" name="フローチャート: 判断 801"/>
        <xdr:cNvSpPr/>
      </xdr:nvSpPr>
      <xdr:spPr>
        <a:xfrm>
          <a:off x="194945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104900</xdr:rowOff>
    </xdr:from>
    <xdr:ext cx="469744" cy="259045"/>
    <xdr:sp macro="" textlink="">
      <xdr:nvSpPr>
        <xdr:cNvPr id="803" name="テキスト ボックス 802"/>
        <xdr:cNvSpPr txBox="1"/>
      </xdr:nvSpPr>
      <xdr:spPr>
        <a:xfrm>
          <a:off x="19310428" y="9363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28607</xdr:rowOff>
    </xdr:from>
    <xdr:to>
      <xdr:col>98</xdr:col>
      <xdr:colOff>38100</xdr:colOff>
      <xdr:row>56</xdr:row>
      <xdr:rowOff>130207</xdr:rowOff>
    </xdr:to>
    <xdr:sp macro="" textlink="">
      <xdr:nvSpPr>
        <xdr:cNvPr id="804" name="フローチャート: 判断 803"/>
        <xdr:cNvSpPr/>
      </xdr:nvSpPr>
      <xdr:spPr>
        <a:xfrm>
          <a:off x="18605500" y="96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146734</xdr:rowOff>
    </xdr:from>
    <xdr:ext cx="469744" cy="259045"/>
    <xdr:sp macro="" textlink="">
      <xdr:nvSpPr>
        <xdr:cNvPr id="805" name="テキスト ボックス 804"/>
        <xdr:cNvSpPr txBox="1"/>
      </xdr:nvSpPr>
      <xdr:spPr>
        <a:xfrm>
          <a:off x="18421428" y="940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96044</xdr:rowOff>
    </xdr:from>
    <xdr:to>
      <xdr:col>116</xdr:col>
      <xdr:colOff>114300</xdr:colOff>
      <xdr:row>58</xdr:row>
      <xdr:rowOff>26194</xdr:rowOff>
    </xdr:to>
    <xdr:sp macro="" textlink="">
      <xdr:nvSpPr>
        <xdr:cNvPr id="811" name="楕円 810"/>
        <xdr:cNvSpPr/>
      </xdr:nvSpPr>
      <xdr:spPr>
        <a:xfrm>
          <a:off x="22110700" y="986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10971</xdr:rowOff>
    </xdr:from>
    <xdr:ext cx="378565" cy="259045"/>
    <xdr:sp macro="" textlink="">
      <xdr:nvSpPr>
        <xdr:cNvPr id="812" name="貸付金該当値テキスト"/>
        <xdr:cNvSpPr txBox="1"/>
      </xdr:nvSpPr>
      <xdr:spPr>
        <a:xfrm>
          <a:off x="22212300" y="9783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94673</xdr:rowOff>
    </xdr:from>
    <xdr:to>
      <xdr:col>112</xdr:col>
      <xdr:colOff>38100</xdr:colOff>
      <xdr:row>58</xdr:row>
      <xdr:rowOff>24823</xdr:rowOff>
    </xdr:to>
    <xdr:sp macro="" textlink="">
      <xdr:nvSpPr>
        <xdr:cNvPr id="813" name="楕円 812"/>
        <xdr:cNvSpPr/>
      </xdr:nvSpPr>
      <xdr:spPr>
        <a:xfrm>
          <a:off x="21272500" y="986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15950</xdr:rowOff>
    </xdr:from>
    <xdr:ext cx="378565" cy="259045"/>
    <xdr:sp macro="" textlink="">
      <xdr:nvSpPr>
        <xdr:cNvPr id="814" name="テキスト ボックス 813"/>
        <xdr:cNvSpPr txBox="1"/>
      </xdr:nvSpPr>
      <xdr:spPr>
        <a:xfrm>
          <a:off x="21134017" y="9960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85928</xdr:rowOff>
    </xdr:from>
    <xdr:to>
      <xdr:col>107</xdr:col>
      <xdr:colOff>101600</xdr:colOff>
      <xdr:row>58</xdr:row>
      <xdr:rowOff>16078</xdr:rowOff>
    </xdr:to>
    <xdr:sp macro="" textlink="">
      <xdr:nvSpPr>
        <xdr:cNvPr id="815" name="楕円 814"/>
        <xdr:cNvSpPr/>
      </xdr:nvSpPr>
      <xdr:spPr>
        <a:xfrm>
          <a:off x="20383500" y="985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7205</xdr:rowOff>
    </xdr:from>
    <xdr:ext cx="469744" cy="259045"/>
    <xdr:sp macro="" textlink="">
      <xdr:nvSpPr>
        <xdr:cNvPr id="816" name="テキスト ボックス 815"/>
        <xdr:cNvSpPr txBox="1"/>
      </xdr:nvSpPr>
      <xdr:spPr>
        <a:xfrm>
          <a:off x="20199428" y="9951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6890</xdr:rowOff>
    </xdr:from>
    <xdr:to>
      <xdr:col>102</xdr:col>
      <xdr:colOff>165100</xdr:colOff>
      <xdr:row>56</xdr:row>
      <xdr:rowOff>108490</xdr:rowOff>
    </xdr:to>
    <xdr:sp macro="" textlink="">
      <xdr:nvSpPr>
        <xdr:cNvPr id="817" name="楕円 816"/>
        <xdr:cNvSpPr/>
      </xdr:nvSpPr>
      <xdr:spPr>
        <a:xfrm>
          <a:off x="19494500" y="96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99617</xdr:rowOff>
    </xdr:from>
    <xdr:ext cx="469744" cy="259045"/>
    <xdr:sp macro="" textlink="">
      <xdr:nvSpPr>
        <xdr:cNvPr id="818" name="テキスト ボックス 817"/>
        <xdr:cNvSpPr txBox="1"/>
      </xdr:nvSpPr>
      <xdr:spPr>
        <a:xfrm>
          <a:off x="19310428" y="970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50838</xdr:rowOff>
    </xdr:from>
    <xdr:to>
      <xdr:col>98</xdr:col>
      <xdr:colOff>38100</xdr:colOff>
      <xdr:row>57</xdr:row>
      <xdr:rowOff>152438</xdr:rowOff>
    </xdr:to>
    <xdr:sp macro="" textlink="">
      <xdr:nvSpPr>
        <xdr:cNvPr id="819" name="楕円 818"/>
        <xdr:cNvSpPr/>
      </xdr:nvSpPr>
      <xdr:spPr>
        <a:xfrm>
          <a:off x="18605500" y="982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143565</xdr:rowOff>
    </xdr:from>
    <xdr:ext cx="469744" cy="259045"/>
    <xdr:sp macro="" textlink="">
      <xdr:nvSpPr>
        <xdr:cNvPr id="820" name="テキスト ボックス 819"/>
        <xdr:cNvSpPr txBox="1"/>
      </xdr:nvSpPr>
      <xdr:spPr>
        <a:xfrm>
          <a:off x="18421428" y="9916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1" name="直線コネクタ 83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2" name="テキスト ボックス 831"/>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3" name="直線コネクタ 83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4" name="テキスト ボックス 833"/>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5" name="直線コネクタ 83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6" name="テキスト ボックス 835"/>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7" name="直線コネクタ 83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8" name="テキスト ボックス 837"/>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62397</xdr:rowOff>
    </xdr:from>
    <xdr:to>
      <xdr:col>116</xdr:col>
      <xdr:colOff>62864</xdr:colOff>
      <xdr:row>78</xdr:row>
      <xdr:rowOff>25367</xdr:rowOff>
    </xdr:to>
    <xdr:cxnSp macro="">
      <xdr:nvCxnSpPr>
        <xdr:cNvPr id="842" name="直線コネクタ 841"/>
        <xdr:cNvCxnSpPr/>
      </xdr:nvCxnSpPr>
      <xdr:spPr>
        <a:xfrm flipV="1">
          <a:off x="22159595" y="12235347"/>
          <a:ext cx="1269" cy="1163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29194</xdr:rowOff>
    </xdr:from>
    <xdr:ext cx="534377" cy="259045"/>
    <xdr:sp macro="" textlink="">
      <xdr:nvSpPr>
        <xdr:cNvPr id="843" name="繰出金最小値テキスト"/>
        <xdr:cNvSpPr txBox="1"/>
      </xdr:nvSpPr>
      <xdr:spPr>
        <a:xfrm>
          <a:off x="22212300" y="1340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25367</xdr:rowOff>
    </xdr:from>
    <xdr:to>
      <xdr:col>116</xdr:col>
      <xdr:colOff>152400</xdr:colOff>
      <xdr:row>78</xdr:row>
      <xdr:rowOff>25367</xdr:rowOff>
    </xdr:to>
    <xdr:cxnSp macro="">
      <xdr:nvCxnSpPr>
        <xdr:cNvPr id="844" name="直線コネクタ 843"/>
        <xdr:cNvCxnSpPr/>
      </xdr:nvCxnSpPr>
      <xdr:spPr>
        <a:xfrm>
          <a:off x="22072600" y="1339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9074</xdr:rowOff>
    </xdr:from>
    <xdr:ext cx="599010" cy="259045"/>
    <xdr:sp macro="" textlink="">
      <xdr:nvSpPr>
        <xdr:cNvPr id="845" name="繰出金最大値テキスト"/>
        <xdr:cNvSpPr txBox="1"/>
      </xdr:nvSpPr>
      <xdr:spPr>
        <a:xfrm>
          <a:off x="22212300" y="12010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62397</xdr:rowOff>
    </xdr:from>
    <xdr:to>
      <xdr:col>116</xdr:col>
      <xdr:colOff>152400</xdr:colOff>
      <xdr:row>71</xdr:row>
      <xdr:rowOff>62397</xdr:rowOff>
    </xdr:to>
    <xdr:cxnSp macro="">
      <xdr:nvCxnSpPr>
        <xdr:cNvPr id="846" name="直線コネクタ 845"/>
        <xdr:cNvCxnSpPr/>
      </xdr:nvCxnSpPr>
      <xdr:spPr>
        <a:xfrm>
          <a:off x="22072600" y="1223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164585</xdr:rowOff>
    </xdr:from>
    <xdr:to>
      <xdr:col>116</xdr:col>
      <xdr:colOff>63500</xdr:colOff>
      <xdr:row>77</xdr:row>
      <xdr:rowOff>170726</xdr:rowOff>
    </xdr:to>
    <xdr:cxnSp macro="">
      <xdr:nvCxnSpPr>
        <xdr:cNvPr id="847" name="直線コネクタ 846"/>
        <xdr:cNvCxnSpPr/>
      </xdr:nvCxnSpPr>
      <xdr:spPr>
        <a:xfrm flipV="1">
          <a:off x="21323300" y="13366235"/>
          <a:ext cx="838200" cy="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69339</xdr:rowOff>
    </xdr:from>
    <xdr:ext cx="534377" cy="259045"/>
    <xdr:sp macro="" textlink="">
      <xdr:nvSpPr>
        <xdr:cNvPr id="848" name="繰出金平均値テキスト"/>
        <xdr:cNvSpPr txBox="1"/>
      </xdr:nvSpPr>
      <xdr:spPr>
        <a:xfrm>
          <a:off x="22212300" y="13099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46462</xdr:rowOff>
    </xdr:from>
    <xdr:to>
      <xdr:col>116</xdr:col>
      <xdr:colOff>114300</xdr:colOff>
      <xdr:row>77</xdr:row>
      <xdr:rowOff>148062</xdr:rowOff>
    </xdr:to>
    <xdr:sp macro="" textlink="">
      <xdr:nvSpPr>
        <xdr:cNvPr id="849" name="フローチャート: 判断 848"/>
        <xdr:cNvSpPr/>
      </xdr:nvSpPr>
      <xdr:spPr>
        <a:xfrm>
          <a:off x="22110700" y="1324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170726</xdr:rowOff>
    </xdr:from>
    <xdr:to>
      <xdr:col>111</xdr:col>
      <xdr:colOff>177800</xdr:colOff>
      <xdr:row>78</xdr:row>
      <xdr:rowOff>2453</xdr:rowOff>
    </xdr:to>
    <xdr:cxnSp macro="">
      <xdr:nvCxnSpPr>
        <xdr:cNvPr id="850" name="直線コネクタ 849"/>
        <xdr:cNvCxnSpPr/>
      </xdr:nvCxnSpPr>
      <xdr:spPr>
        <a:xfrm flipV="1">
          <a:off x="20434300" y="13372376"/>
          <a:ext cx="889000" cy="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84378</xdr:rowOff>
    </xdr:from>
    <xdr:to>
      <xdr:col>112</xdr:col>
      <xdr:colOff>38100</xdr:colOff>
      <xdr:row>78</xdr:row>
      <xdr:rowOff>14528</xdr:rowOff>
    </xdr:to>
    <xdr:sp macro="" textlink="">
      <xdr:nvSpPr>
        <xdr:cNvPr id="851" name="フローチャート: 判断 850"/>
        <xdr:cNvSpPr/>
      </xdr:nvSpPr>
      <xdr:spPr>
        <a:xfrm>
          <a:off x="21272500" y="132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31055</xdr:rowOff>
    </xdr:from>
    <xdr:ext cx="534377" cy="259045"/>
    <xdr:sp macro="" textlink="">
      <xdr:nvSpPr>
        <xdr:cNvPr id="852" name="テキスト ボックス 851"/>
        <xdr:cNvSpPr txBox="1"/>
      </xdr:nvSpPr>
      <xdr:spPr>
        <a:xfrm>
          <a:off x="21056111" y="1306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166195</xdr:rowOff>
    </xdr:from>
    <xdr:to>
      <xdr:col>107</xdr:col>
      <xdr:colOff>50800</xdr:colOff>
      <xdr:row>78</xdr:row>
      <xdr:rowOff>2453</xdr:rowOff>
    </xdr:to>
    <xdr:cxnSp macro="">
      <xdr:nvCxnSpPr>
        <xdr:cNvPr id="853" name="直線コネクタ 852"/>
        <xdr:cNvCxnSpPr/>
      </xdr:nvCxnSpPr>
      <xdr:spPr>
        <a:xfrm>
          <a:off x="19545300" y="13367845"/>
          <a:ext cx="889000" cy="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79761</xdr:rowOff>
    </xdr:from>
    <xdr:to>
      <xdr:col>107</xdr:col>
      <xdr:colOff>101600</xdr:colOff>
      <xdr:row>78</xdr:row>
      <xdr:rowOff>9911</xdr:rowOff>
    </xdr:to>
    <xdr:sp macro="" textlink="">
      <xdr:nvSpPr>
        <xdr:cNvPr id="854" name="フローチャート: 判断 853"/>
        <xdr:cNvSpPr/>
      </xdr:nvSpPr>
      <xdr:spPr>
        <a:xfrm>
          <a:off x="20383500" y="132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26438</xdr:rowOff>
    </xdr:from>
    <xdr:ext cx="534377" cy="259045"/>
    <xdr:sp macro="" textlink="">
      <xdr:nvSpPr>
        <xdr:cNvPr id="855" name="テキスト ボックス 854"/>
        <xdr:cNvSpPr txBox="1"/>
      </xdr:nvSpPr>
      <xdr:spPr>
        <a:xfrm>
          <a:off x="20167111" y="130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157686</xdr:rowOff>
    </xdr:from>
    <xdr:to>
      <xdr:col>102</xdr:col>
      <xdr:colOff>114300</xdr:colOff>
      <xdr:row>77</xdr:row>
      <xdr:rowOff>166195</xdr:rowOff>
    </xdr:to>
    <xdr:cxnSp macro="">
      <xdr:nvCxnSpPr>
        <xdr:cNvPr id="856" name="直線コネクタ 855"/>
        <xdr:cNvCxnSpPr/>
      </xdr:nvCxnSpPr>
      <xdr:spPr>
        <a:xfrm>
          <a:off x="18656300" y="13359336"/>
          <a:ext cx="889000" cy="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72738</xdr:rowOff>
    </xdr:from>
    <xdr:to>
      <xdr:col>102</xdr:col>
      <xdr:colOff>165100</xdr:colOff>
      <xdr:row>78</xdr:row>
      <xdr:rowOff>2888</xdr:rowOff>
    </xdr:to>
    <xdr:sp macro="" textlink="">
      <xdr:nvSpPr>
        <xdr:cNvPr id="857" name="フローチャート: 判断 856"/>
        <xdr:cNvSpPr/>
      </xdr:nvSpPr>
      <xdr:spPr>
        <a:xfrm>
          <a:off x="19494500" y="13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19415</xdr:rowOff>
    </xdr:from>
    <xdr:ext cx="534377" cy="259045"/>
    <xdr:sp macro="" textlink="">
      <xdr:nvSpPr>
        <xdr:cNvPr id="858" name="テキスト ボックス 857"/>
        <xdr:cNvSpPr txBox="1"/>
      </xdr:nvSpPr>
      <xdr:spPr>
        <a:xfrm>
          <a:off x="19278111" y="1304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71165</xdr:rowOff>
    </xdr:from>
    <xdr:to>
      <xdr:col>98</xdr:col>
      <xdr:colOff>38100</xdr:colOff>
      <xdr:row>78</xdr:row>
      <xdr:rowOff>1315</xdr:rowOff>
    </xdr:to>
    <xdr:sp macro="" textlink="">
      <xdr:nvSpPr>
        <xdr:cNvPr id="859" name="フローチャート: 判断 858"/>
        <xdr:cNvSpPr/>
      </xdr:nvSpPr>
      <xdr:spPr>
        <a:xfrm>
          <a:off x="18605500" y="1327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17842</xdr:rowOff>
    </xdr:from>
    <xdr:ext cx="534377" cy="259045"/>
    <xdr:sp macro="" textlink="">
      <xdr:nvSpPr>
        <xdr:cNvPr id="860" name="テキスト ボックス 859"/>
        <xdr:cNvSpPr txBox="1"/>
      </xdr:nvSpPr>
      <xdr:spPr>
        <a:xfrm>
          <a:off x="18389111" y="13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113785</xdr:rowOff>
    </xdr:from>
    <xdr:to>
      <xdr:col>116</xdr:col>
      <xdr:colOff>114300</xdr:colOff>
      <xdr:row>78</xdr:row>
      <xdr:rowOff>43935</xdr:rowOff>
    </xdr:to>
    <xdr:sp macro="" textlink="">
      <xdr:nvSpPr>
        <xdr:cNvPr id="866" name="楕円 865"/>
        <xdr:cNvSpPr/>
      </xdr:nvSpPr>
      <xdr:spPr>
        <a:xfrm>
          <a:off x="22110700" y="1331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28712</xdr:rowOff>
    </xdr:from>
    <xdr:ext cx="534377" cy="259045"/>
    <xdr:sp macro="" textlink="">
      <xdr:nvSpPr>
        <xdr:cNvPr id="867" name="繰出金該当値テキスト"/>
        <xdr:cNvSpPr txBox="1"/>
      </xdr:nvSpPr>
      <xdr:spPr>
        <a:xfrm>
          <a:off x="22212300" y="1323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119926</xdr:rowOff>
    </xdr:from>
    <xdr:to>
      <xdr:col>112</xdr:col>
      <xdr:colOff>38100</xdr:colOff>
      <xdr:row>78</xdr:row>
      <xdr:rowOff>50076</xdr:rowOff>
    </xdr:to>
    <xdr:sp macro="" textlink="">
      <xdr:nvSpPr>
        <xdr:cNvPr id="868" name="楕円 867"/>
        <xdr:cNvSpPr/>
      </xdr:nvSpPr>
      <xdr:spPr>
        <a:xfrm>
          <a:off x="21272500" y="1332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41203</xdr:rowOff>
    </xdr:from>
    <xdr:ext cx="534377" cy="259045"/>
    <xdr:sp macro="" textlink="">
      <xdr:nvSpPr>
        <xdr:cNvPr id="869" name="テキスト ボックス 868"/>
        <xdr:cNvSpPr txBox="1"/>
      </xdr:nvSpPr>
      <xdr:spPr>
        <a:xfrm>
          <a:off x="21056111" y="1341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123103</xdr:rowOff>
    </xdr:from>
    <xdr:to>
      <xdr:col>107</xdr:col>
      <xdr:colOff>101600</xdr:colOff>
      <xdr:row>78</xdr:row>
      <xdr:rowOff>53253</xdr:rowOff>
    </xdr:to>
    <xdr:sp macro="" textlink="">
      <xdr:nvSpPr>
        <xdr:cNvPr id="870" name="楕円 869"/>
        <xdr:cNvSpPr/>
      </xdr:nvSpPr>
      <xdr:spPr>
        <a:xfrm>
          <a:off x="20383500" y="1332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44380</xdr:rowOff>
    </xdr:from>
    <xdr:ext cx="534377" cy="259045"/>
    <xdr:sp macro="" textlink="">
      <xdr:nvSpPr>
        <xdr:cNvPr id="871" name="テキスト ボックス 870"/>
        <xdr:cNvSpPr txBox="1"/>
      </xdr:nvSpPr>
      <xdr:spPr>
        <a:xfrm>
          <a:off x="20167111" y="1341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115395</xdr:rowOff>
    </xdr:from>
    <xdr:to>
      <xdr:col>102</xdr:col>
      <xdr:colOff>165100</xdr:colOff>
      <xdr:row>78</xdr:row>
      <xdr:rowOff>45545</xdr:rowOff>
    </xdr:to>
    <xdr:sp macro="" textlink="">
      <xdr:nvSpPr>
        <xdr:cNvPr id="872" name="楕円 871"/>
        <xdr:cNvSpPr/>
      </xdr:nvSpPr>
      <xdr:spPr>
        <a:xfrm>
          <a:off x="19494500" y="1331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36672</xdr:rowOff>
    </xdr:from>
    <xdr:ext cx="534377" cy="259045"/>
    <xdr:sp macro="" textlink="">
      <xdr:nvSpPr>
        <xdr:cNvPr id="873" name="テキスト ボックス 872"/>
        <xdr:cNvSpPr txBox="1"/>
      </xdr:nvSpPr>
      <xdr:spPr>
        <a:xfrm>
          <a:off x="19278111" y="1340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106886</xdr:rowOff>
    </xdr:from>
    <xdr:to>
      <xdr:col>98</xdr:col>
      <xdr:colOff>38100</xdr:colOff>
      <xdr:row>78</xdr:row>
      <xdr:rowOff>37036</xdr:rowOff>
    </xdr:to>
    <xdr:sp macro="" textlink="">
      <xdr:nvSpPr>
        <xdr:cNvPr id="874" name="楕円 873"/>
        <xdr:cNvSpPr/>
      </xdr:nvSpPr>
      <xdr:spPr>
        <a:xfrm>
          <a:off x="18605500" y="1330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28163</xdr:rowOff>
    </xdr:from>
    <xdr:ext cx="534377" cy="259045"/>
    <xdr:sp macro="" textlink="">
      <xdr:nvSpPr>
        <xdr:cNvPr id="875" name="テキスト ボックス 874"/>
        <xdr:cNvSpPr txBox="1"/>
      </xdr:nvSpPr>
      <xdr:spPr>
        <a:xfrm>
          <a:off x="18389111" y="1340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市における性質別歳出の特徴は，公債費と扶助費。いずれも全国平均、県内平均、類似団体内平均と比べて大きく上回っており、公債費については過去に実施した大型プロジェクトや国の経済対策に伴って発行した市債の影響が依然として残っている。扶助費については、増加傾向が続いており、令和元年度においても、幼児教育・保育無償化や障がい者やこどもへの医療費助成、生活保護の医療扶助等が主な増加要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一方、人件費・物件費については、全国平均、県内平均、類似団体内平均を下回っており、特に人件費については、集中改革プラン等の実施による職員数の見直しの効果が表れている。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その他の特徴としては、新ごみ焼却施設整備のため平成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年度の普通建設事業（更新整備）が増加しており、公立小松大学開学による運営交付金のため平成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年度から補助費等が増加している。また、平成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年度の維持補修費の突出は、大雪による除雪費の増加によるものである。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石川県小松市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108,265
105,837
371.05
45,435,578
44,592,681
704,163
26,153,271
64,992,452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142.2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151130</xdr:rowOff>
    </xdr:from>
    <xdr:to>
      <xdr:col>24</xdr:col>
      <xdr:colOff>62865</xdr:colOff>
      <xdr:row>37</xdr:row>
      <xdr:rowOff>119126</xdr:rowOff>
    </xdr:to>
    <xdr:cxnSp macro="">
      <xdr:nvCxnSpPr>
        <xdr:cNvPr id="56" name="直線コネクタ 55"/>
        <xdr:cNvCxnSpPr/>
      </xdr:nvCxnSpPr>
      <xdr:spPr>
        <a:xfrm flipV="1">
          <a:off x="4633595" y="5466080"/>
          <a:ext cx="127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122953</xdr:rowOff>
    </xdr:from>
    <xdr:ext cx="469744" cy="259045"/>
    <xdr:sp macro="" textlink="">
      <xdr:nvSpPr>
        <xdr:cNvPr id="57" name="議会費最小値テキスト"/>
        <xdr:cNvSpPr txBox="1"/>
      </xdr:nvSpPr>
      <xdr:spPr>
        <a:xfrm>
          <a:off x="4686300"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119126</xdr:rowOff>
    </xdr:from>
    <xdr:to>
      <xdr:col>24</xdr:col>
      <xdr:colOff>152400</xdr:colOff>
      <xdr:row>37</xdr:row>
      <xdr:rowOff>119126</xdr:rowOff>
    </xdr:to>
    <xdr:cxnSp macro="">
      <xdr:nvCxnSpPr>
        <xdr:cNvPr id="58" name="直線コネクタ 57"/>
        <xdr:cNvCxnSpPr/>
      </xdr:nvCxnSpPr>
      <xdr:spPr>
        <a:xfrm>
          <a:off x="4546600" y="646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97807</xdr:rowOff>
    </xdr:from>
    <xdr:ext cx="469744" cy="259045"/>
    <xdr:sp macro="" textlink="">
      <xdr:nvSpPr>
        <xdr:cNvPr id="59" name="議会費最大値テキスト"/>
        <xdr:cNvSpPr txBox="1"/>
      </xdr:nvSpPr>
      <xdr:spPr>
        <a:xfrm>
          <a:off x="4686300" y="524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151130</xdr:rowOff>
    </xdr:from>
    <xdr:to>
      <xdr:col>24</xdr:col>
      <xdr:colOff>152400</xdr:colOff>
      <xdr:row>31</xdr:row>
      <xdr:rowOff>151130</xdr:rowOff>
    </xdr:to>
    <xdr:cxnSp macro="">
      <xdr:nvCxnSpPr>
        <xdr:cNvPr id="60" name="直線コネクタ 59"/>
        <xdr:cNvCxnSpPr/>
      </xdr:nvCxnSpPr>
      <xdr:spPr>
        <a:xfrm>
          <a:off x="4546600" y="546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151130</xdr:rowOff>
    </xdr:from>
    <xdr:to>
      <xdr:col>24</xdr:col>
      <xdr:colOff>63500</xdr:colOff>
      <xdr:row>32</xdr:row>
      <xdr:rowOff>122174</xdr:rowOff>
    </xdr:to>
    <xdr:cxnSp macro="">
      <xdr:nvCxnSpPr>
        <xdr:cNvPr id="61" name="直線コネクタ 60"/>
        <xdr:cNvCxnSpPr/>
      </xdr:nvCxnSpPr>
      <xdr:spPr>
        <a:xfrm flipV="1">
          <a:off x="3797300" y="5466080"/>
          <a:ext cx="838200" cy="14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77233</xdr:rowOff>
    </xdr:from>
    <xdr:ext cx="469744" cy="259045"/>
    <xdr:sp macro="" textlink="">
      <xdr:nvSpPr>
        <xdr:cNvPr id="62" name="議会費平均値テキスト"/>
        <xdr:cNvSpPr txBox="1"/>
      </xdr:nvSpPr>
      <xdr:spPr>
        <a:xfrm>
          <a:off x="4686300" y="5906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98806</xdr:rowOff>
    </xdr:from>
    <xdr:to>
      <xdr:col>24</xdr:col>
      <xdr:colOff>114300</xdr:colOff>
      <xdr:row>35</xdr:row>
      <xdr:rowOff>28956</xdr:rowOff>
    </xdr:to>
    <xdr:sp macro="" textlink="">
      <xdr:nvSpPr>
        <xdr:cNvPr id="63" name="フローチャート: 判断 62"/>
        <xdr:cNvSpPr/>
      </xdr:nvSpPr>
      <xdr:spPr>
        <a:xfrm>
          <a:off x="4584700" y="592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23114</xdr:rowOff>
    </xdr:from>
    <xdr:to>
      <xdr:col>19</xdr:col>
      <xdr:colOff>177800</xdr:colOff>
      <xdr:row>32</xdr:row>
      <xdr:rowOff>122174</xdr:rowOff>
    </xdr:to>
    <xdr:cxnSp macro="">
      <xdr:nvCxnSpPr>
        <xdr:cNvPr id="64" name="直線コネクタ 63"/>
        <xdr:cNvCxnSpPr/>
      </xdr:nvCxnSpPr>
      <xdr:spPr>
        <a:xfrm>
          <a:off x="2908300" y="5509514"/>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134620</xdr:rowOff>
    </xdr:from>
    <xdr:to>
      <xdr:col>20</xdr:col>
      <xdr:colOff>38100</xdr:colOff>
      <xdr:row>35</xdr:row>
      <xdr:rowOff>64770</xdr:rowOff>
    </xdr:to>
    <xdr:sp macro="" textlink="">
      <xdr:nvSpPr>
        <xdr:cNvPr id="65" name="フローチャート: 判断 64"/>
        <xdr:cNvSpPr/>
      </xdr:nvSpPr>
      <xdr:spPr>
        <a:xfrm>
          <a:off x="3746500" y="596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55897</xdr:rowOff>
    </xdr:from>
    <xdr:ext cx="469744" cy="259045"/>
    <xdr:sp macro="" textlink="">
      <xdr:nvSpPr>
        <xdr:cNvPr id="66" name="テキスト ボックス 65"/>
        <xdr:cNvSpPr txBox="1"/>
      </xdr:nvSpPr>
      <xdr:spPr>
        <a:xfrm>
          <a:off x="3562428" y="60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73406</xdr:rowOff>
    </xdr:from>
    <xdr:to>
      <xdr:col>15</xdr:col>
      <xdr:colOff>50800</xdr:colOff>
      <xdr:row>32</xdr:row>
      <xdr:rowOff>23114</xdr:rowOff>
    </xdr:to>
    <xdr:cxnSp macro="">
      <xdr:nvCxnSpPr>
        <xdr:cNvPr id="67" name="直線コネクタ 66"/>
        <xdr:cNvCxnSpPr/>
      </xdr:nvCxnSpPr>
      <xdr:spPr>
        <a:xfrm>
          <a:off x="2019300" y="5388356"/>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116332</xdr:rowOff>
    </xdr:from>
    <xdr:to>
      <xdr:col>15</xdr:col>
      <xdr:colOff>101600</xdr:colOff>
      <xdr:row>35</xdr:row>
      <xdr:rowOff>46482</xdr:rowOff>
    </xdr:to>
    <xdr:sp macro="" textlink="">
      <xdr:nvSpPr>
        <xdr:cNvPr id="68" name="フローチャート: 判断 67"/>
        <xdr:cNvSpPr/>
      </xdr:nvSpPr>
      <xdr:spPr>
        <a:xfrm>
          <a:off x="2857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37609</xdr:rowOff>
    </xdr:from>
    <xdr:ext cx="469744" cy="259045"/>
    <xdr:sp macro="" textlink="">
      <xdr:nvSpPr>
        <xdr:cNvPr id="69" name="テキスト ボックス 68"/>
        <xdr:cNvSpPr txBox="1"/>
      </xdr:nvSpPr>
      <xdr:spPr>
        <a:xfrm>
          <a:off x="2673428" y="603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29</xdr:row>
      <xdr:rowOff>155702</xdr:rowOff>
    </xdr:from>
    <xdr:to>
      <xdr:col>10</xdr:col>
      <xdr:colOff>114300</xdr:colOff>
      <xdr:row>31</xdr:row>
      <xdr:rowOff>73406</xdr:rowOff>
    </xdr:to>
    <xdr:cxnSp macro="">
      <xdr:nvCxnSpPr>
        <xdr:cNvPr id="70" name="直線コネクタ 69"/>
        <xdr:cNvCxnSpPr/>
      </xdr:nvCxnSpPr>
      <xdr:spPr>
        <a:xfrm>
          <a:off x="1130300" y="5127752"/>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87376</xdr:rowOff>
    </xdr:from>
    <xdr:to>
      <xdr:col>10</xdr:col>
      <xdr:colOff>165100</xdr:colOff>
      <xdr:row>35</xdr:row>
      <xdr:rowOff>17526</xdr:rowOff>
    </xdr:to>
    <xdr:sp macro="" textlink="">
      <xdr:nvSpPr>
        <xdr:cNvPr id="71" name="フローチャート: 判断 70"/>
        <xdr:cNvSpPr/>
      </xdr:nvSpPr>
      <xdr:spPr>
        <a:xfrm>
          <a:off x="1968500" y="591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8653</xdr:rowOff>
    </xdr:from>
    <xdr:ext cx="469744" cy="259045"/>
    <xdr:sp macro="" textlink="">
      <xdr:nvSpPr>
        <xdr:cNvPr id="72" name="テキスト ボックス 71"/>
        <xdr:cNvSpPr txBox="1"/>
      </xdr:nvSpPr>
      <xdr:spPr>
        <a:xfrm>
          <a:off x="1784428" y="600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92710</xdr:rowOff>
    </xdr:from>
    <xdr:to>
      <xdr:col>6</xdr:col>
      <xdr:colOff>38100</xdr:colOff>
      <xdr:row>34</xdr:row>
      <xdr:rowOff>22860</xdr:rowOff>
    </xdr:to>
    <xdr:sp macro="" textlink="">
      <xdr:nvSpPr>
        <xdr:cNvPr id="73" name="フローチャート: 判断 72"/>
        <xdr:cNvSpPr/>
      </xdr:nvSpPr>
      <xdr:spPr>
        <a:xfrm>
          <a:off x="1079500" y="575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13987</xdr:rowOff>
    </xdr:from>
    <xdr:ext cx="469744" cy="259045"/>
    <xdr:sp macro="" textlink="">
      <xdr:nvSpPr>
        <xdr:cNvPr id="74" name="テキスト ボックス 73"/>
        <xdr:cNvSpPr txBox="1"/>
      </xdr:nvSpPr>
      <xdr:spPr>
        <a:xfrm>
          <a:off x="895428" y="58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100330</xdr:rowOff>
    </xdr:from>
    <xdr:to>
      <xdr:col>24</xdr:col>
      <xdr:colOff>114300</xdr:colOff>
      <xdr:row>32</xdr:row>
      <xdr:rowOff>30480</xdr:rowOff>
    </xdr:to>
    <xdr:sp macro="" textlink="">
      <xdr:nvSpPr>
        <xdr:cNvPr id="80" name="楕円 79"/>
        <xdr:cNvSpPr/>
      </xdr:nvSpPr>
      <xdr:spPr>
        <a:xfrm>
          <a:off x="4584700" y="54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53357</xdr:rowOff>
    </xdr:from>
    <xdr:ext cx="469744" cy="259045"/>
    <xdr:sp macro="" textlink="">
      <xdr:nvSpPr>
        <xdr:cNvPr id="81" name="議会費該当値テキスト"/>
        <xdr:cNvSpPr txBox="1"/>
      </xdr:nvSpPr>
      <xdr:spPr>
        <a:xfrm>
          <a:off x="4686300" y="53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71374</xdr:rowOff>
    </xdr:from>
    <xdr:to>
      <xdr:col>20</xdr:col>
      <xdr:colOff>38100</xdr:colOff>
      <xdr:row>33</xdr:row>
      <xdr:rowOff>1524</xdr:rowOff>
    </xdr:to>
    <xdr:sp macro="" textlink="">
      <xdr:nvSpPr>
        <xdr:cNvPr id="82" name="楕円 81"/>
        <xdr:cNvSpPr/>
      </xdr:nvSpPr>
      <xdr:spPr>
        <a:xfrm>
          <a:off x="3746500" y="555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18051</xdr:rowOff>
    </xdr:from>
    <xdr:ext cx="469744" cy="259045"/>
    <xdr:sp macro="" textlink="">
      <xdr:nvSpPr>
        <xdr:cNvPr id="83" name="テキスト ボックス 82"/>
        <xdr:cNvSpPr txBox="1"/>
      </xdr:nvSpPr>
      <xdr:spPr>
        <a:xfrm>
          <a:off x="3562428" y="533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143764</xdr:rowOff>
    </xdr:from>
    <xdr:to>
      <xdr:col>15</xdr:col>
      <xdr:colOff>101600</xdr:colOff>
      <xdr:row>32</xdr:row>
      <xdr:rowOff>73914</xdr:rowOff>
    </xdr:to>
    <xdr:sp macro="" textlink="">
      <xdr:nvSpPr>
        <xdr:cNvPr id="84" name="楕円 83"/>
        <xdr:cNvSpPr/>
      </xdr:nvSpPr>
      <xdr:spPr>
        <a:xfrm>
          <a:off x="2857500" y="545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90441</xdr:rowOff>
    </xdr:from>
    <xdr:ext cx="469744" cy="259045"/>
    <xdr:sp macro="" textlink="">
      <xdr:nvSpPr>
        <xdr:cNvPr id="85" name="テキスト ボックス 84"/>
        <xdr:cNvSpPr txBox="1"/>
      </xdr:nvSpPr>
      <xdr:spPr>
        <a:xfrm>
          <a:off x="2673428" y="523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22606</xdr:rowOff>
    </xdr:from>
    <xdr:to>
      <xdr:col>10</xdr:col>
      <xdr:colOff>165100</xdr:colOff>
      <xdr:row>31</xdr:row>
      <xdr:rowOff>124206</xdr:rowOff>
    </xdr:to>
    <xdr:sp macro="" textlink="">
      <xdr:nvSpPr>
        <xdr:cNvPr id="86" name="楕円 85"/>
        <xdr:cNvSpPr/>
      </xdr:nvSpPr>
      <xdr:spPr>
        <a:xfrm>
          <a:off x="1968500" y="533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140733</xdr:rowOff>
    </xdr:from>
    <xdr:ext cx="469744" cy="259045"/>
    <xdr:sp macro="" textlink="">
      <xdr:nvSpPr>
        <xdr:cNvPr id="87" name="テキスト ボックス 86"/>
        <xdr:cNvSpPr txBox="1"/>
      </xdr:nvSpPr>
      <xdr:spPr>
        <a:xfrm>
          <a:off x="1784428" y="511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29</xdr:row>
      <xdr:rowOff>104902</xdr:rowOff>
    </xdr:from>
    <xdr:to>
      <xdr:col>6</xdr:col>
      <xdr:colOff>38100</xdr:colOff>
      <xdr:row>30</xdr:row>
      <xdr:rowOff>35052</xdr:rowOff>
    </xdr:to>
    <xdr:sp macro="" textlink="">
      <xdr:nvSpPr>
        <xdr:cNvPr id="88" name="楕円 87"/>
        <xdr:cNvSpPr/>
      </xdr:nvSpPr>
      <xdr:spPr>
        <a:xfrm>
          <a:off x="1079500" y="507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28</xdr:row>
      <xdr:rowOff>51579</xdr:rowOff>
    </xdr:from>
    <xdr:ext cx="469744" cy="259045"/>
    <xdr:sp macro="" textlink="">
      <xdr:nvSpPr>
        <xdr:cNvPr id="89" name="テキスト ボックス 88"/>
        <xdr:cNvSpPr txBox="1"/>
      </xdr:nvSpPr>
      <xdr:spPr>
        <a:xfrm>
          <a:off x="895428" y="485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142318</xdr:rowOff>
    </xdr:from>
    <xdr:to>
      <xdr:col>24</xdr:col>
      <xdr:colOff>62865</xdr:colOff>
      <xdr:row>58</xdr:row>
      <xdr:rowOff>109338</xdr:rowOff>
    </xdr:to>
    <xdr:cxnSp macro="">
      <xdr:nvCxnSpPr>
        <xdr:cNvPr id="113" name="直線コネクタ 112"/>
        <xdr:cNvCxnSpPr/>
      </xdr:nvCxnSpPr>
      <xdr:spPr>
        <a:xfrm flipV="1">
          <a:off x="4633595" y="8714818"/>
          <a:ext cx="1270" cy="1338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113165</xdr:rowOff>
    </xdr:from>
    <xdr:ext cx="534377" cy="259045"/>
    <xdr:sp macro="" textlink="">
      <xdr:nvSpPr>
        <xdr:cNvPr id="114" name="総務費最小値テキスト"/>
        <xdr:cNvSpPr txBox="1"/>
      </xdr:nvSpPr>
      <xdr:spPr>
        <a:xfrm>
          <a:off x="4686300" y="1005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109338</xdr:rowOff>
    </xdr:from>
    <xdr:to>
      <xdr:col>24</xdr:col>
      <xdr:colOff>152400</xdr:colOff>
      <xdr:row>58</xdr:row>
      <xdr:rowOff>109338</xdr:rowOff>
    </xdr:to>
    <xdr:cxnSp macro="">
      <xdr:nvCxnSpPr>
        <xdr:cNvPr id="115" name="直線コネクタ 114"/>
        <xdr:cNvCxnSpPr/>
      </xdr:nvCxnSpPr>
      <xdr:spPr>
        <a:xfrm>
          <a:off x="4546600" y="1005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88995</xdr:rowOff>
    </xdr:from>
    <xdr:ext cx="599010" cy="259045"/>
    <xdr:sp macro="" textlink="">
      <xdr:nvSpPr>
        <xdr:cNvPr id="116" name="総務費最大値テキスト"/>
        <xdr:cNvSpPr txBox="1"/>
      </xdr:nvSpPr>
      <xdr:spPr>
        <a:xfrm>
          <a:off x="4686300" y="849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379,313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142318</xdr:rowOff>
    </xdr:from>
    <xdr:to>
      <xdr:col>24</xdr:col>
      <xdr:colOff>152400</xdr:colOff>
      <xdr:row>50</xdr:row>
      <xdr:rowOff>142318</xdr:rowOff>
    </xdr:to>
    <xdr:cxnSp macro="">
      <xdr:nvCxnSpPr>
        <xdr:cNvPr id="117" name="直線コネクタ 116"/>
        <xdr:cNvCxnSpPr/>
      </xdr:nvCxnSpPr>
      <xdr:spPr>
        <a:xfrm>
          <a:off x="4546600" y="871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85080</xdr:rowOff>
    </xdr:from>
    <xdr:to>
      <xdr:col>24</xdr:col>
      <xdr:colOff>63500</xdr:colOff>
      <xdr:row>58</xdr:row>
      <xdr:rowOff>101402</xdr:rowOff>
    </xdr:to>
    <xdr:cxnSp macro="">
      <xdr:nvCxnSpPr>
        <xdr:cNvPr id="118" name="直線コネクタ 117"/>
        <xdr:cNvCxnSpPr/>
      </xdr:nvCxnSpPr>
      <xdr:spPr>
        <a:xfrm flipV="1">
          <a:off x="3797300" y="10029180"/>
          <a:ext cx="838200" cy="1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134024</xdr:rowOff>
    </xdr:from>
    <xdr:ext cx="534377" cy="259045"/>
    <xdr:sp macro="" textlink="">
      <xdr:nvSpPr>
        <xdr:cNvPr id="119" name="総務費平均値テキスト"/>
        <xdr:cNvSpPr txBox="1"/>
      </xdr:nvSpPr>
      <xdr:spPr>
        <a:xfrm>
          <a:off x="4686300" y="9735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111147</xdr:rowOff>
    </xdr:from>
    <xdr:to>
      <xdr:col>24</xdr:col>
      <xdr:colOff>114300</xdr:colOff>
      <xdr:row>58</xdr:row>
      <xdr:rowOff>41297</xdr:rowOff>
    </xdr:to>
    <xdr:sp macro="" textlink="">
      <xdr:nvSpPr>
        <xdr:cNvPr id="120" name="フローチャート: 判断 119"/>
        <xdr:cNvSpPr/>
      </xdr:nvSpPr>
      <xdr:spPr>
        <a:xfrm>
          <a:off x="4584700" y="988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66723</xdr:rowOff>
    </xdr:from>
    <xdr:to>
      <xdr:col>19</xdr:col>
      <xdr:colOff>177800</xdr:colOff>
      <xdr:row>58</xdr:row>
      <xdr:rowOff>101402</xdr:rowOff>
    </xdr:to>
    <xdr:cxnSp macro="">
      <xdr:nvCxnSpPr>
        <xdr:cNvPr id="121" name="直線コネクタ 120"/>
        <xdr:cNvCxnSpPr/>
      </xdr:nvCxnSpPr>
      <xdr:spPr>
        <a:xfrm>
          <a:off x="2908300" y="10010823"/>
          <a:ext cx="889000" cy="3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726</xdr:rowOff>
    </xdr:from>
    <xdr:to>
      <xdr:col>20</xdr:col>
      <xdr:colOff>38100</xdr:colOff>
      <xdr:row>58</xdr:row>
      <xdr:rowOff>102326</xdr:rowOff>
    </xdr:to>
    <xdr:sp macro="" textlink="">
      <xdr:nvSpPr>
        <xdr:cNvPr id="122" name="フローチャート: 判断 121"/>
        <xdr:cNvSpPr/>
      </xdr:nvSpPr>
      <xdr:spPr>
        <a:xfrm>
          <a:off x="3746500" y="99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118853</xdr:rowOff>
    </xdr:from>
    <xdr:ext cx="534377" cy="259045"/>
    <xdr:sp macro="" textlink="">
      <xdr:nvSpPr>
        <xdr:cNvPr id="123" name="テキスト ボックス 122"/>
        <xdr:cNvSpPr txBox="1"/>
      </xdr:nvSpPr>
      <xdr:spPr>
        <a:xfrm>
          <a:off x="3530111" y="972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66723</xdr:rowOff>
    </xdr:from>
    <xdr:to>
      <xdr:col>15</xdr:col>
      <xdr:colOff>50800</xdr:colOff>
      <xdr:row>58</xdr:row>
      <xdr:rowOff>80965</xdr:rowOff>
    </xdr:to>
    <xdr:cxnSp macro="">
      <xdr:nvCxnSpPr>
        <xdr:cNvPr id="124" name="直線コネクタ 123"/>
        <xdr:cNvCxnSpPr/>
      </xdr:nvCxnSpPr>
      <xdr:spPr>
        <a:xfrm flipV="1">
          <a:off x="2019300" y="10010823"/>
          <a:ext cx="889000" cy="1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159888</xdr:rowOff>
    </xdr:from>
    <xdr:to>
      <xdr:col>15</xdr:col>
      <xdr:colOff>101600</xdr:colOff>
      <xdr:row>58</xdr:row>
      <xdr:rowOff>90038</xdr:rowOff>
    </xdr:to>
    <xdr:sp macro="" textlink="">
      <xdr:nvSpPr>
        <xdr:cNvPr id="125" name="フローチャート: 判断 124"/>
        <xdr:cNvSpPr/>
      </xdr:nvSpPr>
      <xdr:spPr>
        <a:xfrm>
          <a:off x="2857500" y="99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106565</xdr:rowOff>
    </xdr:from>
    <xdr:ext cx="534377" cy="259045"/>
    <xdr:sp macro="" textlink="">
      <xdr:nvSpPr>
        <xdr:cNvPr id="126" name="テキスト ボックス 125"/>
        <xdr:cNvSpPr txBox="1"/>
      </xdr:nvSpPr>
      <xdr:spPr>
        <a:xfrm>
          <a:off x="2641111" y="970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80965</xdr:rowOff>
    </xdr:from>
    <xdr:to>
      <xdr:col>10</xdr:col>
      <xdr:colOff>114300</xdr:colOff>
      <xdr:row>58</xdr:row>
      <xdr:rowOff>91058</xdr:rowOff>
    </xdr:to>
    <xdr:cxnSp macro="">
      <xdr:nvCxnSpPr>
        <xdr:cNvPr id="127" name="直線コネクタ 126"/>
        <xdr:cNvCxnSpPr/>
      </xdr:nvCxnSpPr>
      <xdr:spPr>
        <a:xfrm flipV="1">
          <a:off x="1130300" y="10025065"/>
          <a:ext cx="889000" cy="1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135176</xdr:rowOff>
    </xdr:from>
    <xdr:to>
      <xdr:col>10</xdr:col>
      <xdr:colOff>165100</xdr:colOff>
      <xdr:row>58</xdr:row>
      <xdr:rowOff>65326</xdr:rowOff>
    </xdr:to>
    <xdr:sp macro="" textlink="">
      <xdr:nvSpPr>
        <xdr:cNvPr id="128" name="フローチャート: 判断 127"/>
        <xdr:cNvSpPr/>
      </xdr:nvSpPr>
      <xdr:spPr>
        <a:xfrm>
          <a:off x="1968500" y="990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81853</xdr:rowOff>
    </xdr:from>
    <xdr:ext cx="534377" cy="259045"/>
    <xdr:sp macro="" textlink="">
      <xdr:nvSpPr>
        <xdr:cNvPr id="129" name="テキスト ボックス 128"/>
        <xdr:cNvSpPr txBox="1"/>
      </xdr:nvSpPr>
      <xdr:spPr>
        <a:xfrm>
          <a:off x="1752111" y="968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160330</xdr:rowOff>
    </xdr:from>
    <xdr:to>
      <xdr:col>6</xdr:col>
      <xdr:colOff>38100</xdr:colOff>
      <xdr:row>58</xdr:row>
      <xdr:rowOff>90480</xdr:rowOff>
    </xdr:to>
    <xdr:sp macro="" textlink="">
      <xdr:nvSpPr>
        <xdr:cNvPr id="130" name="フローチャート: 判断 129"/>
        <xdr:cNvSpPr/>
      </xdr:nvSpPr>
      <xdr:spPr>
        <a:xfrm>
          <a:off x="1079500" y="993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107007</xdr:rowOff>
    </xdr:from>
    <xdr:ext cx="534377" cy="259045"/>
    <xdr:sp macro="" textlink="">
      <xdr:nvSpPr>
        <xdr:cNvPr id="131" name="テキスト ボックス 130"/>
        <xdr:cNvSpPr txBox="1"/>
      </xdr:nvSpPr>
      <xdr:spPr>
        <a:xfrm>
          <a:off x="863111" y="970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34280</xdr:rowOff>
    </xdr:from>
    <xdr:to>
      <xdr:col>24</xdr:col>
      <xdr:colOff>114300</xdr:colOff>
      <xdr:row>58</xdr:row>
      <xdr:rowOff>135880</xdr:rowOff>
    </xdr:to>
    <xdr:sp macro="" textlink="">
      <xdr:nvSpPr>
        <xdr:cNvPr id="137" name="楕円 136"/>
        <xdr:cNvSpPr/>
      </xdr:nvSpPr>
      <xdr:spPr>
        <a:xfrm>
          <a:off x="4584700" y="997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120657</xdr:rowOff>
    </xdr:from>
    <xdr:ext cx="534377" cy="259045"/>
    <xdr:sp macro="" textlink="">
      <xdr:nvSpPr>
        <xdr:cNvPr id="138" name="総務費該当値テキスト"/>
        <xdr:cNvSpPr txBox="1"/>
      </xdr:nvSpPr>
      <xdr:spPr>
        <a:xfrm>
          <a:off x="4686300" y="989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50602</xdr:rowOff>
    </xdr:from>
    <xdr:to>
      <xdr:col>20</xdr:col>
      <xdr:colOff>38100</xdr:colOff>
      <xdr:row>58</xdr:row>
      <xdr:rowOff>152202</xdr:rowOff>
    </xdr:to>
    <xdr:sp macro="" textlink="">
      <xdr:nvSpPr>
        <xdr:cNvPr id="139" name="楕円 138"/>
        <xdr:cNvSpPr/>
      </xdr:nvSpPr>
      <xdr:spPr>
        <a:xfrm>
          <a:off x="3746500" y="999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143329</xdr:rowOff>
    </xdr:from>
    <xdr:ext cx="534377" cy="259045"/>
    <xdr:sp macro="" textlink="">
      <xdr:nvSpPr>
        <xdr:cNvPr id="140" name="テキスト ボックス 139"/>
        <xdr:cNvSpPr txBox="1"/>
      </xdr:nvSpPr>
      <xdr:spPr>
        <a:xfrm>
          <a:off x="3530111" y="1008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15923</xdr:rowOff>
    </xdr:from>
    <xdr:to>
      <xdr:col>15</xdr:col>
      <xdr:colOff>101600</xdr:colOff>
      <xdr:row>58</xdr:row>
      <xdr:rowOff>117523</xdr:rowOff>
    </xdr:to>
    <xdr:sp macro="" textlink="">
      <xdr:nvSpPr>
        <xdr:cNvPr id="141" name="楕円 140"/>
        <xdr:cNvSpPr/>
      </xdr:nvSpPr>
      <xdr:spPr>
        <a:xfrm>
          <a:off x="2857500" y="996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108650</xdr:rowOff>
    </xdr:from>
    <xdr:ext cx="534377" cy="259045"/>
    <xdr:sp macro="" textlink="">
      <xdr:nvSpPr>
        <xdr:cNvPr id="142" name="テキスト ボックス 141"/>
        <xdr:cNvSpPr txBox="1"/>
      </xdr:nvSpPr>
      <xdr:spPr>
        <a:xfrm>
          <a:off x="2641111" y="1005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30165</xdr:rowOff>
    </xdr:from>
    <xdr:to>
      <xdr:col>10</xdr:col>
      <xdr:colOff>165100</xdr:colOff>
      <xdr:row>58</xdr:row>
      <xdr:rowOff>131765</xdr:rowOff>
    </xdr:to>
    <xdr:sp macro="" textlink="">
      <xdr:nvSpPr>
        <xdr:cNvPr id="143" name="楕円 142"/>
        <xdr:cNvSpPr/>
      </xdr:nvSpPr>
      <xdr:spPr>
        <a:xfrm>
          <a:off x="1968500" y="99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122892</xdr:rowOff>
    </xdr:from>
    <xdr:ext cx="534377" cy="259045"/>
    <xdr:sp macro="" textlink="">
      <xdr:nvSpPr>
        <xdr:cNvPr id="144" name="テキスト ボックス 143"/>
        <xdr:cNvSpPr txBox="1"/>
      </xdr:nvSpPr>
      <xdr:spPr>
        <a:xfrm>
          <a:off x="1752111" y="1006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40258</xdr:rowOff>
    </xdr:from>
    <xdr:to>
      <xdr:col>6</xdr:col>
      <xdr:colOff>38100</xdr:colOff>
      <xdr:row>58</xdr:row>
      <xdr:rowOff>141858</xdr:rowOff>
    </xdr:to>
    <xdr:sp macro="" textlink="">
      <xdr:nvSpPr>
        <xdr:cNvPr id="145" name="楕円 144"/>
        <xdr:cNvSpPr/>
      </xdr:nvSpPr>
      <xdr:spPr>
        <a:xfrm>
          <a:off x="1079500" y="998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132985</xdr:rowOff>
    </xdr:from>
    <xdr:ext cx="534377" cy="259045"/>
    <xdr:sp macro="" textlink="">
      <xdr:nvSpPr>
        <xdr:cNvPr id="146" name="テキスト ボックス 145"/>
        <xdr:cNvSpPr txBox="1"/>
      </xdr:nvSpPr>
      <xdr:spPr>
        <a:xfrm>
          <a:off x="863111" y="1007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143567</xdr:rowOff>
    </xdr:from>
    <xdr:to>
      <xdr:col>24</xdr:col>
      <xdr:colOff>62865</xdr:colOff>
      <xdr:row>77</xdr:row>
      <xdr:rowOff>149930</xdr:rowOff>
    </xdr:to>
    <xdr:cxnSp macro="">
      <xdr:nvCxnSpPr>
        <xdr:cNvPr id="171" name="直線コネクタ 170"/>
        <xdr:cNvCxnSpPr/>
      </xdr:nvCxnSpPr>
      <xdr:spPr>
        <a:xfrm flipV="1">
          <a:off x="4633595" y="11973617"/>
          <a:ext cx="1270" cy="137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153757</xdr:rowOff>
    </xdr:from>
    <xdr:ext cx="599010" cy="259045"/>
    <xdr:sp macro="" textlink="">
      <xdr:nvSpPr>
        <xdr:cNvPr id="172" name="民生費最小値テキスト"/>
        <xdr:cNvSpPr txBox="1"/>
      </xdr:nvSpPr>
      <xdr:spPr>
        <a:xfrm>
          <a:off x="4686300" y="13355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149930</xdr:rowOff>
    </xdr:from>
    <xdr:to>
      <xdr:col>24</xdr:col>
      <xdr:colOff>152400</xdr:colOff>
      <xdr:row>77</xdr:row>
      <xdr:rowOff>149930</xdr:rowOff>
    </xdr:to>
    <xdr:cxnSp macro="">
      <xdr:nvCxnSpPr>
        <xdr:cNvPr id="173" name="直線コネクタ 172"/>
        <xdr:cNvCxnSpPr/>
      </xdr:nvCxnSpPr>
      <xdr:spPr>
        <a:xfrm>
          <a:off x="4546600" y="1335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90244</xdr:rowOff>
    </xdr:from>
    <xdr:ext cx="599010" cy="259045"/>
    <xdr:sp macro="" textlink="">
      <xdr:nvSpPr>
        <xdr:cNvPr id="174" name="民生費最大値テキスト"/>
        <xdr:cNvSpPr txBox="1"/>
      </xdr:nvSpPr>
      <xdr:spPr>
        <a:xfrm>
          <a:off x="4686300" y="1174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143567</xdr:rowOff>
    </xdr:from>
    <xdr:to>
      <xdr:col>24</xdr:col>
      <xdr:colOff>152400</xdr:colOff>
      <xdr:row>69</xdr:row>
      <xdr:rowOff>143567</xdr:rowOff>
    </xdr:to>
    <xdr:cxnSp macro="">
      <xdr:nvCxnSpPr>
        <xdr:cNvPr id="175" name="直線コネクタ 174"/>
        <xdr:cNvCxnSpPr/>
      </xdr:nvCxnSpPr>
      <xdr:spPr>
        <a:xfrm>
          <a:off x="4546600" y="1197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13913</xdr:rowOff>
    </xdr:from>
    <xdr:to>
      <xdr:col>24</xdr:col>
      <xdr:colOff>63500</xdr:colOff>
      <xdr:row>75</xdr:row>
      <xdr:rowOff>77273</xdr:rowOff>
    </xdr:to>
    <xdr:cxnSp macro="">
      <xdr:nvCxnSpPr>
        <xdr:cNvPr id="176" name="直線コネクタ 175"/>
        <xdr:cNvCxnSpPr/>
      </xdr:nvCxnSpPr>
      <xdr:spPr>
        <a:xfrm flipV="1">
          <a:off x="3797300" y="12872663"/>
          <a:ext cx="838200" cy="6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100537</xdr:rowOff>
    </xdr:from>
    <xdr:ext cx="599010" cy="259045"/>
    <xdr:sp macro="" textlink="">
      <xdr:nvSpPr>
        <xdr:cNvPr id="177" name="民生費平均値テキスト"/>
        <xdr:cNvSpPr txBox="1"/>
      </xdr:nvSpPr>
      <xdr:spPr>
        <a:xfrm>
          <a:off x="4686300" y="12616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77660</xdr:rowOff>
    </xdr:from>
    <xdr:to>
      <xdr:col>24</xdr:col>
      <xdr:colOff>114300</xdr:colOff>
      <xdr:row>75</xdr:row>
      <xdr:rowOff>7810</xdr:rowOff>
    </xdr:to>
    <xdr:sp macro="" textlink="">
      <xdr:nvSpPr>
        <xdr:cNvPr id="178" name="フローチャート: 判断 177"/>
        <xdr:cNvSpPr/>
      </xdr:nvSpPr>
      <xdr:spPr>
        <a:xfrm>
          <a:off x="4584700" y="127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77273</xdr:rowOff>
    </xdr:from>
    <xdr:to>
      <xdr:col>19</xdr:col>
      <xdr:colOff>177800</xdr:colOff>
      <xdr:row>75</xdr:row>
      <xdr:rowOff>122155</xdr:rowOff>
    </xdr:to>
    <xdr:cxnSp macro="">
      <xdr:nvCxnSpPr>
        <xdr:cNvPr id="179" name="直線コネクタ 178"/>
        <xdr:cNvCxnSpPr/>
      </xdr:nvCxnSpPr>
      <xdr:spPr>
        <a:xfrm flipV="1">
          <a:off x="2908300" y="12936023"/>
          <a:ext cx="889000" cy="4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59544</xdr:rowOff>
    </xdr:from>
    <xdr:to>
      <xdr:col>20</xdr:col>
      <xdr:colOff>38100</xdr:colOff>
      <xdr:row>75</xdr:row>
      <xdr:rowOff>161144</xdr:rowOff>
    </xdr:to>
    <xdr:sp macro="" textlink="">
      <xdr:nvSpPr>
        <xdr:cNvPr id="180" name="フローチャート: 判断 179"/>
        <xdr:cNvSpPr/>
      </xdr:nvSpPr>
      <xdr:spPr>
        <a:xfrm>
          <a:off x="3746500" y="1291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152271</xdr:rowOff>
    </xdr:from>
    <xdr:ext cx="599010" cy="259045"/>
    <xdr:sp macro="" textlink="">
      <xdr:nvSpPr>
        <xdr:cNvPr id="181" name="テキスト ボックス 180"/>
        <xdr:cNvSpPr txBox="1"/>
      </xdr:nvSpPr>
      <xdr:spPr>
        <a:xfrm>
          <a:off x="3497795" y="13011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122155</xdr:rowOff>
    </xdr:from>
    <xdr:to>
      <xdr:col>15</xdr:col>
      <xdr:colOff>50800</xdr:colOff>
      <xdr:row>76</xdr:row>
      <xdr:rowOff>10407</xdr:rowOff>
    </xdr:to>
    <xdr:cxnSp macro="">
      <xdr:nvCxnSpPr>
        <xdr:cNvPr id="182" name="直線コネクタ 181"/>
        <xdr:cNvCxnSpPr/>
      </xdr:nvCxnSpPr>
      <xdr:spPr>
        <a:xfrm flipV="1">
          <a:off x="2019300" y="12980905"/>
          <a:ext cx="889000" cy="5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55753</xdr:rowOff>
    </xdr:from>
    <xdr:to>
      <xdr:col>15</xdr:col>
      <xdr:colOff>101600</xdr:colOff>
      <xdr:row>75</xdr:row>
      <xdr:rowOff>157353</xdr:rowOff>
    </xdr:to>
    <xdr:sp macro="" textlink="">
      <xdr:nvSpPr>
        <xdr:cNvPr id="183" name="フローチャート: 判断 182"/>
        <xdr:cNvSpPr/>
      </xdr:nvSpPr>
      <xdr:spPr>
        <a:xfrm>
          <a:off x="28575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2430</xdr:rowOff>
    </xdr:from>
    <xdr:ext cx="599010" cy="259045"/>
    <xdr:sp macro="" textlink="">
      <xdr:nvSpPr>
        <xdr:cNvPr id="184" name="テキスト ボックス 183"/>
        <xdr:cNvSpPr txBox="1"/>
      </xdr:nvSpPr>
      <xdr:spPr>
        <a:xfrm>
          <a:off x="2608795" y="12689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151967</xdr:rowOff>
    </xdr:from>
    <xdr:to>
      <xdr:col>10</xdr:col>
      <xdr:colOff>114300</xdr:colOff>
      <xdr:row>76</xdr:row>
      <xdr:rowOff>10407</xdr:rowOff>
    </xdr:to>
    <xdr:cxnSp macro="">
      <xdr:nvCxnSpPr>
        <xdr:cNvPr id="185" name="直線コネクタ 184"/>
        <xdr:cNvCxnSpPr/>
      </xdr:nvCxnSpPr>
      <xdr:spPr>
        <a:xfrm>
          <a:off x="1130300" y="13010717"/>
          <a:ext cx="889000" cy="2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32760</xdr:rowOff>
    </xdr:from>
    <xdr:to>
      <xdr:col>10</xdr:col>
      <xdr:colOff>165100</xdr:colOff>
      <xdr:row>75</xdr:row>
      <xdr:rowOff>134360</xdr:rowOff>
    </xdr:to>
    <xdr:sp macro="" textlink="">
      <xdr:nvSpPr>
        <xdr:cNvPr id="186" name="フローチャート: 判断 185"/>
        <xdr:cNvSpPr/>
      </xdr:nvSpPr>
      <xdr:spPr>
        <a:xfrm>
          <a:off x="1968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150887</xdr:rowOff>
    </xdr:from>
    <xdr:ext cx="599010" cy="259045"/>
    <xdr:sp macro="" textlink="">
      <xdr:nvSpPr>
        <xdr:cNvPr id="187" name="テキスト ボックス 186"/>
        <xdr:cNvSpPr txBox="1"/>
      </xdr:nvSpPr>
      <xdr:spPr>
        <a:xfrm>
          <a:off x="1719795" y="1266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109741</xdr:rowOff>
    </xdr:from>
    <xdr:to>
      <xdr:col>6</xdr:col>
      <xdr:colOff>38100</xdr:colOff>
      <xdr:row>76</xdr:row>
      <xdr:rowOff>39891</xdr:rowOff>
    </xdr:to>
    <xdr:sp macro="" textlink="">
      <xdr:nvSpPr>
        <xdr:cNvPr id="188" name="フローチャート: 判断 187"/>
        <xdr:cNvSpPr/>
      </xdr:nvSpPr>
      <xdr:spPr>
        <a:xfrm>
          <a:off x="1079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31018</xdr:rowOff>
    </xdr:from>
    <xdr:ext cx="599010" cy="259045"/>
    <xdr:sp macro="" textlink="">
      <xdr:nvSpPr>
        <xdr:cNvPr id="189" name="テキスト ボックス 188"/>
        <xdr:cNvSpPr txBox="1"/>
      </xdr:nvSpPr>
      <xdr:spPr>
        <a:xfrm>
          <a:off x="830795" y="1306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134563</xdr:rowOff>
    </xdr:from>
    <xdr:to>
      <xdr:col>24</xdr:col>
      <xdr:colOff>114300</xdr:colOff>
      <xdr:row>75</xdr:row>
      <xdr:rowOff>64713</xdr:rowOff>
    </xdr:to>
    <xdr:sp macro="" textlink="">
      <xdr:nvSpPr>
        <xdr:cNvPr id="195" name="楕円 194"/>
        <xdr:cNvSpPr/>
      </xdr:nvSpPr>
      <xdr:spPr>
        <a:xfrm>
          <a:off x="4584700" y="1282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112990</xdr:rowOff>
    </xdr:from>
    <xdr:ext cx="599010" cy="259045"/>
    <xdr:sp macro="" textlink="">
      <xdr:nvSpPr>
        <xdr:cNvPr id="196" name="民生費該当値テキスト"/>
        <xdr:cNvSpPr txBox="1"/>
      </xdr:nvSpPr>
      <xdr:spPr>
        <a:xfrm>
          <a:off x="4686300" y="12800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26473</xdr:rowOff>
    </xdr:from>
    <xdr:to>
      <xdr:col>20</xdr:col>
      <xdr:colOff>38100</xdr:colOff>
      <xdr:row>75</xdr:row>
      <xdr:rowOff>128073</xdr:rowOff>
    </xdr:to>
    <xdr:sp macro="" textlink="">
      <xdr:nvSpPr>
        <xdr:cNvPr id="197" name="楕円 196"/>
        <xdr:cNvSpPr/>
      </xdr:nvSpPr>
      <xdr:spPr>
        <a:xfrm>
          <a:off x="3746500" y="1288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144600</xdr:rowOff>
    </xdr:from>
    <xdr:ext cx="599010" cy="259045"/>
    <xdr:sp macro="" textlink="">
      <xdr:nvSpPr>
        <xdr:cNvPr id="198" name="テキスト ボックス 197"/>
        <xdr:cNvSpPr txBox="1"/>
      </xdr:nvSpPr>
      <xdr:spPr>
        <a:xfrm>
          <a:off x="3497795" y="1266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71355</xdr:rowOff>
    </xdr:from>
    <xdr:to>
      <xdr:col>15</xdr:col>
      <xdr:colOff>101600</xdr:colOff>
      <xdr:row>76</xdr:row>
      <xdr:rowOff>1505</xdr:rowOff>
    </xdr:to>
    <xdr:sp macro="" textlink="">
      <xdr:nvSpPr>
        <xdr:cNvPr id="199" name="楕円 198"/>
        <xdr:cNvSpPr/>
      </xdr:nvSpPr>
      <xdr:spPr>
        <a:xfrm>
          <a:off x="2857500" y="1293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164082</xdr:rowOff>
    </xdr:from>
    <xdr:ext cx="599010" cy="259045"/>
    <xdr:sp macro="" textlink="">
      <xdr:nvSpPr>
        <xdr:cNvPr id="200" name="テキスト ボックス 199"/>
        <xdr:cNvSpPr txBox="1"/>
      </xdr:nvSpPr>
      <xdr:spPr>
        <a:xfrm>
          <a:off x="2608795" y="13022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131058</xdr:rowOff>
    </xdr:from>
    <xdr:to>
      <xdr:col>10</xdr:col>
      <xdr:colOff>165100</xdr:colOff>
      <xdr:row>76</xdr:row>
      <xdr:rowOff>61209</xdr:rowOff>
    </xdr:to>
    <xdr:sp macro="" textlink="">
      <xdr:nvSpPr>
        <xdr:cNvPr id="201" name="楕円 200"/>
        <xdr:cNvSpPr/>
      </xdr:nvSpPr>
      <xdr:spPr>
        <a:xfrm>
          <a:off x="1968500" y="129898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52334</xdr:rowOff>
    </xdr:from>
    <xdr:ext cx="599010" cy="259045"/>
    <xdr:sp macro="" textlink="">
      <xdr:nvSpPr>
        <xdr:cNvPr id="202" name="テキスト ボックス 201"/>
        <xdr:cNvSpPr txBox="1"/>
      </xdr:nvSpPr>
      <xdr:spPr>
        <a:xfrm>
          <a:off x="1719795" y="1308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101168</xdr:rowOff>
    </xdr:from>
    <xdr:to>
      <xdr:col>6</xdr:col>
      <xdr:colOff>38100</xdr:colOff>
      <xdr:row>76</xdr:row>
      <xdr:rowOff>31319</xdr:rowOff>
    </xdr:to>
    <xdr:sp macro="" textlink="">
      <xdr:nvSpPr>
        <xdr:cNvPr id="203" name="楕円 202"/>
        <xdr:cNvSpPr/>
      </xdr:nvSpPr>
      <xdr:spPr>
        <a:xfrm>
          <a:off x="1079500" y="129599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47845</xdr:rowOff>
    </xdr:from>
    <xdr:ext cx="599010" cy="259045"/>
    <xdr:sp macro="" textlink="">
      <xdr:nvSpPr>
        <xdr:cNvPr id="204" name="テキスト ボックス 203"/>
        <xdr:cNvSpPr txBox="1"/>
      </xdr:nvSpPr>
      <xdr:spPr>
        <a:xfrm>
          <a:off x="830795" y="1273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5" name="テキスト ボックス 224"/>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7" name="テキスト ボックス 226"/>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9" name="テキスト ボックス 228"/>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48718</xdr:rowOff>
    </xdr:from>
    <xdr:to>
      <xdr:col>24</xdr:col>
      <xdr:colOff>62865</xdr:colOff>
      <xdr:row>99</xdr:row>
      <xdr:rowOff>38300</xdr:rowOff>
    </xdr:to>
    <xdr:cxnSp macro="">
      <xdr:nvCxnSpPr>
        <xdr:cNvPr id="231" name="直線コネクタ 230"/>
        <xdr:cNvCxnSpPr/>
      </xdr:nvCxnSpPr>
      <xdr:spPr>
        <a:xfrm flipV="1">
          <a:off x="4633595" y="15650668"/>
          <a:ext cx="1270" cy="1361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42127</xdr:rowOff>
    </xdr:from>
    <xdr:ext cx="534377" cy="259045"/>
    <xdr:sp macro="" textlink="">
      <xdr:nvSpPr>
        <xdr:cNvPr id="232" name="衛生費最小値テキスト"/>
        <xdr:cNvSpPr txBox="1"/>
      </xdr:nvSpPr>
      <xdr:spPr>
        <a:xfrm>
          <a:off x="4686300" y="170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38300</xdr:rowOff>
    </xdr:from>
    <xdr:to>
      <xdr:col>24</xdr:col>
      <xdr:colOff>152400</xdr:colOff>
      <xdr:row>99</xdr:row>
      <xdr:rowOff>38300</xdr:rowOff>
    </xdr:to>
    <xdr:cxnSp macro="">
      <xdr:nvCxnSpPr>
        <xdr:cNvPr id="233" name="直線コネクタ 232"/>
        <xdr:cNvCxnSpPr/>
      </xdr:nvCxnSpPr>
      <xdr:spPr>
        <a:xfrm>
          <a:off x="4546600" y="170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166845</xdr:rowOff>
    </xdr:from>
    <xdr:ext cx="534377" cy="259045"/>
    <xdr:sp macro="" textlink="">
      <xdr:nvSpPr>
        <xdr:cNvPr id="234" name="衛生費最大値テキスト"/>
        <xdr:cNvSpPr txBox="1"/>
      </xdr:nvSpPr>
      <xdr:spPr>
        <a:xfrm>
          <a:off x="4686300" y="1542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48718</xdr:rowOff>
    </xdr:from>
    <xdr:to>
      <xdr:col>24</xdr:col>
      <xdr:colOff>152400</xdr:colOff>
      <xdr:row>91</xdr:row>
      <xdr:rowOff>48718</xdr:rowOff>
    </xdr:to>
    <xdr:cxnSp macro="">
      <xdr:nvCxnSpPr>
        <xdr:cNvPr id="235" name="直線コネクタ 234"/>
        <xdr:cNvCxnSpPr/>
      </xdr:nvCxnSpPr>
      <xdr:spPr>
        <a:xfrm>
          <a:off x="4546600" y="15650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108218</xdr:rowOff>
    </xdr:from>
    <xdr:to>
      <xdr:col>24</xdr:col>
      <xdr:colOff>63500</xdr:colOff>
      <xdr:row>98</xdr:row>
      <xdr:rowOff>129087</xdr:rowOff>
    </xdr:to>
    <xdr:cxnSp macro="">
      <xdr:nvCxnSpPr>
        <xdr:cNvPr id="236" name="直線コネクタ 235"/>
        <xdr:cNvCxnSpPr/>
      </xdr:nvCxnSpPr>
      <xdr:spPr>
        <a:xfrm>
          <a:off x="3797300" y="16224518"/>
          <a:ext cx="838200" cy="70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93456</xdr:rowOff>
    </xdr:from>
    <xdr:ext cx="534377" cy="259045"/>
    <xdr:sp macro="" textlink="">
      <xdr:nvSpPr>
        <xdr:cNvPr id="237" name="衛生費平均値テキスト"/>
        <xdr:cNvSpPr txBox="1"/>
      </xdr:nvSpPr>
      <xdr:spPr>
        <a:xfrm>
          <a:off x="4686300" y="16381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70579</xdr:rowOff>
    </xdr:from>
    <xdr:to>
      <xdr:col>24</xdr:col>
      <xdr:colOff>114300</xdr:colOff>
      <xdr:row>97</xdr:row>
      <xdr:rowOff>729</xdr:rowOff>
    </xdr:to>
    <xdr:sp macro="" textlink="">
      <xdr:nvSpPr>
        <xdr:cNvPr id="238" name="フローチャート: 判断 237"/>
        <xdr:cNvSpPr/>
      </xdr:nvSpPr>
      <xdr:spPr>
        <a:xfrm>
          <a:off x="45847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38822</xdr:rowOff>
    </xdr:from>
    <xdr:to>
      <xdr:col>19</xdr:col>
      <xdr:colOff>177800</xdr:colOff>
      <xdr:row>94</xdr:row>
      <xdr:rowOff>108218</xdr:rowOff>
    </xdr:to>
    <xdr:cxnSp macro="">
      <xdr:nvCxnSpPr>
        <xdr:cNvPr id="239" name="直線コネクタ 238"/>
        <xdr:cNvCxnSpPr/>
      </xdr:nvCxnSpPr>
      <xdr:spPr>
        <a:xfrm>
          <a:off x="2908300" y="15640772"/>
          <a:ext cx="889000" cy="58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56438</xdr:rowOff>
    </xdr:from>
    <xdr:to>
      <xdr:col>20</xdr:col>
      <xdr:colOff>38100</xdr:colOff>
      <xdr:row>96</xdr:row>
      <xdr:rowOff>158038</xdr:rowOff>
    </xdr:to>
    <xdr:sp macro="" textlink="">
      <xdr:nvSpPr>
        <xdr:cNvPr id="240" name="フローチャート: 判断 239"/>
        <xdr:cNvSpPr/>
      </xdr:nvSpPr>
      <xdr:spPr>
        <a:xfrm>
          <a:off x="3746500" y="1651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149165</xdr:rowOff>
    </xdr:from>
    <xdr:ext cx="534377" cy="259045"/>
    <xdr:sp macro="" textlink="">
      <xdr:nvSpPr>
        <xdr:cNvPr id="241" name="テキスト ボックス 240"/>
        <xdr:cNvSpPr txBox="1"/>
      </xdr:nvSpPr>
      <xdr:spPr>
        <a:xfrm>
          <a:off x="3530111" y="1660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38822</xdr:rowOff>
    </xdr:from>
    <xdr:to>
      <xdr:col>15</xdr:col>
      <xdr:colOff>50800</xdr:colOff>
      <xdr:row>97</xdr:row>
      <xdr:rowOff>73144</xdr:rowOff>
    </xdr:to>
    <xdr:cxnSp macro="">
      <xdr:nvCxnSpPr>
        <xdr:cNvPr id="242" name="直線コネクタ 241"/>
        <xdr:cNvCxnSpPr/>
      </xdr:nvCxnSpPr>
      <xdr:spPr>
        <a:xfrm flipV="1">
          <a:off x="2019300" y="15640772"/>
          <a:ext cx="889000" cy="106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65159</xdr:rowOff>
    </xdr:from>
    <xdr:to>
      <xdr:col>15</xdr:col>
      <xdr:colOff>101600</xdr:colOff>
      <xdr:row>95</xdr:row>
      <xdr:rowOff>166759</xdr:rowOff>
    </xdr:to>
    <xdr:sp macro="" textlink="">
      <xdr:nvSpPr>
        <xdr:cNvPr id="243" name="フローチャート: 判断 242"/>
        <xdr:cNvSpPr/>
      </xdr:nvSpPr>
      <xdr:spPr>
        <a:xfrm>
          <a:off x="2857500" y="1635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157886</xdr:rowOff>
    </xdr:from>
    <xdr:ext cx="534377" cy="259045"/>
    <xdr:sp macro="" textlink="">
      <xdr:nvSpPr>
        <xdr:cNvPr id="244" name="テキスト ボックス 243"/>
        <xdr:cNvSpPr txBox="1"/>
      </xdr:nvSpPr>
      <xdr:spPr>
        <a:xfrm>
          <a:off x="2641111" y="1644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73144</xdr:rowOff>
    </xdr:from>
    <xdr:to>
      <xdr:col>10</xdr:col>
      <xdr:colOff>114300</xdr:colOff>
      <xdr:row>99</xdr:row>
      <xdr:rowOff>22003</xdr:rowOff>
    </xdr:to>
    <xdr:cxnSp macro="">
      <xdr:nvCxnSpPr>
        <xdr:cNvPr id="245" name="直線コネクタ 244"/>
        <xdr:cNvCxnSpPr/>
      </xdr:nvCxnSpPr>
      <xdr:spPr>
        <a:xfrm flipV="1">
          <a:off x="1130300" y="16703794"/>
          <a:ext cx="889000" cy="29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81062</xdr:rowOff>
    </xdr:from>
    <xdr:to>
      <xdr:col>10</xdr:col>
      <xdr:colOff>165100</xdr:colOff>
      <xdr:row>97</xdr:row>
      <xdr:rowOff>11212</xdr:rowOff>
    </xdr:to>
    <xdr:sp macro="" textlink="">
      <xdr:nvSpPr>
        <xdr:cNvPr id="246" name="フローチャート: 判断 245"/>
        <xdr:cNvSpPr/>
      </xdr:nvSpPr>
      <xdr:spPr>
        <a:xfrm>
          <a:off x="1968500" y="1654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27739</xdr:rowOff>
    </xdr:from>
    <xdr:ext cx="534377" cy="259045"/>
    <xdr:sp macro="" textlink="">
      <xdr:nvSpPr>
        <xdr:cNvPr id="247" name="テキスト ボックス 246"/>
        <xdr:cNvSpPr txBox="1"/>
      </xdr:nvSpPr>
      <xdr:spPr>
        <a:xfrm>
          <a:off x="1752111" y="1631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4155</xdr:rowOff>
    </xdr:from>
    <xdr:to>
      <xdr:col>6</xdr:col>
      <xdr:colOff>38100</xdr:colOff>
      <xdr:row>97</xdr:row>
      <xdr:rowOff>105755</xdr:rowOff>
    </xdr:to>
    <xdr:sp macro="" textlink="">
      <xdr:nvSpPr>
        <xdr:cNvPr id="248" name="フローチャート: 判断 247"/>
        <xdr:cNvSpPr/>
      </xdr:nvSpPr>
      <xdr:spPr>
        <a:xfrm>
          <a:off x="1079500" y="1663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122282</xdr:rowOff>
    </xdr:from>
    <xdr:ext cx="534377" cy="259045"/>
    <xdr:sp macro="" textlink="">
      <xdr:nvSpPr>
        <xdr:cNvPr id="249" name="テキスト ボックス 248"/>
        <xdr:cNvSpPr txBox="1"/>
      </xdr:nvSpPr>
      <xdr:spPr>
        <a:xfrm>
          <a:off x="863111" y="1641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78287</xdr:rowOff>
    </xdr:from>
    <xdr:to>
      <xdr:col>24</xdr:col>
      <xdr:colOff>114300</xdr:colOff>
      <xdr:row>99</xdr:row>
      <xdr:rowOff>8437</xdr:rowOff>
    </xdr:to>
    <xdr:sp macro="" textlink="">
      <xdr:nvSpPr>
        <xdr:cNvPr id="255" name="楕円 254"/>
        <xdr:cNvSpPr/>
      </xdr:nvSpPr>
      <xdr:spPr>
        <a:xfrm>
          <a:off x="4584700" y="1688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164664</xdr:rowOff>
    </xdr:from>
    <xdr:ext cx="534377" cy="259045"/>
    <xdr:sp macro="" textlink="">
      <xdr:nvSpPr>
        <xdr:cNvPr id="256" name="衛生費該当値テキスト"/>
        <xdr:cNvSpPr txBox="1"/>
      </xdr:nvSpPr>
      <xdr:spPr>
        <a:xfrm>
          <a:off x="4686300" y="1679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57418</xdr:rowOff>
    </xdr:from>
    <xdr:to>
      <xdr:col>20</xdr:col>
      <xdr:colOff>38100</xdr:colOff>
      <xdr:row>94</xdr:row>
      <xdr:rowOff>159018</xdr:rowOff>
    </xdr:to>
    <xdr:sp macro="" textlink="">
      <xdr:nvSpPr>
        <xdr:cNvPr id="257" name="楕円 256"/>
        <xdr:cNvSpPr/>
      </xdr:nvSpPr>
      <xdr:spPr>
        <a:xfrm>
          <a:off x="3746500" y="1617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4095</xdr:rowOff>
    </xdr:from>
    <xdr:ext cx="534377" cy="259045"/>
    <xdr:sp macro="" textlink="">
      <xdr:nvSpPr>
        <xdr:cNvPr id="258" name="テキスト ボックス 257"/>
        <xdr:cNvSpPr txBox="1"/>
      </xdr:nvSpPr>
      <xdr:spPr>
        <a:xfrm>
          <a:off x="3530111" y="1594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159472</xdr:rowOff>
    </xdr:from>
    <xdr:to>
      <xdr:col>15</xdr:col>
      <xdr:colOff>101600</xdr:colOff>
      <xdr:row>91</xdr:row>
      <xdr:rowOff>89622</xdr:rowOff>
    </xdr:to>
    <xdr:sp macro="" textlink="">
      <xdr:nvSpPr>
        <xdr:cNvPr id="259" name="楕円 258"/>
        <xdr:cNvSpPr/>
      </xdr:nvSpPr>
      <xdr:spPr>
        <a:xfrm>
          <a:off x="2857500" y="1558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89</xdr:row>
      <xdr:rowOff>106149</xdr:rowOff>
    </xdr:from>
    <xdr:ext cx="534377" cy="259045"/>
    <xdr:sp macro="" textlink="">
      <xdr:nvSpPr>
        <xdr:cNvPr id="260" name="テキスト ボックス 259"/>
        <xdr:cNvSpPr txBox="1"/>
      </xdr:nvSpPr>
      <xdr:spPr>
        <a:xfrm>
          <a:off x="2641111" y="1536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22344</xdr:rowOff>
    </xdr:from>
    <xdr:to>
      <xdr:col>10</xdr:col>
      <xdr:colOff>165100</xdr:colOff>
      <xdr:row>97</xdr:row>
      <xdr:rowOff>123944</xdr:rowOff>
    </xdr:to>
    <xdr:sp macro="" textlink="">
      <xdr:nvSpPr>
        <xdr:cNvPr id="261" name="楕円 260"/>
        <xdr:cNvSpPr/>
      </xdr:nvSpPr>
      <xdr:spPr>
        <a:xfrm>
          <a:off x="1968500" y="1665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115071</xdr:rowOff>
    </xdr:from>
    <xdr:ext cx="534377" cy="259045"/>
    <xdr:sp macro="" textlink="">
      <xdr:nvSpPr>
        <xdr:cNvPr id="262" name="テキスト ボックス 261"/>
        <xdr:cNvSpPr txBox="1"/>
      </xdr:nvSpPr>
      <xdr:spPr>
        <a:xfrm>
          <a:off x="1752111" y="1674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142653</xdr:rowOff>
    </xdr:from>
    <xdr:to>
      <xdr:col>6</xdr:col>
      <xdr:colOff>38100</xdr:colOff>
      <xdr:row>99</xdr:row>
      <xdr:rowOff>72803</xdr:rowOff>
    </xdr:to>
    <xdr:sp macro="" textlink="">
      <xdr:nvSpPr>
        <xdr:cNvPr id="263" name="楕円 262"/>
        <xdr:cNvSpPr/>
      </xdr:nvSpPr>
      <xdr:spPr>
        <a:xfrm>
          <a:off x="1079500" y="1694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63930</xdr:rowOff>
    </xdr:from>
    <xdr:ext cx="534377" cy="259045"/>
    <xdr:sp macro="" textlink="">
      <xdr:nvSpPr>
        <xdr:cNvPr id="264" name="テキスト ボックス 263"/>
        <xdr:cNvSpPr txBox="1"/>
      </xdr:nvSpPr>
      <xdr:spPr>
        <a:xfrm>
          <a:off x="863111" y="1703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133604</xdr:rowOff>
    </xdr:from>
    <xdr:to>
      <xdr:col>54</xdr:col>
      <xdr:colOff>189865</xdr:colOff>
      <xdr:row>39</xdr:row>
      <xdr:rowOff>39192</xdr:rowOff>
    </xdr:to>
    <xdr:cxnSp macro="">
      <xdr:nvCxnSpPr>
        <xdr:cNvPr id="288" name="直線コネクタ 287"/>
        <xdr:cNvCxnSpPr/>
      </xdr:nvCxnSpPr>
      <xdr:spPr>
        <a:xfrm flipV="1">
          <a:off x="10475595" y="5448554"/>
          <a:ext cx="1270" cy="127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43019</xdr:rowOff>
    </xdr:from>
    <xdr:ext cx="313932" cy="259045"/>
    <xdr:sp macro="" textlink="">
      <xdr:nvSpPr>
        <xdr:cNvPr id="289" name="労働費最小値テキスト"/>
        <xdr:cNvSpPr txBox="1"/>
      </xdr:nvSpPr>
      <xdr:spPr>
        <a:xfrm>
          <a:off x="10528300" y="6729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39192</xdr:rowOff>
    </xdr:from>
    <xdr:to>
      <xdr:col>55</xdr:col>
      <xdr:colOff>88900</xdr:colOff>
      <xdr:row>39</xdr:row>
      <xdr:rowOff>39192</xdr:rowOff>
    </xdr:to>
    <xdr:cxnSp macro="">
      <xdr:nvCxnSpPr>
        <xdr:cNvPr id="290" name="直線コネクタ 289"/>
        <xdr:cNvCxnSpPr/>
      </xdr:nvCxnSpPr>
      <xdr:spPr>
        <a:xfrm>
          <a:off x="10388600" y="6725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80281</xdr:rowOff>
    </xdr:from>
    <xdr:ext cx="534377" cy="259045"/>
    <xdr:sp macro="" textlink="">
      <xdr:nvSpPr>
        <xdr:cNvPr id="291" name="労働費最大値テキスト"/>
        <xdr:cNvSpPr txBox="1"/>
      </xdr:nvSpPr>
      <xdr:spPr>
        <a:xfrm>
          <a:off x="10528300" y="52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133604</xdr:rowOff>
    </xdr:from>
    <xdr:to>
      <xdr:col>55</xdr:col>
      <xdr:colOff>88900</xdr:colOff>
      <xdr:row>31</xdr:row>
      <xdr:rowOff>133604</xdr:rowOff>
    </xdr:to>
    <xdr:cxnSp macro="">
      <xdr:nvCxnSpPr>
        <xdr:cNvPr id="292" name="直線コネクタ 291"/>
        <xdr:cNvCxnSpPr/>
      </xdr:nvCxnSpPr>
      <xdr:spPr>
        <a:xfrm>
          <a:off x="10388600" y="544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34620</xdr:rowOff>
    </xdr:from>
    <xdr:to>
      <xdr:col>55</xdr:col>
      <xdr:colOff>0</xdr:colOff>
      <xdr:row>39</xdr:row>
      <xdr:rowOff>35078</xdr:rowOff>
    </xdr:to>
    <xdr:cxnSp macro="">
      <xdr:nvCxnSpPr>
        <xdr:cNvPr id="293" name="直線コネクタ 292"/>
        <xdr:cNvCxnSpPr/>
      </xdr:nvCxnSpPr>
      <xdr:spPr>
        <a:xfrm>
          <a:off x="9639300" y="6721170"/>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7078</xdr:rowOff>
    </xdr:from>
    <xdr:ext cx="469744" cy="259045"/>
    <xdr:sp macro="" textlink="">
      <xdr:nvSpPr>
        <xdr:cNvPr id="294" name="労働費平均値テキスト"/>
        <xdr:cNvSpPr txBox="1"/>
      </xdr:nvSpPr>
      <xdr:spPr>
        <a:xfrm>
          <a:off x="10528300" y="6350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155651</xdr:rowOff>
    </xdr:from>
    <xdr:to>
      <xdr:col>55</xdr:col>
      <xdr:colOff>50800</xdr:colOff>
      <xdr:row>38</xdr:row>
      <xdr:rowOff>85801</xdr:rowOff>
    </xdr:to>
    <xdr:sp macro="" textlink="">
      <xdr:nvSpPr>
        <xdr:cNvPr id="295" name="フローチャート: 判断 294"/>
        <xdr:cNvSpPr/>
      </xdr:nvSpPr>
      <xdr:spPr>
        <a:xfrm>
          <a:off x="10426700" y="649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34620</xdr:rowOff>
    </xdr:from>
    <xdr:to>
      <xdr:col>50</xdr:col>
      <xdr:colOff>114300</xdr:colOff>
      <xdr:row>39</xdr:row>
      <xdr:rowOff>35230</xdr:rowOff>
    </xdr:to>
    <xdr:cxnSp macro="">
      <xdr:nvCxnSpPr>
        <xdr:cNvPr id="296" name="直線コネクタ 295"/>
        <xdr:cNvCxnSpPr/>
      </xdr:nvCxnSpPr>
      <xdr:spPr>
        <a:xfrm flipV="1">
          <a:off x="8750300" y="6721170"/>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156032</xdr:rowOff>
    </xdr:from>
    <xdr:to>
      <xdr:col>50</xdr:col>
      <xdr:colOff>165100</xdr:colOff>
      <xdr:row>38</xdr:row>
      <xdr:rowOff>86182</xdr:rowOff>
    </xdr:to>
    <xdr:sp macro="" textlink="">
      <xdr:nvSpPr>
        <xdr:cNvPr id="297" name="フローチャート: 判断 296"/>
        <xdr:cNvSpPr/>
      </xdr:nvSpPr>
      <xdr:spPr>
        <a:xfrm>
          <a:off x="9588500" y="6499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102709</xdr:rowOff>
    </xdr:from>
    <xdr:ext cx="469744" cy="259045"/>
    <xdr:sp macro="" textlink="">
      <xdr:nvSpPr>
        <xdr:cNvPr id="298" name="テキスト ボックス 297"/>
        <xdr:cNvSpPr txBox="1"/>
      </xdr:nvSpPr>
      <xdr:spPr>
        <a:xfrm>
          <a:off x="9404428" y="627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34544</xdr:rowOff>
    </xdr:from>
    <xdr:to>
      <xdr:col>45</xdr:col>
      <xdr:colOff>177800</xdr:colOff>
      <xdr:row>39</xdr:row>
      <xdr:rowOff>35230</xdr:rowOff>
    </xdr:to>
    <xdr:cxnSp macro="">
      <xdr:nvCxnSpPr>
        <xdr:cNvPr id="299" name="直線コネクタ 298"/>
        <xdr:cNvCxnSpPr/>
      </xdr:nvCxnSpPr>
      <xdr:spPr>
        <a:xfrm>
          <a:off x="7861300" y="6721094"/>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163805</xdr:rowOff>
    </xdr:from>
    <xdr:to>
      <xdr:col>46</xdr:col>
      <xdr:colOff>38100</xdr:colOff>
      <xdr:row>38</xdr:row>
      <xdr:rowOff>93955</xdr:rowOff>
    </xdr:to>
    <xdr:sp macro="" textlink="">
      <xdr:nvSpPr>
        <xdr:cNvPr id="300" name="フローチャート: 判断 299"/>
        <xdr:cNvSpPr/>
      </xdr:nvSpPr>
      <xdr:spPr>
        <a:xfrm>
          <a:off x="8699500" y="650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110482</xdr:rowOff>
    </xdr:from>
    <xdr:ext cx="469744" cy="259045"/>
    <xdr:sp macro="" textlink="">
      <xdr:nvSpPr>
        <xdr:cNvPr id="301" name="テキスト ボックス 300"/>
        <xdr:cNvSpPr txBox="1"/>
      </xdr:nvSpPr>
      <xdr:spPr>
        <a:xfrm>
          <a:off x="8515428" y="628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34010</xdr:rowOff>
    </xdr:from>
    <xdr:to>
      <xdr:col>41</xdr:col>
      <xdr:colOff>50800</xdr:colOff>
      <xdr:row>39</xdr:row>
      <xdr:rowOff>34544</xdr:rowOff>
    </xdr:to>
    <xdr:cxnSp macro="">
      <xdr:nvCxnSpPr>
        <xdr:cNvPr id="302" name="直線コネクタ 301"/>
        <xdr:cNvCxnSpPr/>
      </xdr:nvCxnSpPr>
      <xdr:spPr>
        <a:xfrm>
          <a:off x="6972300" y="6720560"/>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660</xdr:rowOff>
    </xdr:from>
    <xdr:to>
      <xdr:col>41</xdr:col>
      <xdr:colOff>101600</xdr:colOff>
      <xdr:row>38</xdr:row>
      <xdr:rowOff>102260</xdr:rowOff>
    </xdr:to>
    <xdr:sp macro="" textlink="">
      <xdr:nvSpPr>
        <xdr:cNvPr id="303" name="フローチャート: 判断 302"/>
        <xdr:cNvSpPr/>
      </xdr:nvSpPr>
      <xdr:spPr>
        <a:xfrm>
          <a:off x="7810500" y="65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118787</xdr:rowOff>
    </xdr:from>
    <xdr:ext cx="469744" cy="259045"/>
    <xdr:sp macro="" textlink="">
      <xdr:nvSpPr>
        <xdr:cNvPr id="304" name="テキスト ボックス 303"/>
        <xdr:cNvSpPr txBox="1"/>
      </xdr:nvSpPr>
      <xdr:spPr>
        <a:xfrm>
          <a:off x="7626428" y="62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965</xdr:rowOff>
    </xdr:from>
    <xdr:to>
      <xdr:col>36</xdr:col>
      <xdr:colOff>165100</xdr:colOff>
      <xdr:row>38</xdr:row>
      <xdr:rowOff>102565</xdr:rowOff>
    </xdr:to>
    <xdr:sp macro="" textlink="">
      <xdr:nvSpPr>
        <xdr:cNvPr id="305" name="フローチャート: 判断 304"/>
        <xdr:cNvSpPr/>
      </xdr:nvSpPr>
      <xdr:spPr>
        <a:xfrm>
          <a:off x="69215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119092</xdr:rowOff>
    </xdr:from>
    <xdr:ext cx="469744" cy="259045"/>
    <xdr:sp macro="" textlink="">
      <xdr:nvSpPr>
        <xdr:cNvPr id="306" name="テキスト ボックス 305"/>
        <xdr:cNvSpPr txBox="1"/>
      </xdr:nvSpPr>
      <xdr:spPr>
        <a:xfrm>
          <a:off x="6737428" y="62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155728</xdr:rowOff>
    </xdr:from>
    <xdr:to>
      <xdr:col>55</xdr:col>
      <xdr:colOff>50800</xdr:colOff>
      <xdr:row>39</xdr:row>
      <xdr:rowOff>85878</xdr:rowOff>
    </xdr:to>
    <xdr:sp macro="" textlink="">
      <xdr:nvSpPr>
        <xdr:cNvPr id="312" name="楕円 311"/>
        <xdr:cNvSpPr/>
      </xdr:nvSpPr>
      <xdr:spPr>
        <a:xfrm>
          <a:off x="10426700" y="667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70655</xdr:rowOff>
    </xdr:from>
    <xdr:ext cx="378565" cy="259045"/>
    <xdr:sp macro="" textlink="">
      <xdr:nvSpPr>
        <xdr:cNvPr id="313" name="労働費該当値テキスト"/>
        <xdr:cNvSpPr txBox="1"/>
      </xdr:nvSpPr>
      <xdr:spPr>
        <a:xfrm>
          <a:off x="10528300" y="6585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155270</xdr:rowOff>
    </xdr:from>
    <xdr:to>
      <xdr:col>50</xdr:col>
      <xdr:colOff>165100</xdr:colOff>
      <xdr:row>39</xdr:row>
      <xdr:rowOff>85420</xdr:rowOff>
    </xdr:to>
    <xdr:sp macro="" textlink="">
      <xdr:nvSpPr>
        <xdr:cNvPr id="314" name="楕円 313"/>
        <xdr:cNvSpPr/>
      </xdr:nvSpPr>
      <xdr:spPr>
        <a:xfrm>
          <a:off x="9588500" y="667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76547</xdr:rowOff>
    </xdr:from>
    <xdr:ext cx="378565" cy="259045"/>
    <xdr:sp macro="" textlink="">
      <xdr:nvSpPr>
        <xdr:cNvPr id="315" name="テキスト ボックス 314"/>
        <xdr:cNvSpPr txBox="1"/>
      </xdr:nvSpPr>
      <xdr:spPr>
        <a:xfrm>
          <a:off x="9450017" y="6763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155880</xdr:rowOff>
    </xdr:from>
    <xdr:to>
      <xdr:col>46</xdr:col>
      <xdr:colOff>38100</xdr:colOff>
      <xdr:row>39</xdr:row>
      <xdr:rowOff>86030</xdr:rowOff>
    </xdr:to>
    <xdr:sp macro="" textlink="">
      <xdr:nvSpPr>
        <xdr:cNvPr id="316" name="楕円 315"/>
        <xdr:cNvSpPr/>
      </xdr:nvSpPr>
      <xdr:spPr>
        <a:xfrm>
          <a:off x="8699500" y="66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77157</xdr:rowOff>
    </xdr:from>
    <xdr:ext cx="378565" cy="259045"/>
    <xdr:sp macro="" textlink="">
      <xdr:nvSpPr>
        <xdr:cNvPr id="317" name="テキスト ボックス 316"/>
        <xdr:cNvSpPr txBox="1"/>
      </xdr:nvSpPr>
      <xdr:spPr>
        <a:xfrm>
          <a:off x="8561017" y="6763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155194</xdr:rowOff>
    </xdr:from>
    <xdr:to>
      <xdr:col>41</xdr:col>
      <xdr:colOff>101600</xdr:colOff>
      <xdr:row>39</xdr:row>
      <xdr:rowOff>85344</xdr:rowOff>
    </xdr:to>
    <xdr:sp macro="" textlink="">
      <xdr:nvSpPr>
        <xdr:cNvPr id="318" name="楕円 317"/>
        <xdr:cNvSpPr/>
      </xdr:nvSpPr>
      <xdr:spPr>
        <a:xfrm>
          <a:off x="7810500" y="667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76471</xdr:rowOff>
    </xdr:from>
    <xdr:ext cx="378565" cy="259045"/>
    <xdr:sp macro="" textlink="">
      <xdr:nvSpPr>
        <xdr:cNvPr id="319" name="テキスト ボックス 318"/>
        <xdr:cNvSpPr txBox="1"/>
      </xdr:nvSpPr>
      <xdr:spPr>
        <a:xfrm>
          <a:off x="7672017" y="6763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154660</xdr:rowOff>
    </xdr:from>
    <xdr:to>
      <xdr:col>36</xdr:col>
      <xdr:colOff>165100</xdr:colOff>
      <xdr:row>39</xdr:row>
      <xdr:rowOff>84810</xdr:rowOff>
    </xdr:to>
    <xdr:sp macro="" textlink="">
      <xdr:nvSpPr>
        <xdr:cNvPr id="320" name="楕円 319"/>
        <xdr:cNvSpPr/>
      </xdr:nvSpPr>
      <xdr:spPr>
        <a:xfrm>
          <a:off x="6921500" y="666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75937</xdr:rowOff>
    </xdr:from>
    <xdr:ext cx="378565" cy="259045"/>
    <xdr:sp macro="" textlink="">
      <xdr:nvSpPr>
        <xdr:cNvPr id="321" name="テキスト ボックス 320"/>
        <xdr:cNvSpPr txBox="1"/>
      </xdr:nvSpPr>
      <xdr:spPr>
        <a:xfrm>
          <a:off x="6783017" y="6762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1" name="テキスト ボックス 340"/>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3" name="テキスト ボックス 342"/>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5" name="テキスト ボックス 34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151718</xdr:rowOff>
    </xdr:from>
    <xdr:to>
      <xdr:col>54</xdr:col>
      <xdr:colOff>189865</xdr:colOff>
      <xdr:row>59</xdr:row>
      <xdr:rowOff>88591</xdr:rowOff>
    </xdr:to>
    <xdr:cxnSp macro="">
      <xdr:nvCxnSpPr>
        <xdr:cNvPr id="347" name="直線コネクタ 346"/>
        <xdr:cNvCxnSpPr/>
      </xdr:nvCxnSpPr>
      <xdr:spPr>
        <a:xfrm flipV="1">
          <a:off x="10475595" y="8724218"/>
          <a:ext cx="1270" cy="1479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92418</xdr:rowOff>
    </xdr:from>
    <xdr:ext cx="378565" cy="259045"/>
    <xdr:sp macro="" textlink="">
      <xdr:nvSpPr>
        <xdr:cNvPr id="348" name="農林水産業費最小値テキスト"/>
        <xdr:cNvSpPr txBox="1"/>
      </xdr:nvSpPr>
      <xdr:spPr>
        <a:xfrm>
          <a:off x="10528300" y="10207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88591</xdr:rowOff>
    </xdr:from>
    <xdr:to>
      <xdr:col>55</xdr:col>
      <xdr:colOff>88900</xdr:colOff>
      <xdr:row>59</xdr:row>
      <xdr:rowOff>88591</xdr:rowOff>
    </xdr:to>
    <xdr:cxnSp macro="">
      <xdr:nvCxnSpPr>
        <xdr:cNvPr id="349" name="直線コネクタ 348"/>
        <xdr:cNvCxnSpPr/>
      </xdr:nvCxnSpPr>
      <xdr:spPr>
        <a:xfrm>
          <a:off x="10388600" y="10204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98395</xdr:rowOff>
    </xdr:from>
    <xdr:ext cx="534377" cy="259045"/>
    <xdr:sp macro="" textlink="">
      <xdr:nvSpPr>
        <xdr:cNvPr id="350" name="農林水産業費最大値テキスト"/>
        <xdr:cNvSpPr txBox="1"/>
      </xdr:nvSpPr>
      <xdr:spPr>
        <a:xfrm>
          <a:off x="10528300" y="849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151718</xdr:rowOff>
    </xdr:from>
    <xdr:to>
      <xdr:col>55</xdr:col>
      <xdr:colOff>88900</xdr:colOff>
      <xdr:row>50</xdr:row>
      <xdr:rowOff>151718</xdr:rowOff>
    </xdr:to>
    <xdr:cxnSp macro="">
      <xdr:nvCxnSpPr>
        <xdr:cNvPr id="351" name="直線コネクタ 350"/>
        <xdr:cNvCxnSpPr/>
      </xdr:nvCxnSpPr>
      <xdr:spPr>
        <a:xfrm>
          <a:off x="10388600" y="872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150706</xdr:rowOff>
    </xdr:from>
    <xdr:to>
      <xdr:col>55</xdr:col>
      <xdr:colOff>0</xdr:colOff>
      <xdr:row>57</xdr:row>
      <xdr:rowOff>23440</xdr:rowOff>
    </xdr:to>
    <xdr:cxnSp macro="">
      <xdr:nvCxnSpPr>
        <xdr:cNvPr id="352" name="直線コネクタ 351"/>
        <xdr:cNvCxnSpPr/>
      </xdr:nvCxnSpPr>
      <xdr:spPr>
        <a:xfrm>
          <a:off x="9639300" y="9751906"/>
          <a:ext cx="838200" cy="4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36172</xdr:rowOff>
    </xdr:from>
    <xdr:ext cx="534377" cy="259045"/>
    <xdr:sp macro="" textlink="">
      <xdr:nvSpPr>
        <xdr:cNvPr id="353" name="農林水産業費平均値テキスト"/>
        <xdr:cNvSpPr txBox="1"/>
      </xdr:nvSpPr>
      <xdr:spPr>
        <a:xfrm>
          <a:off x="10528300" y="9808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57745</xdr:rowOff>
    </xdr:from>
    <xdr:to>
      <xdr:col>55</xdr:col>
      <xdr:colOff>50800</xdr:colOff>
      <xdr:row>57</xdr:row>
      <xdr:rowOff>159345</xdr:rowOff>
    </xdr:to>
    <xdr:sp macro="" textlink="">
      <xdr:nvSpPr>
        <xdr:cNvPr id="354" name="フローチャート: 判断 353"/>
        <xdr:cNvSpPr/>
      </xdr:nvSpPr>
      <xdr:spPr>
        <a:xfrm>
          <a:off x="10426700" y="983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141071</xdr:rowOff>
    </xdr:from>
    <xdr:to>
      <xdr:col>50</xdr:col>
      <xdr:colOff>114300</xdr:colOff>
      <xdr:row>56</xdr:row>
      <xdr:rowOff>150706</xdr:rowOff>
    </xdr:to>
    <xdr:cxnSp macro="">
      <xdr:nvCxnSpPr>
        <xdr:cNvPr id="355" name="直線コネクタ 354"/>
        <xdr:cNvCxnSpPr/>
      </xdr:nvCxnSpPr>
      <xdr:spPr>
        <a:xfrm>
          <a:off x="8750300" y="9742271"/>
          <a:ext cx="889000" cy="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146834</xdr:rowOff>
    </xdr:from>
    <xdr:to>
      <xdr:col>50</xdr:col>
      <xdr:colOff>165100</xdr:colOff>
      <xdr:row>58</xdr:row>
      <xdr:rowOff>76984</xdr:rowOff>
    </xdr:to>
    <xdr:sp macro="" textlink="">
      <xdr:nvSpPr>
        <xdr:cNvPr id="356" name="フローチャート: 判断 355"/>
        <xdr:cNvSpPr/>
      </xdr:nvSpPr>
      <xdr:spPr>
        <a:xfrm>
          <a:off x="9588500" y="991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68111</xdr:rowOff>
    </xdr:from>
    <xdr:ext cx="469744" cy="259045"/>
    <xdr:sp macro="" textlink="">
      <xdr:nvSpPr>
        <xdr:cNvPr id="357" name="テキスト ボックス 356"/>
        <xdr:cNvSpPr txBox="1"/>
      </xdr:nvSpPr>
      <xdr:spPr>
        <a:xfrm>
          <a:off x="9404428" y="1001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141071</xdr:rowOff>
    </xdr:from>
    <xdr:to>
      <xdr:col>45</xdr:col>
      <xdr:colOff>177800</xdr:colOff>
      <xdr:row>56</xdr:row>
      <xdr:rowOff>162495</xdr:rowOff>
    </xdr:to>
    <xdr:cxnSp macro="">
      <xdr:nvCxnSpPr>
        <xdr:cNvPr id="358" name="直線コネクタ 357"/>
        <xdr:cNvCxnSpPr/>
      </xdr:nvCxnSpPr>
      <xdr:spPr>
        <a:xfrm flipV="1">
          <a:off x="7861300" y="9742271"/>
          <a:ext cx="889000" cy="2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136482</xdr:rowOff>
    </xdr:from>
    <xdr:to>
      <xdr:col>46</xdr:col>
      <xdr:colOff>38100</xdr:colOff>
      <xdr:row>58</xdr:row>
      <xdr:rowOff>66632</xdr:rowOff>
    </xdr:to>
    <xdr:sp macro="" textlink="">
      <xdr:nvSpPr>
        <xdr:cNvPr id="359" name="フローチャート: 判断 358"/>
        <xdr:cNvSpPr/>
      </xdr:nvSpPr>
      <xdr:spPr>
        <a:xfrm>
          <a:off x="8699500" y="990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57759</xdr:rowOff>
    </xdr:from>
    <xdr:ext cx="469744" cy="259045"/>
    <xdr:sp macro="" textlink="">
      <xdr:nvSpPr>
        <xdr:cNvPr id="360" name="テキスト ボックス 359"/>
        <xdr:cNvSpPr txBox="1"/>
      </xdr:nvSpPr>
      <xdr:spPr>
        <a:xfrm>
          <a:off x="8515428" y="1000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162495</xdr:rowOff>
    </xdr:from>
    <xdr:to>
      <xdr:col>41</xdr:col>
      <xdr:colOff>50800</xdr:colOff>
      <xdr:row>57</xdr:row>
      <xdr:rowOff>13970</xdr:rowOff>
    </xdr:to>
    <xdr:cxnSp macro="">
      <xdr:nvCxnSpPr>
        <xdr:cNvPr id="361" name="直線コネクタ 360"/>
        <xdr:cNvCxnSpPr/>
      </xdr:nvCxnSpPr>
      <xdr:spPr>
        <a:xfrm flipV="1">
          <a:off x="6972300" y="9763695"/>
          <a:ext cx="889000" cy="2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119336</xdr:rowOff>
    </xdr:from>
    <xdr:to>
      <xdr:col>41</xdr:col>
      <xdr:colOff>101600</xdr:colOff>
      <xdr:row>58</xdr:row>
      <xdr:rowOff>49486</xdr:rowOff>
    </xdr:to>
    <xdr:sp macro="" textlink="">
      <xdr:nvSpPr>
        <xdr:cNvPr id="362" name="フローチャート: 判断 361"/>
        <xdr:cNvSpPr/>
      </xdr:nvSpPr>
      <xdr:spPr>
        <a:xfrm>
          <a:off x="7810500" y="98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40613</xdr:rowOff>
    </xdr:from>
    <xdr:ext cx="469744" cy="259045"/>
    <xdr:sp macro="" textlink="">
      <xdr:nvSpPr>
        <xdr:cNvPr id="363" name="テキスト ボックス 362"/>
        <xdr:cNvSpPr txBox="1"/>
      </xdr:nvSpPr>
      <xdr:spPr>
        <a:xfrm>
          <a:off x="7626428" y="99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162868</xdr:rowOff>
    </xdr:from>
    <xdr:to>
      <xdr:col>36</xdr:col>
      <xdr:colOff>165100</xdr:colOff>
      <xdr:row>58</xdr:row>
      <xdr:rowOff>93018</xdr:rowOff>
    </xdr:to>
    <xdr:sp macro="" textlink="">
      <xdr:nvSpPr>
        <xdr:cNvPr id="364" name="フローチャート: 判断 363"/>
        <xdr:cNvSpPr/>
      </xdr:nvSpPr>
      <xdr:spPr>
        <a:xfrm>
          <a:off x="6921500" y="993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84145</xdr:rowOff>
    </xdr:from>
    <xdr:ext cx="469744" cy="259045"/>
    <xdr:sp macro="" textlink="">
      <xdr:nvSpPr>
        <xdr:cNvPr id="365" name="テキスト ボックス 364"/>
        <xdr:cNvSpPr txBox="1"/>
      </xdr:nvSpPr>
      <xdr:spPr>
        <a:xfrm>
          <a:off x="6737428" y="1002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144090</xdr:rowOff>
    </xdr:from>
    <xdr:to>
      <xdr:col>55</xdr:col>
      <xdr:colOff>50800</xdr:colOff>
      <xdr:row>57</xdr:row>
      <xdr:rowOff>74240</xdr:rowOff>
    </xdr:to>
    <xdr:sp macro="" textlink="">
      <xdr:nvSpPr>
        <xdr:cNvPr id="371" name="楕円 370"/>
        <xdr:cNvSpPr/>
      </xdr:nvSpPr>
      <xdr:spPr>
        <a:xfrm>
          <a:off x="10426700" y="974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166967</xdr:rowOff>
    </xdr:from>
    <xdr:ext cx="534377" cy="259045"/>
    <xdr:sp macro="" textlink="">
      <xdr:nvSpPr>
        <xdr:cNvPr id="372" name="農林水産業費該当値テキスト"/>
        <xdr:cNvSpPr txBox="1"/>
      </xdr:nvSpPr>
      <xdr:spPr>
        <a:xfrm>
          <a:off x="10528300" y="959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99906</xdr:rowOff>
    </xdr:from>
    <xdr:to>
      <xdr:col>50</xdr:col>
      <xdr:colOff>165100</xdr:colOff>
      <xdr:row>57</xdr:row>
      <xdr:rowOff>30056</xdr:rowOff>
    </xdr:to>
    <xdr:sp macro="" textlink="">
      <xdr:nvSpPr>
        <xdr:cNvPr id="373" name="楕円 372"/>
        <xdr:cNvSpPr/>
      </xdr:nvSpPr>
      <xdr:spPr>
        <a:xfrm>
          <a:off x="9588500" y="97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46583</xdr:rowOff>
    </xdr:from>
    <xdr:ext cx="534377" cy="259045"/>
    <xdr:sp macro="" textlink="">
      <xdr:nvSpPr>
        <xdr:cNvPr id="374" name="テキスト ボックス 373"/>
        <xdr:cNvSpPr txBox="1"/>
      </xdr:nvSpPr>
      <xdr:spPr>
        <a:xfrm>
          <a:off x="9372111" y="947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90271</xdr:rowOff>
    </xdr:from>
    <xdr:to>
      <xdr:col>46</xdr:col>
      <xdr:colOff>38100</xdr:colOff>
      <xdr:row>57</xdr:row>
      <xdr:rowOff>20421</xdr:rowOff>
    </xdr:to>
    <xdr:sp macro="" textlink="">
      <xdr:nvSpPr>
        <xdr:cNvPr id="375" name="楕円 374"/>
        <xdr:cNvSpPr/>
      </xdr:nvSpPr>
      <xdr:spPr>
        <a:xfrm>
          <a:off x="8699500" y="969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36948</xdr:rowOff>
    </xdr:from>
    <xdr:ext cx="534377" cy="259045"/>
    <xdr:sp macro="" textlink="">
      <xdr:nvSpPr>
        <xdr:cNvPr id="376" name="テキスト ボックス 375"/>
        <xdr:cNvSpPr txBox="1"/>
      </xdr:nvSpPr>
      <xdr:spPr>
        <a:xfrm>
          <a:off x="8483111" y="946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111695</xdr:rowOff>
    </xdr:from>
    <xdr:to>
      <xdr:col>41</xdr:col>
      <xdr:colOff>101600</xdr:colOff>
      <xdr:row>57</xdr:row>
      <xdr:rowOff>41845</xdr:rowOff>
    </xdr:to>
    <xdr:sp macro="" textlink="">
      <xdr:nvSpPr>
        <xdr:cNvPr id="377" name="楕円 376"/>
        <xdr:cNvSpPr/>
      </xdr:nvSpPr>
      <xdr:spPr>
        <a:xfrm>
          <a:off x="7810500" y="971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58372</xdr:rowOff>
    </xdr:from>
    <xdr:ext cx="534377" cy="259045"/>
    <xdr:sp macro="" textlink="">
      <xdr:nvSpPr>
        <xdr:cNvPr id="378" name="テキスト ボックス 377"/>
        <xdr:cNvSpPr txBox="1"/>
      </xdr:nvSpPr>
      <xdr:spPr>
        <a:xfrm>
          <a:off x="7594111" y="948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134620</xdr:rowOff>
    </xdr:from>
    <xdr:to>
      <xdr:col>36</xdr:col>
      <xdr:colOff>165100</xdr:colOff>
      <xdr:row>57</xdr:row>
      <xdr:rowOff>64770</xdr:rowOff>
    </xdr:to>
    <xdr:sp macro="" textlink="">
      <xdr:nvSpPr>
        <xdr:cNvPr id="379" name="楕円 378"/>
        <xdr:cNvSpPr/>
      </xdr:nvSpPr>
      <xdr:spPr>
        <a:xfrm>
          <a:off x="6921500" y="973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81297</xdr:rowOff>
    </xdr:from>
    <xdr:ext cx="534377" cy="259045"/>
    <xdr:sp macro="" textlink="">
      <xdr:nvSpPr>
        <xdr:cNvPr id="380" name="テキスト ボックス 379"/>
        <xdr:cNvSpPr txBox="1"/>
      </xdr:nvSpPr>
      <xdr:spPr>
        <a:xfrm>
          <a:off x="6705111" y="951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16119</xdr:rowOff>
    </xdr:from>
    <xdr:to>
      <xdr:col>54</xdr:col>
      <xdr:colOff>189865</xdr:colOff>
      <xdr:row>78</xdr:row>
      <xdr:rowOff>63484</xdr:rowOff>
    </xdr:to>
    <xdr:cxnSp macro="">
      <xdr:nvCxnSpPr>
        <xdr:cNvPr id="402" name="直線コネクタ 401"/>
        <xdr:cNvCxnSpPr/>
      </xdr:nvCxnSpPr>
      <xdr:spPr>
        <a:xfrm flipV="1">
          <a:off x="10475595" y="12017619"/>
          <a:ext cx="1270" cy="1418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67311</xdr:rowOff>
    </xdr:from>
    <xdr:ext cx="469744" cy="259045"/>
    <xdr:sp macro="" textlink="">
      <xdr:nvSpPr>
        <xdr:cNvPr id="403" name="商工費最小値テキスト"/>
        <xdr:cNvSpPr txBox="1"/>
      </xdr:nvSpPr>
      <xdr:spPr>
        <a:xfrm>
          <a:off x="10528300" y="1344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63484</xdr:rowOff>
    </xdr:from>
    <xdr:to>
      <xdr:col>55</xdr:col>
      <xdr:colOff>88900</xdr:colOff>
      <xdr:row>78</xdr:row>
      <xdr:rowOff>63484</xdr:rowOff>
    </xdr:to>
    <xdr:cxnSp macro="">
      <xdr:nvCxnSpPr>
        <xdr:cNvPr id="404" name="直線コネクタ 403"/>
        <xdr:cNvCxnSpPr/>
      </xdr:nvCxnSpPr>
      <xdr:spPr>
        <a:xfrm>
          <a:off x="10388600" y="13436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134246</xdr:rowOff>
    </xdr:from>
    <xdr:ext cx="534377" cy="259045"/>
    <xdr:sp macro="" textlink="">
      <xdr:nvSpPr>
        <xdr:cNvPr id="405" name="商工費最大値テキスト"/>
        <xdr:cNvSpPr txBox="1"/>
      </xdr:nvSpPr>
      <xdr:spPr>
        <a:xfrm>
          <a:off x="10528300" y="1179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16119</xdr:rowOff>
    </xdr:from>
    <xdr:to>
      <xdr:col>55</xdr:col>
      <xdr:colOff>88900</xdr:colOff>
      <xdr:row>70</xdr:row>
      <xdr:rowOff>16119</xdr:rowOff>
    </xdr:to>
    <xdr:cxnSp macro="">
      <xdr:nvCxnSpPr>
        <xdr:cNvPr id="406" name="直線コネクタ 405"/>
        <xdr:cNvCxnSpPr/>
      </xdr:nvCxnSpPr>
      <xdr:spPr>
        <a:xfrm>
          <a:off x="10388600" y="1201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125390</xdr:rowOff>
    </xdr:from>
    <xdr:to>
      <xdr:col>55</xdr:col>
      <xdr:colOff>0</xdr:colOff>
      <xdr:row>76</xdr:row>
      <xdr:rowOff>59051</xdr:rowOff>
    </xdr:to>
    <xdr:cxnSp macro="">
      <xdr:nvCxnSpPr>
        <xdr:cNvPr id="407" name="直線コネクタ 406"/>
        <xdr:cNvCxnSpPr/>
      </xdr:nvCxnSpPr>
      <xdr:spPr>
        <a:xfrm flipV="1">
          <a:off x="9639300" y="12984140"/>
          <a:ext cx="838200" cy="10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89364</xdr:rowOff>
    </xdr:from>
    <xdr:ext cx="534377" cy="259045"/>
    <xdr:sp macro="" textlink="">
      <xdr:nvSpPr>
        <xdr:cNvPr id="408" name="商工費平均値テキスト"/>
        <xdr:cNvSpPr txBox="1"/>
      </xdr:nvSpPr>
      <xdr:spPr>
        <a:xfrm>
          <a:off x="10528300" y="12948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110937</xdr:rowOff>
    </xdr:from>
    <xdr:to>
      <xdr:col>55</xdr:col>
      <xdr:colOff>50800</xdr:colOff>
      <xdr:row>76</xdr:row>
      <xdr:rowOff>41087</xdr:rowOff>
    </xdr:to>
    <xdr:sp macro="" textlink="">
      <xdr:nvSpPr>
        <xdr:cNvPr id="409" name="フローチャート: 判断 408"/>
        <xdr:cNvSpPr/>
      </xdr:nvSpPr>
      <xdr:spPr>
        <a:xfrm>
          <a:off x="10426700" y="1296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59051</xdr:rowOff>
    </xdr:from>
    <xdr:to>
      <xdr:col>50</xdr:col>
      <xdr:colOff>114300</xdr:colOff>
      <xdr:row>76</xdr:row>
      <xdr:rowOff>146467</xdr:rowOff>
    </xdr:to>
    <xdr:cxnSp macro="">
      <xdr:nvCxnSpPr>
        <xdr:cNvPr id="410" name="直線コネクタ 409"/>
        <xdr:cNvCxnSpPr/>
      </xdr:nvCxnSpPr>
      <xdr:spPr>
        <a:xfrm flipV="1">
          <a:off x="8750300" y="13089251"/>
          <a:ext cx="889000" cy="8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136175</xdr:rowOff>
    </xdr:from>
    <xdr:to>
      <xdr:col>50</xdr:col>
      <xdr:colOff>165100</xdr:colOff>
      <xdr:row>76</xdr:row>
      <xdr:rowOff>66325</xdr:rowOff>
    </xdr:to>
    <xdr:sp macro="" textlink="">
      <xdr:nvSpPr>
        <xdr:cNvPr id="411" name="フローチャート: 判断 410"/>
        <xdr:cNvSpPr/>
      </xdr:nvSpPr>
      <xdr:spPr>
        <a:xfrm>
          <a:off x="95885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82852</xdr:rowOff>
    </xdr:from>
    <xdr:ext cx="534377" cy="259045"/>
    <xdr:sp macro="" textlink="">
      <xdr:nvSpPr>
        <xdr:cNvPr id="412" name="テキスト ボックス 411"/>
        <xdr:cNvSpPr txBox="1"/>
      </xdr:nvSpPr>
      <xdr:spPr>
        <a:xfrm>
          <a:off x="9372111" y="1277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6107</xdr:rowOff>
    </xdr:from>
    <xdr:to>
      <xdr:col>45</xdr:col>
      <xdr:colOff>177800</xdr:colOff>
      <xdr:row>76</xdr:row>
      <xdr:rowOff>146467</xdr:rowOff>
    </xdr:to>
    <xdr:cxnSp macro="">
      <xdr:nvCxnSpPr>
        <xdr:cNvPr id="413" name="直線コネクタ 412"/>
        <xdr:cNvCxnSpPr/>
      </xdr:nvCxnSpPr>
      <xdr:spPr>
        <a:xfrm>
          <a:off x="7861300" y="13036307"/>
          <a:ext cx="889000" cy="14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120081</xdr:rowOff>
    </xdr:from>
    <xdr:to>
      <xdr:col>46</xdr:col>
      <xdr:colOff>38100</xdr:colOff>
      <xdr:row>76</xdr:row>
      <xdr:rowOff>50231</xdr:rowOff>
    </xdr:to>
    <xdr:sp macro="" textlink="">
      <xdr:nvSpPr>
        <xdr:cNvPr id="414" name="フローチャート: 判断 413"/>
        <xdr:cNvSpPr/>
      </xdr:nvSpPr>
      <xdr:spPr>
        <a:xfrm>
          <a:off x="8699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66758</xdr:rowOff>
    </xdr:from>
    <xdr:ext cx="534377" cy="259045"/>
    <xdr:sp macro="" textlink="">
      <xdr:nvSpPr>
        <xdr:cNvPr id="415" name="テキスト ボックス 414"/>
        <xdr:cNvSpPr txBox="1"/>
      </xdr:nvSpPr>
      <xdr:spPr>
        <a:xfrm>
          <a:off x="8483111" y="127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6107</xdr:rowOff>
    </xdr:from>
    <xdr:to>
      <xdr:col>41</xdr:col>
      <xdr:colOff>50800</xdr:colOff>
      <xdr:row>76</xdr:row>
      <xdr:rowOff>162514</xdr:rowOff>
    </xdr:to>
    <xdr:cxnSp macro="">
      <xdr:nvCxnSpPr>
        <xdr:cNvPr id="416" name="直線コネクタ 415"/>
        <xdr:cNvCxnSpPr/>
      </xdr:nvCxnSpPr>
      <xdr:spPr>
        <a:xfrm flipV="1">
          <a:off x="6972300" y="13036307"/>
          <a:ext cx="889000" cy="15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164292</xdr:rowOff>
    </xdr:from>
    <xdr:to>
      <xdr:col>41</xdr:col>
      <xdr:colOff>101600</xdr:colOff>
      <xdr:row>76</xdr:row>
      <xdr:rowOff>94442</xdr:rowOff>
    </xdr:to>
    <xdr:sp macro="" textlink="">
      <xdr:nvSpPr>
        <xdr:cNvPr id="417" name="フローチャート: 判断 416"/>
        <xdr:cNvSpPr/>
      </xdr:nvSpPr>
      <xdr:spPr>
        <a:xfrm>
          <a:off x="7810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85569</xdr:rowOff>
    </xdr:from>
    <xdr:ext cx="469744" cy="259045"/>
    <xdr:sp macro="" textlink="">
      <xdr:nvSpPr>
        <xdr:cNvPr id="418" name="テキスト ボックス 417"/>
        <xdr:cNvSpPr txBox="1"/>
      </xdr:nvSpPr>
      <xdr:spPr>
        <a:xfrm>
          <a:off x="7626428" y="1311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145730</xdr:rowOff>
    </xdr:from>
    <xdr:to>
      <xdr:col>36</xdr:col>
      <xdr:colOff>165100</xdr:colOff>
      <xdr:row>76</xdr:row>
      <xdr:rowOff>75881</xdr:rowOff>
    </xdr:to>
    <xdr:sp macro="" textlink="">
      <xdr:nvSpPr>
        <xdr:cNvPr id="419" name="フローチャート: 判断 418"/>
        <xdr:cNvSpPr/>
      </xdr:nvSpPr>
      <xdr:spPr>
        <a:xfrm>
          <a:off x="6921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92407</xdr:rowOff>
    </xdr:from>
    <xdr:ext cx="534377" cy="259045"/>
    <xdr:sp macro="" textlink="">
      <xdr:nvSpPr>
        <xdr:cNvPr id="420" name="テキスト ボックス 419"/>
        <xdr:cNvSpPr txBox="1"/>
      </xdr:nvSpPr>
      <xdr:spPr>
        <a:xfrm>
          <a:off x="6705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74590</xdr:rowOff>
    </xdr:from>
    <xdr:to>
      <xdr:col>55</xdr:col>
      <xdr:colOff>50800</xdr:colOff>
      <xdr:row>76</xdr:row>
      <xdr:rowOff>4741</xdr:rowOff>
    </xdr:to>
    <xdr:sp macro="" textlink="">
      <xdr:nvSpPr>
        <xdr:cNvPr id="426" name="楕円 425"/>
        <xdr:cNvSpPr/>
      </xdr:nvSpPr>
      <xdr:spPr>
        <a:xfrm>
          <a:off x="10426700" y="129333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97467</xdr:rowOff>
    </xdr:from>
    <xdr:ext cx="534377" cy="259045"/>
    <xdr:sp macro="" textlink="">
      <xdr:nvSpPr>
        <xdr:cNvPr id="427" name="商工費該当値テキスト"/>
        <xdr:cNvSpPr txBox="1"/>
      </xdr:nvSpPr>
      <xdr:spPr>
        <a:xfrm>
          <a:off x="10528300" y="1278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8251</xdr:rowOff>
    </xdr:from>
    <xdr:to>
      <xdr:col>50</xdr:col>
      <xdr:colOff>165100</xdr:colOff>
      <xdr:row>76</xdr:row>
      <xdr:rowOff>109851</xdr:rowOff>
    </xdr:to>
    <xdr:sp macro="" textlink="">
      <xdr:nvSpPr>
        <xdr:cNvPr id="428" name="楕円 427"/>
        <xdr:cNvSpPr/>
      </xdr:nvSpPr>
      <xdr:spPr>
        <a:xfrm>
          <a:off x="9588500" y="1303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100978</xdr:rowOff>
    </xdr:from>
    <xdr:ext cx="469744" cy="259045"/>
    <xdr:sp macro="" textlink="">
      <xdr:nvSpPr>
        <xdr:cNvPr id="429" name="テキスト ボックス 428"/>
        <xdr:cNvSpPr txBox="1"/>
      </xdr:nvSpPr>
      <xdr:spPr>
        <a:xfrm>
          <a:off x="9404428" y="1313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95667</xdr:rowOff>
    </xdr:from>
    <xdr:to>
      <xdr:col>46</xdr:col>
      <xdr:colOff>38100</xdr:colOff>
      <xdr:row>77</xdr:row>
      <xdr:rowOff>25817</xdr:rowOff>
    </xdr:to>
    <xdr:sp macro="" textlink="">
      <xdr:nvSpPr>
        <xdr:cNvPr id="430" name="楕円 429"/>
        <xdr:cNvSpPr/>
      </xdr:nvSpPr>
      <xdr:spPr>
        <a:xfrm>
          <a:off x="8699500" y="1312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16944</xdr:rowOff>
    </xdr:from>
    <xdr:ext cx="469744" cy="259045"/>
    <xdr:sp macro="" textlink="">
      <xdr:nvSpPr>
        <xdr:cNvPr id="431" name="テキスト ボックス 430"/>
        <xdr:cNvSpPr txBox="1"/>
      </xdr:nvSpPr>
      <xdr:spPr>
        <a:xfrm>
          <a:off x="8515428" y="13218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126756</xdr:rowOff>
    </xdr:from>
    <xdr:to>
      <xdr:col>41</xdr:col>
      <xdr:colOff>101600</xdr:colOff>
      <xdr:row>76</xdr:row>
      <xdr:rowOff>56905</xdr:rowOff>
    </xdr:to>
    <xdr:sp macro="" textlink="">
      <xdr:nvSpPr>
        <xdr:cNvPr id="432" name="楕円 431"/>
        <xdr:cNvSpPr/>
      </xdr:nvSpPr>
      <xdr:spPr>
        <a:xfrm>
          <a:off x="7810500" y="129855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73433</xdr:rowOff>
    </xdr:from>
    <xdr:ext cx="534377" cy="259045"/>
    <xdr:sp macro="" textlink="">
      <xdr:nvSpPr>
        <xdr:cNvPr id="433" name="テキスト ボックス 432"/>
        <xdr:cNvSpPr txBox="1"/>
      </xdr:nvSpPr>
      <xdr:spPr>
        <a:xfrm>
          <a:off x="7594111" y="1276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111714</xdr:rowOff>
    </xdr:from>
    <xdr:to>
      <xdr:col>36</xdr:col>
      <xdr:colOff>165100</xdr:colOff>
      <xdr:row>77</xdr:row>
      <xdr:rowOff>41864</xdr:rowOff>
    </xdr:to>
    <xdr:sp macro="" textlink="">
      <xdr:nvSpPr>
        <xdr:cNvPr id="434" name="楕円 433"/>
        <xdr:cNvSpPr/>
      </xdr:nvSpPr>
      <xdr:spPr>
        <a:xfrm>
          <a:off x="6921500" y="1314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32991</xdr:rowOff>
    </xdr:from>
    <xdr:ext cx="469744" cy="259045"/>
    <xdr:sp macro="" textlink="">
      <xdr:nvSpPr>
        <xdr:cNvPr id="435" name="テキスト ボックス 434"/>
        <xdr:cNvSpPr txBox="1"/>
      </xdr:nvSpPr>
      <xdr:spPr>
        <a:xfrm>
          <a:off x="6737428" y="1323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9" name="テキスト ボックス 448"/>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1" name="テキスト ボックス 450"/>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3" name="テキスト ボックス 452"/>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72051</xdr:rowOff>
    </xdr:from>
    <xdr:to>
      <xdr:col>54</xdr:col>
      <xdr:colOff>189865</xdr:colOff>
      <xdr:row>99</xdr:row>
      <xdr:rowOff>23685</xdr:rowOff>
    </xdr:to>
    <xdr:cxnSp macro="">
      <xdr:nvCxnSpPr>
        <xdr:cNvPr id="461" name="直線コネクタ 460"/>
        <xdr:cNvCxnSpPr/>
      </xdr:nvCxnSpPr>
      <xdr:spPr>
        <a:xfrm flipV="1">
          <a:off x="10475595" y="15502551"/>
          <a:ext cx="1270" cy="149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27512</xdr:rowOff>
    </xdr:from>
    <xdr:ext cx="534377" cy="259045"/>
    <xdr:sp macro="" textlink="">
      <xdr:nvSpPr>
        <xdr:cNvPr id="462" name="土木費最小値テキスト"/>
        <xdr:cNvSpPr txBox="1"/>
      </xdr:nvSpPr>
      <xdr:spPr>
        <a:xfrm>
          <a:off x="10528300" y="1700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23685</xdr:rowOff>
    </xdr:from>
    <xdr:to>
      <xdr:col>55</xdr:col>
      <xdr:colOff>88900</xdr:colOff>
      <xdr:row>99</xdr:row>
      <xdr:rowOff>23685</xdr:rowOff>
    </xdr:to>
    <xdr:cxnSp macro="">
      <xdr:nvCxnSpPr>
        <xdr:cNvPr id="463" name="直線コネクタ 462"/>
        <xdr:cNvCxnSpPr/>
      </xdr:nvCxnSpPr>
      <xdr:spPr>
        <a:xfrm>
          <a:off x="10388600" y="16997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18728</xdr:rowOff>
    </xdr:from>
    <xdr:ext cx="599010" cy="259045"/>
    <xdr:sp macro="" textlink="">
      <xdr:nvSpPr>
        <xdr:cNvPr id="464" name="土木費最大値テキスト"/>
        <xdr:cNvSpPr txBox="1"/>
      </xdr:nvSpPr>
      <xdr:spPr>
        <a:xfrm>
          <a:off x="10528300" y="15277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72051</xdr:rowOff>
    </xdr:from>
    <xdr:to>
      <xdr:col>55</xdr:col>
      <xdr:colOff>88900</xdr:colOff>
      <xdr:row>90</xdr:row>
      <xdr:rowOff>72051</xdr:rowOff>
    </xdr:to>
    <xdr:cxnSp macro="">
      <xdr:nvCxnSpPr>
        <xdr:cNvPr id="465" name="直線コネクタ 464"/>
        <xdr:cNvCxnSpPr/>
      </xdr:nvCxnSpPr>
      <xdr:spPr>
        <a:xfrm>
          <a:off x="10388600" y="1550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78890</xdr:rowOff>
    </xdr:from>
    <xdr:to>
      <xdr:col>55</xdr:col>
      <xdr:colOff>0</xdr:colOff>
      <xdr:row>98</xdr:row>
      <xdr:rowOff>100857</xdr:rowOff>
    </xdr:to>
    <xdr:cxnSp macro="">
      <xdr:nvCxnSpPr>
        <xdr:cNvPr id="466" name="直線コネクタ 465"/>
        <xdr:cNvCxnSpPr/>
      </xdr:nvCxnSpPr>
      <xdr:spPr>
        <a:xfrm>
          <a:off x="9639300" y="16880990"/>
          <a:ext cx="838200" cy="2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47384</xdr:rowOff>
    </xdr:from>
    <xdr:ext cx="534377" cy="259045"/>
    <xdr:sp macro="" textlink="">
      <xdr:nvSpPr>
        <xdr:cNvPr id="467" name="土木費平均値テキスト"/>
        <xdr:cNvSpPr txBox="1"/>
      </xdr:nvSpPr>
      <xdr:spPr>
        <a:xfrm>
          <a:off x="10528300" y="16678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24507</xdr:rowOff>
    </xdr:from>
    <xdr:to>
      <xdr:col>55</xdr:col>
      <xdr:colOff>50800</xdr:colOff>
      <xdr:row>98</xdr:row>
      <xdr:rowOff>126107</xdr:rowOff>
    </xdr:to>
    <xdr:sp macro="" textlink="">
      <xdr:nvSpPr>
        <xdr:cNvPr id="468" name="フローチャート: 判断 467"/>
        <xdr:cNvSpPr/>
      </xdr:nvSpPr>
      <xdr:spPr>
        <a:xfrm>
          <a:off x="104267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69030</xdr:rowOff>
    </xdr:from>
    <xdr:to>
      <xdr:col>50</xdr:col>
      <xdr:colOff>114300</xdr:colOff>
      <xdr:row>98</xdr:row>
      <xdr:rowOff>78890</xdr:rowOff>
    </xdr:to>
    <xdr:cxnSp macro="">
      <xdr:nvCxnSpPr>
        <xdr:cNvPr id="469" name="直線コネクタ 468"/>
        <xdr:cNvCxnSpPr/>
      </xdr:nvCxnSpPr>
      <xdr:spPr>
        <a:xfrm>
          <a:off x="8750300" y="16871130"/>
          <a:ext cx="889000" cy="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76699</xdr:rowOff>
    </xdr:from>
    <xdr:to>
      <xdr:col>50</xdr:col>
      <xdr:colOff>165100</xdr:colOff>
      <xdr:row>99</xdr:row>
      <xdr:rowOff>6849</xdr:rowOff>
    </xdr:to>
    <xdr:sp macro="" textlink="">
      <xdr:nvSpPr>
        <xdr:cNvPr id="470" name="フローチャート: 判断 469"/>
        <xdr:cNvSpPr/>
      </xdr:nvSpPr>
      <xdr:spPr>
        <a:xfrm>
          <a:off x="9588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169426</xdr:rowOff>
    </xdr:from>
    <xdr:ext cx="534377" cy="259045"/>
    <xdr:sp macro="" textlink="">
      <xdr:nvSpPr>
        <xdr:cNvPr id="471" name="テキスト ボックス 470"/>
        <xdr:cNvSpPr txBox="1"/>
      </xdr:nvSpPr>
      <xdr:spPr>
        <a:xfrm>
          <a:off x="9372111" y="169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69030</xdr:rowOff>
    </xdr:from>
    <xdr:to>
      <xdr:col>45</xdr:col>
      <xdr:colOff>177800</xdr:colOff>
      <xdr:row>98</xdr:row>
      <xdr:rowOff>103513</xdr:rowOff>
    </xdr:to>
    <xdr:cxnSp macro="">
      <xdr:nvCxnSpPr>
        <xdr:cNvPr id="472" name="直線コネクタ 471"/>
        <xdr:cNvCxnSpPr/>
      </xdr:nvCxnSpPr>
      <xdr:spPr>
        <a:xfrm flipV="1">
          <a:off x="7861300" y="16871130"/>
          <a:ext cx="889000" cy="3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77322</xdr:rowOff>
    </xdr:from>
    <xdr:to>
      <xdr:col>46</xdr:col>
      <xdr:colOff>38100</xdr:colOff>
      <xdr:row>99</xdr:row>
      <xdr:rowOff>7472</xdr:rowOff>
    </xdr:to>
    <xdr:sp macro="" textlink="">
      <xdr:nvSpPr>
        <xdr:cNvPr id="473" name="フローチャート: 判断 472"/>
        <xdr:cNvSpPr/>
      </xdr:nvSpPr>
      <xdr:spPr>
        <a:xfrm>
          <a:off x="86995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170049</xdr:rowOff>
    </xdr:from>
    <xdr:ext cx="534377" cy="259045"/>
    <xdr:sp macro="" textlink="">
      <xdr:nvSpPr>
        <xdr:cNvPr id="474" name="テキスト ボックス 473"/>
        <xdr:cNvSpPr txBox="1"/>
      </xdr:nvSpPr>
      <xdr:spPr>
        <a:xfrm>
          <a:off x="8483111" y="1697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103513</xdr:rowOff>
    </xdr:from>
    <xdr:to>
      <xdr:col>41</xdr:col>
      <xdr:colOff>50800</xdr:colOff>
      <xdr:row>98</xdr:row>
      <xdr:rowOff>111565</xdr:rowOff>
    </xdr:to>
    <xdr:cxnSp macro="">
      <xdr:nvCxnSpPr>
        <xdr:cNvPr id="475" name="直線コネクタ 474"/>
        <xdr:cNvCxnSpPr/>
      </xdr:nvCxnSpPr>
      <xdr:spPr>
        <a:xfrm flipV="1">
          <a:off x="6972300" y="16905613"/>
          <a:ext cx="889000" cy="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19895</xdr:rowOff>
    </xdr:from>
    <xdr:to>
      <xdr:col>41</xdr:col>
      <xdr:colOff>101600</xdr:colOff>
      <xdr:row>98</xdr:row>
      <xdr:rowOff>121495</xdr:rowOff>
    </xdr:to>
    <xdr:sp macro="" textlink="">
      <xdr:nvSpPr>
        <xdr:cNvPr id="476" name="フローチャート: 判断 475"/>
        <xdr:cNvSpPr/>
      </xdr:nvSpPr>
      <xdr:spPr>
        <a:xfrm>
          <a:off x="7810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138022</xdr:rowOff>
    </xdr:from>
    <xdr:ext cx="534377" cy="259045"/>
    <xdr:sp macro="" textlink="">
      <xdr:nvSpPr>
        <xdr:cNvPr id="477" name="テキスト ボックス 476"/>
        <xdr:cNvSpPr txBox="1"/>
      </xdr:nvSpPr>
      <xdr:spPr>
        <a:xfrm>
          <a:off x="7594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88289</xdr:rowOff>
    </xdr:from>
    <xdr:to>
      <xdr:col>36</xdr:col>
      <xdr:colOff>165100</xdr:colOff>
      <xdr:row>99</xdr:row>
      <xdr:rowOff>18439</xdr:rowOff>
    </xdr:to>
    <xdr:sp macro="" textlink="">
      <xdr:nvSpPr>
        <xdr:cNvPr id="478" name="フローチャート: 判断 477"/>
        <xdr:cNvSpPr/>
      </xdr:nvSpPr>
      <xdr:spPr>
        <a:xfrm>
          <a:off x="6921500" y="168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9566</xdr:rowOff>
    </xdr:from>
    <xdr:ext cx="534377" cy="259045"/>
    <xdr:sp macro="" textlink="">
      <xdr:nvSpPr>
        <xdr:cNvPr id="479" name="テキスト ボックス 478"/>
        <xdr:cNvSpPr txBox="1"/>
      </xdr:nvSpPr>
      <xdr:spPr>
        <a:xfrm>
          <a:off x="6705111" y="169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50057</xdr:rowOff>
    </xdr:from>
    <xdr:to>
      <xdr:col>55</xdr:col>
      <xdr:colOff>50800</xdr:colOff>
      <xdr:row>98</xdr:row>
      <xdr:rowOff>151657</xdr:rowOff>
    </xdr:to>
    <xdr:sp macro="" textlink="">
      <xdr:nvSpPr>
        <xdr:cNvPr id="485" name="楕円 484"/>
        <xdr:cNvSpPr/>
      </xdr:nvSpPr>
      <xdr:spPr>
        <a:xfrm>
          <a:off x="10426700" y="1685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2933</xdr:rowOff>
    </xdr:from>
    <xdr:ext cx="534377" cy="259045"/>
    <xdr:sp macro="" textlink="">
      <xdr:nvSpPr>
        <xdr:cNvPr id="486" name="土木費該当値テキスト"/>
        <xdr:cNvSpPr txBox="1"/>
      </xdr:nvSpPr>
      <xdr:spPr>
        <a:xfrm>
          <a:off x="10528300" y="1680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28090</xdr:rowOff>
    </xdr:from>
    <xdr:to>
      <xdr:col>50</xdr:col>
      <xdr:colOff>165100</xdr:colOff>
      <xdr:row>98</xdr:row>
      <xdr:rowOff>129690</xdr:rowOff>
    </xdr:to>
    <xdr:sp macro="" textlink="">
      <xdr:nvSpPr>
        <xdr:cNvPr id="487" name="楕円 486"/>
        <xdr:cNvSpPr/>
      </xdr:nvSpPr>
      <xdr:spPr>
        <a:xfrm>
          <a:off x="9588500" y="1683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146217</xdr:rowOff>
    </xdr:from>
    <xdr:ext cx="534377" cy="259045"/>
    <xdr:sp macro="" textlink="">
      <xdr:nvSpPr>
        <xdr:cNvPr id="488" name="テキスト ボックス 487"/>
        <xdr:cNvSpPr txBox="1"/>
      </xdr:nvSpPr>
      <xdr:spPr>
        <a:xfrm>
          <a:off x="9372111" y="1660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18230</xdr:rowOff>
    </xdr:from>
    <xdr:to>
      <xdr:col>46</xdr:col>
      <xdr:colOff>38100</xdr:colOff>
      <xdr:row>98</xdr:row>
      <xdr:rowOff>119830</xdr:rowOff>
    </xdr:to>
    <xdr:sp macro="" textlink="">
      <xdr:nvSpPr>
        <xdr:cNvPr id="489" name="楕円 488"/>
        <xdr:cNvSpPr/>
      </xdr:nvSpPr>
      <xdr:spPr>
        <a:xfrm>
          <a:off x="8699500" y="1682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136357</xdr:rowOff>
    </xdr:from>
    <xdr:ext cx="534377" cy="259045"/>
    <xdr:sp macro="" textlink="">
      <xdr:nvSpPr>
        <xdr:cNvPr id="490" name="テキスト ボックス 489"/>
        <xdr:cNvSpPr txBox="1"/>
      </xdr:nvSpPr>
      <xdr:spPr>
        <a:xfrm>
          <a:off x="8483111" y="1659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52713</xdr:rowOff>
    </xdr:from>
    <xdr:to>
      <xdr:col>41</xdr:col>
      <xdr:colOff>101600</xdr:colOff>
      <xdr:row>98</xdr:row>
      <xdr:rowOff>154313</xdr:rowOff>
    </xdr:to>
    <xdr:sp macro="" textlink="">
      <xdr:nvSpPr>
        <xdr:cNvPr id="491" name="楕円 490"/>
        <xdr:cNvSpPr/>
      </xdr:nvSpPr>
      <xdr:spPr>
        <a:xfrm>
          <a:off x="7810500" y="1685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145440</xdr:rowOff>
    </xdr:from>
    <xdr:ext cx="534377" cy="259045"/>
    <xdr:sp macro="" textlink="">
      <xdr:nvSpPr>
        <xdr:cNvPr id="492" name="テキスト ボックス 491"/>
        <xdr:cNvSpPr txBox="1"/>
      </xdr:nvSpPr>
      <xdr:spPr>
        <a:xfrm>
          <a:off x="7594111" y="1694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60765</xdr:rowOff>
    </xdr:from>
    <xdr:to>
      <xdr:col>36</xdr:col>
      <xdr:colOff>165100</xdr:colOff>
      <xdr:row>98</xdr:row>
      <xdr:rowOff>162365</xdr:rowOff>
    </xdr:to>
    <xdr:sp macro="" textlink="">
      <xdr:nvSpPr>
        <xdr:cNvPr id="493" name="楕円 492"/>
        <xdr:cNvSpPr/>
      </xdr:nvSpPr>
      <xdr:spPr>
        <a:xfrm>
          <a:off x="6921500" y="1686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7442</xdr:rowOff>
    </xdr:from>
    <xdr:ext cx="534377" cy="259045"/>
    <xdr:sp macro="" textlink="">
      <xdr:nvSpPr>
        <xdr:cNvPr id="494" name="テキスト ボックス 493"/>
        <xdr:cNvSpPr txBox="1"/>
      </xdr:nvSpPr>
      <xdr:spPr>
        <a:xfrm>
          <a:off x="6705111" y="1663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7" name="テキスト ボックス 50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95923</xdr:rowOff>
    </xdr:from>
    <xdr:to>
      <xdr:col>85</xdr:col>
      <xdr:colOff>126364</xdr:colOff>
      <xdr:row>39</xdr:row>
      <xdr:rowOff>54470</xdr:rowOff>
    </xdr:to>
    <xdr:cxnSp macro="">
      <xdr:nvCxnSpPr>
        <xdr:cNvPr id="519" name="直線コネクタ 518"/>
        <xdr:cNvCxnSpPr/>
      </xdr:nvCxnSpPr>
      <xdr:spPr>
        <a:xfrm flipV="1">
          <a:off x="16317595" y="5239423"/>
          <a:ext cx="1269" cy="150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58297</xdr:rowOff>
    </xdr:from>
    <xdr:ext cx="469744" cy="259045"/>
    <xdr:sp macro="" textlink="">
      <xdr:nvSpPr>
        <xdr:cNvPr id="520" name="消防費最小値テキスト"/>
        <xdr:cNvSpPr txBox="1"/>
      </xdr:nvSpPr>
      <xdr:spPr>
        <a:xfrm>
          <a:off x="16370300" y="674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54470</xdr:rowOff>
    </xdr:from>
    <xdr:to>
      <xdr:col>86</xdr:col>
      <xdr:colOff>25400</xdr:colOff>
      <xdr:row>39</xdr:row>
      <xdr:rowOff>54470</xdr:rowOff>
    </xdr:to>
    <xdr:cxnSp macro="">
      <xdr:nvCxnSpPr>
        <xdr:cNvPr id="521" name="直線コネクタ 520"/>
        <xdr:cNvCxnSpPr/>
      </xdr:nvCxnSpPr>
      <xdr:spPr>
        <a:xfrm>
          <a:off x="16230600" y="6741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42600</xdr:rowOff>
    </xdr:from>
    <xdr:ext cx="534377" cy="259045"/>
    <xdr:sp macro="" textlink="">
      <xdr:nvSpPr>
        <xdr:cNvPr id="522" name="消防費最大値テキスト"/>
        <xdr:cNvSpPr txBox="1"/>
      </xdr:nvSpPr>
      <xdr:spPr>
        <a:xfrm>
          <a:off x="16370300" y="501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95923</xdr:rowOff>
    </xdr:from>
    <xdr:to>
      <xdr:col>86</xdr:col>
      <xdr:colOff>25400</xdr:colOff>
      <xdr:row>30</xdr:row>
      <xdr:rowOff>95923</xdr:rowOff>
    </xdr:to>
    <xdr:cxnSp macro="">
      <xdr:nvCxnSpPr>
        <xdr:cNvPr id="523" name="直線コネクタ 522"/>
        <xdr:cNvCxnSpPr/>
      </xdr:nvCxnSpPr>
      <xdr:spPr>
        <a:xfrm>
          <a:off x="16230600" y="5239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168808</xdr:rowOff>
    </xdr:from>
    <xdr:to>
      <xdr:col>85</xdr:col>
      <xdr:colOff>127000</xdr:colOff>
      <xdr:row>39</xdr:row>
      <xdr:rowOff>6617</xdr:rowOff>
    </xdr:to>
    <xdr:cxnSp macro="">
      <xdr:nvCxnSpPr>
        <xdr:cNvPr id="524" name="直線コネクタ 523"/>
        <xdr:cNvCxnSpPr/>
      </xdr:nvCxnSpPr>
      <xdr:spPr>
        <a:xfrm>
          <a:off x="15481300" y="6683908"/>
          <a:ext cx="838200" cy="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154602</xdr:rowOff>
    </xdr:from>
    <xdr:ext cx="534377" cy="259045"/>
    <xdr:sp macro="" textlink="">
      <xdr:nvSpPr>
        <xdr:cNvPr id="525" name="消防費平均値テキスト"/>
        <xdr:cNvSpPr txBox="1"/>
      </xdr:nvSpPr>
      <xdr:spPr>
        <a:xfrm>
          <a:off x="16370300" y="6326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131725</xdr:rowOff>
    </xdr:from>
    <xdr:to>
      <xdr:col>85</xdr:col>
      <xdr:colOff>177800</xdr:colOff>
      <xdr:row>38</xdr:row>
      <xdr:rowOff>61875</xdr:rowOff>
    </xdr:to>
    <xdr:sp macro="" textlink="">
      <xdr:nvSpPr>
        <xdr:cNvPr id="526" name="フローチャート: 判断 525"/>
        <xdr:cNvSpPr/>
      </xdr:nvSpPr>
      <xdr:spPr>
        <a:xfrm>
          <a:off x="16268700" y="64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119088</xdr:rowOff>
    </xdr:from>
    <xdr:to>
      <xdr:col>81</xdr:col>
      <xdr:colOff>50800</xdr:colOff>
      <xdr:row>38</xdr:row>
      <xdr:rowOff>168808</xdr:rowOff>
    </xdr:to>
    <xdr:cxnSp macro="">
      <xdr:nvCxnSpPr>
        <xdr:cNvPr id="527" name="直線コネクタ 526"/>
        <xdr:cNvCxnSpPr/>
      </xdr:nvCxnSpPr>
      <xdr:spPr>
        <a:xfrm>
          <a:off x="14592300" y="6634188"/>
          <a:ext cx="889000" cy="4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166433</xdr:rowOff>
    </xdr:from>
    <xdr:to>
      <xdr:col>81</xdr:col>
      <xdr:colOff>101600</xdr:colOff>
      <xdr:row>38</xdr:row>
      <xdr:rowOff>96583</xdr:rowOff>
    </xdr:to>
    <xdr:sp macro="" textlink="">
      <xdr:nvSpPr>
        <xdr:cNvPr id="528" name="フローチャート: 判断 527"/>
        <xdr:cNvSpPr/>
      </xdr:nvSpPr>
      <xdr:spPr>
        <a:xfrm>
          <a:off x="15430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113111</xdr:rowOff>
    </xdr:from>
    <xdr:ext cx="534377" cy="259045"/>
    <xdr:sp macro="" textlink="">
      <xdr:nvSpPr>
        <xdr:cNvPr id="529" name="テキスト ボックス 528"/>
        <xdr:cNvSpPr txBox="1"/>
      </xdr:nvSpPr>
      <xdr:spPr>
        <a:xfrm>
          <a:off x="15214111" y="628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86741</xdr:rowOff>
    </xdr:from>
    <xdr:to>
      <xdr:col>76</xdr:col>
      <xdr:colOff>114300</xdr:colOff>
      <xdr:row>38</xdr:row>
      <xdr:rowOff>119088</xdr:rowOff>
    </xdr:to>
    <xdr:cxnSp macro="">
      <xdr:nvCxnSpPr>
        <xdr:cNvPr id="530" name="直線コネクタ 529"/>
        <xdr:cNvCxnSpPr/>
      </xdr:nvCxnSpPr>
      <xdr:spPr>
        <a:xfrm>
          <a:off x="13703300" y="6430391"/>
          <a:ext cx="889000" cy="20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16472</xdr:rowOff>
    </xdr:from>
    <xdr:to>
      <xdr:col>76</xdr:col>
      <xdr:colOff>165100</xdr:colOff>
      <xdr:row>38</xdr:row>
      <xdr:rowOff>118072</xdr:rowOff>
    </xdr:to>
    <xdr:sp macro="" textlink="">
      <xdr:nvSpPr>
        <xdr:cNvPr id="531" name="フローチャート: 判断 530"/>
        <xdr:cNvSpPr/>
      </xdr:nvSpPr>
      <xdr:spPr>
        <a:xfrm>
          <a:off x="14541500" y="653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134599</xdr:rowOff>
    </xdr:from>
    <xdr:ext cx="534377" cy="259045"/>
    <xdr:sp macro="" textlink="">
      <xdr:nvSpPr>
        <xdr:cNvPr id="532" name="テキスト ボックス 531"/>
        <xdr:cNvSpPr txBox="1"/>
      </xdr:nvSpPr>
      <xdr:spPr>
        <a:xfrm>
          <a:off x="14325111" y="630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61900</xdr:rowOff>
    </xdr:from>
    <xdr:to>
      <xdr:col>71</xdr:col>
      <xdr:colOff>177800</xdr:colOff>
      <xdr:row>37</xdr:row>
      <xdr:rowOff>86741</xdr:rowOff>
    </xdr:to>
    <xdr:cxnSp macro="">
      <xdr:nvCxnSpPr>
        <xdr:cNvPr id="533" name="直線コネクタ 532"/>
        <xdr:cNvCxnSpPr/>
      </xdr:nvCxnSpPr>
      <xdr:spPr>
        <a:xfrm>
          <a:off x="12814300" y="6234100"/>
          <a:ext cx="889000" cy="19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159118</xdr:rowOff>
    </xdr:from>
    <xdr:to>
      <xdr:col>72</xdr:col>
      <xdr:colOff>38100</xdr:colOff>
      <xdr:row>38</xdr:row>
      <xdr:rowOff>89268</xdr:rowOff>
    </xdr:to>
    <xdr:sp macro="" textlink="">
      <xdr:nvSpPr>
        <xdr:cNvPr id="534" name="フローチャート: 判断 533"/>
        <xdr:cNvSpPr/>
      </xdr:nvSpPr>
      <xdr:spPr>
        <a:xfrm>
          <a:off x="13652500" y="65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80395</xdr:rowOff>
    </xdr:from>
    <xdr:ext cx="534377" cy="259045"/>
    <xdr:sp macro="" textlink="">
      <xdr:nvSpPr>
        <xdr:cNvPr id="535" name="テキスト ボックス 534"/>
        <xdr:cNvSpPr txBox="1"/>
      </xdr:nvSpPr>
      <xdr:spPr>
        <a:xfrm>
          <a:off x="13436111" y="659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112332</xdr:rowOff>
    </xdr:from>
    <xdr:to>
      <xdr:col>67</xdr:col>
      <xdr:colOff>101600</xdr:colOff>
      <xdr:row>38</xdr:row>
      <xdr:rowOff>42481</xdr:rowOff>
    </xdr:to>
    <xdr:sp macro="" textlink="">
      <xdr:nvSpPr>
        <xdr:cNvPr id="536" name="フローチャート: 判断 535"/>
        <xdr:cNvSpPr/>
      </xdr:nvSpPr>
      <xdr:spPr>
        <a:xfrm>
          <a:off x="12763500" y="64559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33608</xdr:rowOff>
    </xdr:from>
    <xdr:ext cx="534377" cy="259045"/>
    <xdr:sp macro="" textlink="">
      <xdr:nvSpPr>
        <xdr:cNvPr id="537" name="テキスト ボックス 536"/>
        <xdr:cNvSpPr txBox="1"/>
      </xdr:nvSpPr>
      <xdr:spPr>
        <a:xfrm>
          <a:off x="12547111" y="654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127267</xdr:rowOff>
    </xdr:from>
    <xdr:to>
      <xdr:col>85</xdr:col>
      <xdr:colOff>177800</xdr:colOff>
      <xdr:row>39</xdr:row>
      <xdr:rowOff>57417</xdr:rowOff>
    </xdr:to>
    <xdr:sp macro="" textlink="">
      <xdr:nvSpPr>
        <xdr:cNvPr id="543" name="楕円 542"/>
        <xdr:cNvSpPr/>
      </xdr:nvSpPr>
      <xdr:spPr>
        <a:xfrm>
          <a:off x="16268700" y="664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42194</xdr:rowOff>
    </xdr:from>
    <xdr:ext cx="534377" cy="259045"/>
    <xdr:sp macro="" textlink="">
      <xdr:nvSpPr>
        <xdr:cNvPr id="544" name="消防費該当値テキスト"/>
        <xdr:cNvSpPr txBox="1"/>
      </xdr:nvSpPr>
      <xdr:spPr>
        <a:xfrm>
          <a:off x="16370300" y="655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118008</xdr:rowOff>
    </xdr:from>
    <xdr:to>
      <xdr:col>81</xdr:col>
      <xdr:colOff>101600</xdr:colOff>
      <xdr:row>39</xdr:row>
      <xdr:rowOff>48158</xdr:rowOff>
    </xdr:to>
    <xdr:sp macro="" textlink="">
      <xdr:nvSpPr>
        <xdr:cNvPr id="545" name="楕円 544"/>
        <xdr:cNvSpPr/>
      </xdr:nvSpPr>
      <xdr:spPr>
        <a:xfrm>
          <a:off x="15430500" y="66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39285</xdr:rowOff>
    </xdr:from>
    <xdr:ext cx="534377" cy="259045"/>
    <xdr:sp macro="" textlink="">
      <xdr:nvSpPr>
        <xdr:cNvPr id="546" name="テキスト ボックス 545"/>
        <xdr:cNvSpPr txBox="1"/>
      </xdr:nvSpPr>
      <xdr:spPr>
        <a:xfrm>
          <a:off x="15214111" y="672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68288</xdr:rowOff>
    </xdr:from>
    <xdr:to>
      <xdr:col>76</xdr:col>
      <xdr:colOff>165100</xdr:colOff>
      <xdr:row>38</xdr:row>
      <xdr:rowOff>169888</xdr:rowOff>
    </xdr:to>
    <xdr:sp macro="" textlink="">
      <xdr:nvSpPr>
        <xdr:cNvPr id="547" name="楕円 546"/>
        <xdr:cNvSpPr/>
      </xdr:nvSpPr>
      <xdr:spPr>
        <a:xfrm>
          <a:off x="14541500" y="65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161015</xdr:rowOff>
    </xdr:from>
    <xdr:ext cx="534377" cy="259045"/>
    <xdr:sp macro="" textlink="">
      <xdr:nvSpPr>
        <xdr:cNvPr id="548" name="テキスト ボックス 547"/>
        <xdr:cNvSpPr txBox="1"/>
      </xdr:nvSpPr>
      <xdr:spPr>
        <a:xfrm>
          <a:off x="14325111" y="667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35941</xdr:rowOff>
    </xdr:from>
    <xdr:to>
      <xdr:col>72</xdr:col>
      <xdr:colOff>38100</xdr:colOff>
      <xdr:row>37</xdr:row>
      <xdr:rowOff>137541</xdr:rowOff>
    </xdr:to>
    <xdr:sp macro="" textlink="">
      <xdr:nvSpPr>
        <xdr:cNvPr id="549" name="楕円 548"/>
        <xdr:cNvSpPr/>
      </xdr:nvSpPr>
      <xdr:spPr>
        <a:xfrm>
          <a:off x="13652500" y="63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154068</xdr:rowOff>
    </xdr:from>
    <xdr:ext cx="534377" cy="259045"/>
    <xdr:sp macro="" textlink="">
      <xdr:nvSpPr>
        <xdr:cNvPr id="550" name="テキスト ボックス 549"/>
        <xdr:cNvSpPr txBox="1"/>
      </xdr:nvSpPr>
      <xdr:spPr>
        <a:xfrm>
          <a:off x="13436111" y="615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11100</xdr:rowOff>
    </xdr:from>
    <xdr:to>
      <xdr:col>67</xdr:col>
      <xdr:colOff>101600</xdr:colOff>
      <xdr:row>36</xdr:row>
      <xdr:rowOff>112700</xdr:rowOff>
    </xdr:to>
    <xdr:sp macro="" textlink="">
      <xdr:nvSpPr>
        <xdr:cNvPr id="551" name="楕円 550"/>
        <xdr:cNvSpPr/>
      </xdr:nvSpPr>
      <xdr:spPr>
        <a:xfrm>
          <a:off x="12763500" y="61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129227</xdr:rowOff>
    </xdr:from>
    <xdr:ext cx="534377" cy="259045"/>
    <xdr:sp macro="" textlink="">
      <xdr:nvSpPr>
        <xdr:cNvPr id="552" name="テキスト ボックス 551"/>
        <xdr:cNvSpPr txBox="1"/>
      </xdr:nvSpPr>
      <xdr:spPr>
        <a:xfrm>
          <a:off x="12547111" y="59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10038</xdr:rowOff>
    </xdr:from>
    <xdr:to>
      <xdr:col>85</xdr:col>
      <xdr:colOff>126364</xdr:colOff>
      <xdr:row>56</xdr:row>
      <xdr:rowOff>155177</xdr:rowOff>
    </xdr:to>
    <xdr:cxnSp macro="">
      <xdr:nvCxnSpPr>
        <xdr:cNvPr id="575" name="直線コネクタ 574"/>
        <xdr:cNvCxnSpPr/>
      </xdr:nvCxnSpPr>
      <xdr:spPr>
        <a:xfrm flipV="1">
          <a:off x="16317595" y="8582538"/>
          <a:ext cx="1269" cy="1173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159004</xdr:rowOff>
    </xdr:from>
    <xdr:ext cx="534377" cy="259045"/>
    <xdr:sp macro="" textlink="">
      <xdr:nvSpPr>
        <xdr:cNvPr id="576" name="教育費最小値テキスト"/>
        <xdr:cNvSpPr txBox="1"/>
      </xdr:nvSpPr>
      <xdr:spPr>
        <a:xfrm>
          <a:off x="16370300" y="976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155177</xdr:rowOff>
    </xdr:from>
    <xdr:to>
      <xdr:col>86</xdr:col>
      <xdr:colOff>25400</xdr:colOff>
      <xdr:row>56</xdr:row>
      <xdr:rowOff>155177</xdr:rowOff>
    </xdr:to>
    <xdr:cxnSp macro="">
      <xdr:nvCxnSpPr>
        <xdr:cNvPr id="577" name="直線コネクタ 576"/>
        <xdr:cNvCxnSpPr/>
      </xdr:nvCxnSpPr>
      <xdr:spPr>
        <a:xfrm>
          <a:off x="16230600" y="975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128165</xdr:rowOff>
    </xdr:from>
    <xdr:ext cx="534377" cy="259045"/>
    <xdr:sp macro="" textlink="">
      <xdr:nvSpPr>
        <xdr:cNvPr id="578" name="教育費最大値テキスト"/>
        <xdr:cNvSpPr txBox="1"/>
      </xdr:nvSpPr>
      <xdr:spPr>
        <a:xfrm>
          <a:off x="16370300" y="835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10038</xdr:rowOff>
    </xdr:from>
    <xdr:to>
      <xdr:col>86</xdr:col>
      <xdr:colOff>25400</xdr:colOff>
      <xdr:row>50</xdr:row>
      <xdr:rowOff>10038</xdr:rowOff>
    </xdr:to>
    <xdr:cxnSp macro="">
      <xdr:nvCxnSpPr>
        <xdr:cNvPr id="579" name="直線コネクタ 578"/>
        <xdr:cNvCxnSpPr/>
      </xdr:nvCxnSpPr>
      <xdr:spPr>
        <a:xfrm>
          <a:off x="16230600" y="8582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4986</xdr:rowOff>
    </xdr:from>
    <xdr:to>
      <xdr:col>85</xdr:col>
      <xdr:colOff>127000</xdr:colOff>
      <xdr:row>53</xdr:row>
      <xdr:rowOff>57884</xdr:rowOff>
    </xdr:to>
    <xdr:cxnSp macro="">
      <xdr:nvCxnSpPr>
        <xdr:cNvPr id="580" name="直線コネクタ 579"/>
        <xdr:cNvCxnSpPr/>
      </xdr:nvCxnSpPr>
      <xdr:spPr>
        <a:xfrm flipV="1">
          <a:off x="15481300" y="8920386"/>
          <a:ext cx="838200" cy="22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5377</xdr:rowOff>
    </xdr:from>
    <xdr:ext cx="534377" cy="259045"/>
    <xdr:sp macro="" textlink="">
      <xdr:nvSpPr>
        <xdr:cNvPr id="581" name="教育費平均値テキスト"/>
        <xdr:cNvSpPr txBox="1"/>
      </xdr:nvSpPr>
      <xdr:spPr>
        <a:xfrm>
          <a:off x="16370300" y="9263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26950</xdr:rowOff>
    </xdr:from>
    <xdr:to>
      <xdr:col>85</xdr:col>
      <xdr:colOff>177800</xdr:colOff>
      <xdr:row>54</xdr:row>
      <xdr:rowOff>128550</xdr:rowOff>
    </xdr:to>
    <xdr:sp macro="" textlink="">
      <xdr:nvSpPr>
        <xdr:cNvPr id="582" name="フローチャート: 判断 581"/>
        <xdr:cNvSpPr/>
      </xdr:nvSpPr>
      <xdr:spPr>
        <a:xfrm>
          <a:off x="16268700" y="928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57884</xdr:rowOff>
    </xdr:from>
    <xdr:to>
      <xdr:col>81</xdr:col>
      <xdr:colOff>50800</xdr:colOff>
      <xdr:row>55</xdr:row>
      <xdr:rowOff>66456</xdr:rowOff>
    </xdr:to>
    <xdr:cxnSp macro="">
      <xdr:nvCxnSpPr>
        <xdr:cNvPr id="583" name="直線コネクタ 582"/>
        <xdr:cNvCxnSpPr/>
      </xdr:nvCxnSpPr>
      <xdr:spPr>
        <a:xfrm flipV="1">
          <a:off x="14592300" y="9144734"/>
          <a:ext cx="889000" cy="35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32184</xdr:rowOff>
    </xdr:from>
    <xdr:to>
      <xdr:col>81</xdr:col>
      <xdr:colOff>101600</xdr:colOff>
      <xdr:row>55</xdr:row>
      <xdr:rowOff>133784</xdr:rowOff>
    </xdr:to>
    <xdr:sp macro="" textlink="">
      <xdr:nvSpPr>
        <xdr:cNvPr id="584" name="フローチャート: 判断 583"/>
        <xdr:cNvSpPr/>
      </xdr:nvSpPr>
      <xdr:spPr>
        <a:xfrm>
          <a:off x="15430500" y="946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124911</xdr:rowOff>
    </xdr:from>
    <xdr:ext cx="534377" cy="259045"/>
    <xdr:sp macro="" textlink="">
      <xdr:nvSpPr>
        <xdr:cNvPr id="585" name="テキスト ボックス 584"/>
        <xdr:cNvSpPr txBox="1"/>
      </xdr:nvSpPr>
      <xdr:spPr>
        <a:xfrm>
          <a:off x="15214111" y="955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66456</xdr:rowOff>
    </xdr:from>
    <xdr:to>
      <xdr:col>76</xdr:col>
      <xdr:colOff>114300</xdr:colOff>
      <xdr:row>56</xdr:row>
      <xdr:rowOff>10313</xdr:rowOff>
    </xdr:to>
    <xdr:cxnSp macro="">
      <xdr:nvCxnSpPr>
        <xdr:cNvPr id="586" name="直線コネクタ 585"/>
        <xdr:cNvCxnSpPr/>
      </xdr:nvCxnSpPr>
      <xdr:spPr>
        <a:xfrm flipV="1">
          <a:off x="13703300" y="9496206"/>
          <a:ext cx="889000" cy="11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30264</xdr:rowOff>
    </xdr:from>
    <xdr:to>
      <xdr:col>76</xdr:col>
      <xdr:colOff>165100</xdr:colOff>
      <xdr:row>55</xdr:row>
      <xdr:rowOff>131864</xdr:rowOff>
    </xdr:to>
    <xdr:sp macro="" textlink="">
      <xdr:nvSpPr>
        <xdr:cNvPr id="587" name="フローチャート: 判断 586"/>
        <xdr:cNvSpPr/>
      </xdr:nvSpPr>
      <xdr:spPr>
        <a:xfrm>
          <a:off x="14541500" y="946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122991</xdr:rowOff>
    </xdr:from>
    <xdr:ext cx="534377" cy="259045"/>
    <xdr:sp macro="" textlink="">
      <xdr:nvSpPr>
        <xdr:cNvPr id="588" name="テキスト ボックス 587"/>
        <xdr:cNvSpPr txBox="1"/>
      </xdr:nvSpPr>
      <xdr:spPr>
        <a:xfrm>
          <a:off x="14325111" y="955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10313</xdr:rowOff>
    </xdr:from>
    <xdr:to>
      <xdr:col>71</xdr:col>
      <xdr:colOff>177800</xdr:colOff>
      <xdr:row>56</xdr:row>
      <xdr:rowOff>63622</xdr:rowOff>
    </xdr:to>
    <xdr:cxnSp macro="">
      <xdr:nvCxnSpPr>
        <xdr:cNvPr id="589" name="直線コネクタ 588"/>
        <xdr:cNvCxnSpPr/>
      </xdr:nvCxnSpPr>
      <xdr:spPr>
        <a:xfrm flipV="1">
          <a:off x="12814300" y="9611513"/>
          <a:ext cx="889000" cy="5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82225</xdr:rowOff>
    </xdr:from>
    <xdr:to>
      <xdr:col>72</xdr:col>
      <xdr:colOff>38100</xdr:colOff>
      <xdr:row>56</xdr:row>
      <xdr:rowOff>12375</xdr:rowOff>
    </xdr:to>
    <xdr:sp macro="" textlink="">
      <xdr:nvSpPr>
        <xdr:cNvPr id="590" name="フローチャート: 判断 589"/>
        <xdr:cNvSpPr/>
      </xdr:nvSpPr>
      <xdr:spPr>
        <a:xfrm>
          <a:off x="13652500" y="95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28902</xdr:rowOff>
    </xdr:from>
    <xdr:ext cx="534377" cy="259045"/>
    <xdr:sp macro="" textlink="">
      <xdr:nvSpPr>
        <xdr:cNvPr id="591" name="テキスト ボックス 590"/>
        <xdr:cNvSpPr txBox="1"/>
      </xdr:nvSpPr>
      <xdr:spPr>
        <a:xfrm>
          <a:off x="13436111" y="928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89883</xdr:rowOff>
    </xdr:from>
    <xdr:to>
      <xdr:col>67</xdr:col>
      <xdr:colOff>101600</xdr:colOff>
      <xdr:row>56</xdr:row>
      <xdr:rowOff>20033</xdr:rowOff>
    </xdr:to>
    <xdr:sp macro="" textlink="">
      <xdr:nvSpPr>
        <xdr:cNvPr id="592" name="フローチャート: 判断 591"/>
        <xdr:cNvSpPr/>
      </xdr:nvSpPr>
      <xdr:spPr>
        <a:xfrm>
          <a:off x="127635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36560</xdr:rowOff>
    </xdr:from>
    <xdr:ext cx="534377" cy="259045"/>
    <xdr:sp macro="" textlink="">
      <xdr:nvSpPr>
        <xdr:cNvPr id="593" name="テキスト ボックス 592"/>
        <xdr:cNvSpPr txBox="1"/>
      </xdr:nvSpPr>
      <xdr:spPr>
        <a:xfrm>
          <a:off x="12547111" y="929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125636</xdr:rowOff>
    </xdr:from>
    <xdr:to>
      <xdr:col>85</xdr:col>
      <xdr:colOff>177800</xdr:colOff>
      <xdr:row>52</xdr:row>
      <xdr:rowOff>55786</xdr:rowOff>
    </xdr:to>
    <xdr:sp macro="" textlink="">
      <xdr:nvSpPr>
        <xdr:cNvPr id="599" name="楕円 598"/>
        <xdr:cNvSpPr/>
      </xdr:nvSpPr>
      <xdr:spPr>
        <a:xfrm>
          <a:off x="16268700" y="886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148513</xdr:rowOff>
    </xdr:from>
    <xdr:ext cx="534377" cy="259045"/>
    <xdr:sp macro="" textlink="">
      <xdr:nvSpPr>
        <xdr:cNvPr id="600" name="教育費該当値テキスト"/>
        <xdr:cNvSpPr txBox="1"/>
      </xdr:nvSpPr>
      <xdr:spPr>
        <a:xfrm>
          <a:off x="16370300" y="872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7084</xdr:rowOff>
    </xdr:from>
    <xdr:to>
      <xdr:col>81</xdr:col>
      <xdr:colOff>101600</xdr:colOff>
      <xdr:row>53</xdr:row>
      <xdr:rowOff>108684</xdr:rowOff>
    </xdr:to>
    <xdr:sp macro="" textlink="">
      <xdr:nvSpPr>
        <xdr:cNvPr id="601" name="楕円 600"/>
        <xdr:cNvSpPr/>
      </xdr:nvSpPr>
      <xdr:spPr>
        <a:xfrm>
          <a:off x="15430500" y="909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125211</xdr:rowOff>
    </xdr:from>
    <xdr:ext cx="534377" cy="259045"/>
    <xdr:sp macro="" textlink="">
      <xdr:nvSpPr>
        <xdr:cNvPr id="602" name="テキスト ボックス 601"/>
        <xdr:cNvSpPr txBox="1"/>
      </xdr:nvSpPr>
      <xdr:spPr>
        <a:xfrm>
          <a:off x="15214111" y="886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15656</xdr:rowOff>
    </xdr:from>
    <xdr:to>
      <xdr:col>76</xdr:col>
      <xdr:colOff>165100</xdr:colOff>
      <xdr:row>55</xdr:row>
      <xdr:rowOff>117256</xdr:rowOff>
    </xdr:to>
    <xdr:sp macro="" textlink="">
      <xdr:nvSpPr>
        <xdr:cNvPr id="603" name="楕円 602"/>
        <xdr:cNvSpPr/>
      </xdr:nvSpPr>
      <xdr:spPr>
        <a:xfrm>
          <a:off x="14541500" y="944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133783</xdr:rowOff>
    </xdr:from>
    <xdr:ext cx="534377" cy="259045"/>
    <xdr:sp macro="" textlink="">
      <xdr:nvSpPr>
        <xdr:cNvPr id="604" name="テキスト ボックス 603"/>
        <xdr:cNvSpPr txBox="1"/>
      </xdr:nvSpPr>
      <xdr:spPr>
        <a:xfrm>
          <a:off x="14325111" y="922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130963</xdr:rowOff>
    </xdr:from>
    <xdr:to>
      <xdr:col>72</xdr:col>
      <xdr:colOff>38100</xdr:colOff>
      <xdr:row>56</xdr:row>
      <xdr:rowOff>61113</xdr:rowOff>
    </xdr:to>
    <xdr:sp macro="" textlink="">
      <xdr:nvSpPr>
        <xdr:cNvPr id="605" name="楕円 604"/>
        <xdr:cNvSpPr/>
      </xdr:nvSpPr>
      <xdr:spPr>
        <a:xfrm>
          <a:off x="13652500" y="956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52240</xdr:rowOff>
    </xdr:from>
    <xdr:ext cx="534377" cy="259045"/>
    <xdr:sp macro="" textlink="">
      <xdr:nvSpPr>
        <xdr:cNvPr id="606" name="テキスト ボックス 605"/>
        <xdr:cNvSpPr txBox="1"/>
      </xdr:nvSpPr>
      <xdr:spPr>
        <a:xfrm>
          <a:off x="13436111" y="965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12822</xdr:rowOff>
    </xdr:from>
    <xdr:to>
      <xdr:col>67</xdr:col>
      <xdr:colOff>101600</xdr:colOff>
      <xdr:row>56</xdr:row>
      <xdr:rowOff>114422</xdr:rowOff>
    </xdr:to>
    <xdr:sp macro="" textlink="">
      <xdr:nvSpPr>
        <xdr:cNvPr id="607" name="楕円 606"/>
        <xdr:cNvSpPr/>
      </xdr:nvSpPr>
      <xdr:spPr>
        <a:xfrm>
          <a:off x="12763500" y="961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105549</xdr:rowOff>
    </xdr:from>
    <xdr:ext cx="534377" cy="259045"/>
    <xdr:sp macro="" textlink="">
      <xdr:nvSpPr>
        <xdr:cNvPr id="608" name="テキスト ボックス 607"/>
        <xdr:cNvSpPr txBox="1"/>
      </xdr:nvSpPr>
      <xdr:spPr>
        <a:xfrm>
          <a:off x="12547111" y="970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8" name="テキスト ボックス 627"/>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0" name="テキスト ボックス 62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122675</xdr:rowOff>
    </xdr:from>
    <xdr:to>
      <xdr:col>85</xdr:col>
      <xdr:colOff>126364</xdr:colOff>
      <xdr:row>79</xdr:row>
      <xdr:rowOff>98879</xdr:rowOff>
    </xdr:to>
    <xdr:cxnSp macro="">
      <xdr:nvCxnSpPr>
        <xdr:cNvPr id="634" name="直線コネクタ 633"/>
        <xdr:cNvCxnSpPr/>
      </xdr:nvCxnSpPr>
      <xdr:spPr>
        <a:xfrm flipV="1">
          <a:off x="16317595" y="12124175"/>
          <a:ext cx="1269" cy="151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5"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69352</xdr:rowOff>
    </xdr:from>
    <xdr:ext cx="599010" cy="259045"/>
    <xdr:sp macro="" textlink="">
      <xdr:nvSpPr>
        <xdr:cNvPr id="637" name="災害復旧費最大値テキスト"/>
        <xdr:cNvSpPr txBox="1"/>
      </xdr:nvSpPr>
      <xdr:spPr>
        <a:xfrm>
          <a:off x="16370300" y="1189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122675</xdr:rowOff>
    </xdr:from>
    <xdr:to>
      <xdr:col>86</xdr:col>
      <xdr:colOff>25400</xdr:colOff>
      <xdr:row>70</xdr:row>
      <xdr:rowOff>122675</xdr:rowOff>
    </xdr:to>
    <xdr:cxnSp macro="">
      <xdr:nvCxnSpPr>
        <xdr:cNvPr id="638" name="直線コネクタ 637"/>
        <xdr:cNvCxnSpPr/>
      </xdr:nvCxnSpPr>
      <xdr:spPr>
        <a:xfrm>
          <a:off x="16230600" y="1212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97768</xdr:rowOff>
    </xdr:from>
    <xdr:to>
      <xdr:col>85</xdr:col>
      <xdr:colOff>127000</xdr:colOff>
      <xdr:row>79</xdr:row>
      <xdr:rowOff>98879</xdr:rowOff>
    </xdr:to>
    <xdr:cxnSp macro="">
      <xdr:nvCxnSpPr>
        <xdr:cNvPr id="639" name="直線コネクタ 638"/>
        <xdr:cNvCxnSpPr/>
      </xdr:nvCxnSpPr>
      <xdr:spPr>
        <a:xfrm>
          <a:off x="15481300" y="13642318"/>
          <a:ext cx="838200" cy="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170113</xdr:rowOff>
    </xdr:from>
    <xdr:ext cx="469744" cy="259045"/>
    <xdr:sp macro="" textlink="">
      <xdr:nvSpPr>
        <xdr:cNvPr id="640" name="災害復旧費平均値テキスト"/>
        <xdr:cNvSpPr txBox="1"/>
      </xdr:nvSpPr>
      <xdr:spPr>
        <a:xfrm>
          <a:off x="16370300" y="13371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147236</xdr:rowOff>
    </xdr:from>
    <xdr:to>
      <xdr:col>85</xdr:col>
      <xdr:colOff>177800</xdr:colOff>
      <xdr:row>79</xdr:row>
      <xdr:rowOff>77386</xdr:rowOff>
    </xdr:to>
    <xdr:sp macro="" textlink="">
      <xdr:nvSpPr>
        <xdr:cNvPr id="641" name="フローチャート: 判断 640"/>
        <xdr:cNvSpPr/>
      </xdr:nvSpPr>
      <xdr:spPr>
        <a:xfrm>
          <a:off x="16268700" y="135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97768</xdr:rowOff>
    </xdr:from>
    <xdr:to>
      <xdr:col>81</xdr:col>
      <xdr:colOff>50800</xdr:colOff>
      <xdr:row>79</xdr:row>
      <xdr:rowOff>98879</xdr:rowOff>
    </xdr:to>
    <xdr:cxnSp macro="">
      <xdr:nvCxnSpPr>
        <xdr:cNvPr id="642" name="直線コネクタ 641"/>
        <xdr:cNvCxnSpPr/>
      </xdr:nvCxnSpPr>
      <xdr:spPr>
        <a:xfrm flipV="1">
          <a:off x="14592300" y="13642318"/>
          <a:ext cx="889000" cy="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33970</xdr:rowOff>
    </xdr:from>
    <xdr:to>
      <xdr:col>81</xdr:col>
      <xdr:colOff>101600</xdr:colOff>
      <xdr:row>79</xdr:row>
      <xdr:rowOff>135570</xdr:rowOff>
    </xdr:to>
    <xdr:sp macro="" textlink="">
      <xdr:nvSpPr>
        <xdr:cNvPr id="643" name="フローチャート: 判断 642"/>
        <xdr:cNvSpPr/>
      </xdr:nvSpPr>
      <xdr:spPr>
        <a:xfrm>
          <a:off x="15430500" y="1357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152097</xdr:rowOff>
    </xdr:from>
    <xdr:ext cx="469744" cy="259045"/>
    <xdr:sp macro="" textlink="">
      <xdr:nvSpPr>
        <xdr:cNvPr id="644" name="テキスト ボックス 643"/>
        <xdr:cNvSpPr txBox="1"/>
      </xdr:nvSpPr>
      <xdr:spPr>
        <a:xfrm>
          <a:off x="15246428" y="1335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5" name="直線コネクタ 644"/>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42636</xdr:rowOff>
    </xdr:from>
    <xdr:to>
      <xdr:col>76</xdr:col>
      <xdr:colOff>165100</xdr:colOff>
      <xdr:row>79</xdr:row>
      <xdr:rowOff>144236</xdr:rowOff>
    </xdr:to>
    <xdr:sp macro="" textlink="">
      <xdr:nvSpPr>
        <xdr:cNvPr id="646" name="フローチャート: 判断 645"/>
        <xdr:cNvSpPr/>
      </xdr:nvSpPr>
      <xdr:spPr>
        <a:xfrm>
          <a:off x="14541500" y="1358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160763</xdr:rowOff>
    </xdr:from>
    <xdr:ext cx="378565" cy="259045"/>
    <xdr:sp macro="" textlink="">
      <xdr:nvSpPr>
        <xdr:cNvPr id="647" name="テキスト ボックス 646"/>
        <xdr:cNvSpPr txBox="1"/>
      </xdr:nvSpPr>
      <xdr:spPr>
        <a:xfrm>
          <a:off x="14403017" y="13362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8" name="直線コネクタ 647"/>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169856</xdr:rowOff>
    </xdr:from>
    <xdr:to>
      <xdr:col>72</xdr:col>
      <xdr:colOff>38100</xdr:colOff>
      <xdr:row>79</xdr:row>
      <xdr:rowOff>100006</xdr:rowOff>
    </xdr:to>
    <xdr:sp macro="" textlink="">
      <xdr:nvSpPr>
        <xdr:cNvPr id="649" name="フローチャート: 判断 648"/>
        <xdr:cNvSpPr/>
      </xdr:nvSpPr>
      <xdr:spPr>
        <a:xfrm>
          <a:off x="13652500" y="135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116533</xdr:rowOff>
    </xdr:from>
    <xdr:ext cx="469744" cy="259045"/>
    <xdr:sp macro="" textlink="">
      <xdr:nvSpPr>
        <xdr:cNvPr id="650" name="テキスト ボックス 649"/>
        <xdr:cNvSpPr txBox="1"/>
      </xdr:nvSpPr>
      <xdr:spPr>
        <a:xfrm>
          <a:off x="13468428" y="133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42614</xdr:rowOff>
    </xdr:from>
    <xdr:to>
      <xdr:col>67</xdr:col>
      <xdr:colOff>101600</xdr:colOff>
      <xdr:row>79</xdr:row>
      <xdr:rowOff>144214</xdr:rowOff>
    </xdr:to>
    <xdr:sp macro="" textlink="">
      <xdr:nvSpPr>
        <xdr:cNvPr id="651" name="フローチャート: 判断 650"/>
        <xdr:cNvSpPr/>
      </xdr:nvSpPr>
      <xdr:spPr>
        <a:xfrm>
          <a:off x="12763500" y="1358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160741</xdr:rowOff>
    </xdr:from>
    <xdr:ext cx="378565" cy="259045"/>
    <xdr:sp macro="" textlink="">
      <xdr:nvSpPr>
        <xdr:cNvPr id="652" name="テキスト ボックス 651"/>
        <xdr:cNvSpPr txBox="1"/>
      </xdr:nvSpPr>
      <xdr:spPr>
        <a:xfrm>
          <a:off x="12625017" y="13362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8" name="楕円 657"/>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9"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46968</xdr:rowOff>
    </xdr:from>
    <xdr:to>
      <xdr:col>81</xdr:col>
      <xdr:colOff>101600</xdr:colOff>
      <xdr:row>79</xdr:row>
      <xdr:rowOff>148568</xdr:rowOff>
    </xdr:to>
    <xdr:sp macro="" textlink="">
      <xdr:nvSpPr>
        <xdr:cNvPr id="660" name="楕円 659"/>
        <xdr:cNvSpPr/>
      </xdr:nvSpPr>
      <xdr:spPr>
        <a:xfrm>
          <a:off x="15430500" y="1359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139695</xdr:rowOff>
    </xdr:from>
    <xdr:ext cx="378565" cy="259045"/>
    <xdr:sp macro="" textlink="">
      <xdr:nvSpPr>
        <xdr:cNvPr id="661" name="テキスト ボックス 660"/>
        <xdr:cNvSpPr txBox="1"/>
      </xdr:nvSpPr>
      <xdr:spPr>
        <a:xfrm>
          <a:off x="15292017" y="13684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2" name="楕円 661"/>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3" name="テキスト ボックス 662"/>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4" name="楕円 663"/>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5" name="テキスト ボックス 664"/>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6" name="楕円 665"/>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7" name="テキスト ボックス 666"/>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9" name="テキスト ボックス 67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5" name="テキスト ボックス 68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25606</xdr:rowOff>
    </xdr:from>
    <xdr:to>
      <xdr:col>85</xdr:col>
      <xdr:colOff>126364</xdr:colOff>
      <xdr:row>97</xdr:row>
      <xdr:rowOff>141094</xdr:rowOff>
    </xdr:to>
    <xdr:cxnSp macro="">
      <xdr:nvCxnSpPr>
        <xdr:cNvPr id="689" name="直線コネクタ 688"/>
        <xdr:cNvCxnSpPr/>
      </xdr:nvCxnSpPr>
      <xdr:spPr>
        <a:xfrm flipV="1">
          <a:off x="16317595" y="15456106"/>
          <a:ext cx="1269" cy="131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144921</xdr:rowOff>
    </xdr:from>
    <xdr:ext cx="469744" cy="259045"/>
    <xdr:sp macro="" textlink="">
      <xdr:nvSpPr>
        <xdr:cNvPr id="690" name="公債費最小値テキスト"/>
        <xdr:cNvSpPr txBox="1"/>
      </xdr:nvSpPr>
      <xdr:spPr>
        <a:xfrm>
          <a:off x="16370300" y="1677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141094</xdr:rowOff>
    </xdr:from>
    <xdr:to>
      <xdr:col>86</xdr:col>
      <xdr:colOff>25400</xdr:colOff>
      <xdr:row>97</xdr:row>
      <xdr:rowOff>141094</xdr:rowOff>
    </xdr:to>
    <xdr:cxnSp macro="">
      <xdr:nvCxnSpPr>
        <xdr:cNvPr id="691" name="直線コネクタ 690"/>
        <xdr:cNvCxnSpPr/>
      </xdr:nvCxnSpPr>
      <xdr:spPr>
        <a:xfrm>
          <a:off x="16230600" y="1677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143733</xdr:rowOff>
    </xdr:from>
    <xdr:ext cx="534377" cy="259045"/>
    <xdr:sp macro="" textlink="">
      <xdr:nvSpPr>
        <xdr:cNvPr id="692" name="公債費最大値テキスト"/>
        <xdr:cNvSpPr txBox="1"/>
      </xdr:nvSpPr>
      <xdr:spPr>
        <a:xfrm>
          <a:off x="16370300" y="1523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25606</xdr:rowOff>
    </xdr:from>
    <xdr:to>
      <xdr:col>86</xdr:col>
      <xdr:colOff>25400</xdr:colOff>
      <xdr:row>90</xdr:row>
      <xdr:rowOff>25606</xdr:rowOff>
    </xdr:to>
    <xdr:cxnSp macro="">
      <xdr:nvCxnSpPr>
        <xdr:cNvPr id="693" name="直線コネクタ 692"/>
        <xdr:cNvCxnSpPr/>
      </xdr:nvCxnSpPr>
      <xdr:spPr>
        <a:xfrm>
          <a:off x="16230600" y="15456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128727</xdr:rowOff>
    </xdr:from>
    <xdr:to>
      <xdr:col>85</xdr:col>
      <xdr:colOff>127000</xdr:colOff>
      <xdr:row>91</xdr:row>
      <xdr:rowOff>101158</xdr:rowOff>
    </xdr:to>
    <xdr:cxnSp macro="">
      <xdr:nvCxnSpPr>
        <xdr:cNvPr id="694" name="直線コネクタ 693"/>
        <xdr:cNvCxnSpPr/>
      </xdr:nvCxnSpPr>
      <xdr:spPr>
        <a:xfrm>
          <a:off x="15481300" y="15559227"/>
          <a:ext cx="838200" cy="14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105571</xdr:rowOff>
    </xdr:from>
    <xdr:ext cx="534377" cy="259045"/>
    <xdr:sp macro="" textlink="">
      <xdr:nvSpPr>
        <xdr:cNvPr id="695" name="公債費平均値テキスト"/>
        <xdr:cNvSpPr txBox="1"/>
      </xdr:nvSpPr>
      <xdr:spPr>
        <a:xfrm>
          <a:off x="16370300" y="160504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127144</xdr:rowOff>
    </xdr:from>
    <xdr:to>
      <xdr:col>85</xdr:col>
      <xdr:colOff>177800</xdr:colOff>
      <xdr:row>94</xdr:row>
      <xdr:rowOff>57294</xdr:rowOff>
    </xdr:to>
    <xdr:sp macro="" textlink="">
      <xdr:nvSpPr>
        <xdr:cNvPr id="696" name="フローチャート: 判断 695"/>
        <xdr:cNvSpPr/>
      </xdr:nvSpPr>
      <xdr:spPr>
        <a:xfrm>
          <a:off x="16268700" y="160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128727</xdr:rowOff>
    </xdr:from>
    <xdr:to>
      <xdr:col>81</xdr:col>
      <xdr:colOff>50800</xdr:colOff>
      <xdr:row>90</xdr:row>
      <xdr:rowOff>138762</xdr:rowOff>
    </xdr:to>
    <xdr:cxnSp macro="">
      <xdr:nvCxnSpPr>
        <xdr:cNvPr id="697" name="直線コネクタ 696"/>
        <xdr:cNvCxnSpPr/>
      </xdr:nvCxnSpPr>
      <xdr:spPr>
        <a:xfrm flipV="1">
          <a:off x="14592300" y="15559227"/>
          <a:ext cx="889000" cy="1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151011</xdr:rowOff>
    </xdr:from>
    <xdr:to>
      <xdr:col>81</xdr:col>
      <xdr:colOff>101600</xdr:colOff>
      <xdr:row>94</xdr:row>
      <xdr:rowOff>81161</xdr:rowOff>
    </xdr:to>
    <xdr:sp macro="" textlink="">
      <xdr:nvSpPr>
        <xdr:cNvPr id="698" name="フローチャート: 判断 697"/>
        <xdr:cNvSpPr/>
      </xdr:nvSpPr>
      <xdr:spPr>
        <a:xfrm>
          <a:off x="154305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72288</xdr:rowOff>
    </xdr:from>
    <xdr:ext cx="534377" cy="259045"/>
    <xdr:sp macro="" textlink="">
      <xdr:nvSpPr>
        <xdr:cNvPr id="699" name="テキスト ボックス 698"/>
        <xdr:cNvSpPr txBox="1"/>
      </xdr:nvSpPr>
      <xdr:spPr>
        <a:xfrm>
          <a:off x="15214111" y="1618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138762</xdr:rowOff>
    </xdr:from>
    <xdr:to>
      <xdr:col>76</xdr:col>
      <xdr:colOff>114300</xdr:colOff>
      <xdr:row>90</xdr:row>
      <xdr:rowOff>140591</xdr:rowOff>
    </xdr:to>
    <xdr:cxnSp macro="">
      <xdr:nvCxnSpPr>
        <xdr:cNvPr id="700" name="直線コネクタ 699"/>
        <xdr:cNvCxnSpPr/>
      </xdr:nvCxnSpPr>
      <xdr:spPr>
        <a:xfrm flipV="1">
          <a:off x="13703300" y="1556926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135398</xdr:rowOff>
    </xdr:from>
    <xdr:to>
      <xdr:col>76</xdr:col>
      <xdr:colOff>165100</xdr:colOff>
      <xdr:row>94</xdr:row>
      <xdr:rowOff>65548</xdr:rowOff>
    </xdr:to>
    <xdr:sp macro="" textlink="">
      <xdr:nvSpPr>
        <xdr:cNvPr id="701" name="フローチャート: 判断 700"/>
        <xdr:cNvSpPr/>
      </xdr:nvSpPr>
      <xdr:spPr>
        <a:xfrm>
          <a:off x="14541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56675</xdr:rowOff>
    </xdr:from>
    <xdr:ext cx="534377" cy="259045"/>
    <xdr:sp macro="" textlink="">
      <xdr:nvSpPr>
        <xdr:cNvPr id="702" name="テキスト ボックス 701"/>
        <xdr:cNvSpPr txBox="1"/>
      </xdr:nvSpPr>
      <xdr:spPr>
        <a:xfrm>
          <a:off x="14325111" y="1617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112427</xdr:rowOff>
    </xdr:from>
    <xdr:to>
      <xdr:col>71</xdr:col>
      <xdr:colOff>177800</xdr:colOff>
      <xdr:row>90</xdr:row>
      <xdr:rowOff>140591</xdr:rowOff>
    </xdr:to>
    <xdr:cxnSp macro="">
      <xdr:nvCxnSpPr>
        <xdr:cNvPr id="703" name="直線コネクタ 702"/>
        <xdr:cNvCxnSpPr/>
      </xdr:nvCxnSpPr>
      <xdr:spPr>
        <a:xfrm>
          <a:off x="12814300" y="15542927"/>
          <a:ext cx="889000" cy="2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112423</xdr:rowOff>
    </xdr:from>
    <xdr:to>
      <xdr:col>72</xdr:col>
      <xdr:colOff>38100</xdr:colOff>
      <xdr:row>94</xdr:row>
      <xdr:rowOff>42573</xdr:rowOff>
    </xdr:to>
    <xdr:sp macro="" textlink="">
      <xdr:nvSpPr>
        <xdr:cNvPr id="704" name="フローチャート: 判断 703"/>
        <xdr:cNvSpPr/>
      </xdr:nvSpPr>
      <xdr:spPr>
        <a:xfrm>
          <a:off x="13652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33700</xdr:rowOff>
    </xdr:from>
    <xdr:ext cx="534377" cy="259045"/>
    <xdr:sp macro="" textlink="">
      <xdr:nvSpPr>
        <xdr:cNvPr id="705" name="テキスト ボックス 704"/>
        <xdr:cNvSpPr txBox="1"/>
      </xdr:nvSpPr>
      <xdr:spPr>
        <a:xfrm>
          <a:off x="13436111" y="1615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123989</xdr:rowOff>
    </xdr:from>
    <xdr:to>
      <xdr:col>67</xdr:col>
      <xdr:colOff>101600</xdr:colOff>
      <xdr:row>94</xdr:row>
      <xdr:rowOff>54139</xdr:rowOff>
    </xdr:to>
    <xdr:sp macro="" textlink="">
      <xdr:nvSpPr>
        <xdr:cNvPr id="706" name="フローチャート: 判断 705"/>
        <xdr:cNvSpPr/>
      </xdr:nvSpPr>
      <xdr:spPr>
        <a:xfrm>
          <a:off x="12763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45266</xdr:rowOff>
    </xdr:from>
    <xdr:ext cx="534377" cy="259045"/>
    <xdr:sp macro="" textlink="">
      <xdr:nvSpPr>
        <xdr:cNvPr id="707" name="テキスト ボックス 706"/>
        <xdr:cNvSpPr txBox="1"/>
      </xdr:nvSpPr>
      <xdr:spPr>
        <a:xfrm>
          <a:off x="12547111" y="1616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50358</xdr:rowOff>
    </xdr:from>
    <xdr:to>
      <xdr:col>85</xdr:col>
      <xdr:colOff>177800</xdr:colOff>
      <xdr:row>91</xdr:row>
      <xdr:rowOff>151958</xdr:rowOff>
    </xdr:to>
    <xdr:sp macro="" textlink="">
      <xdr:nvSpPr>
        <xdr:cNvPr id="713" name="楕円 712"/>
        <xdr:cNvSpPr/>
      </xdr:nvSpPr>
      <xdr:spPr>
        <a:xfrm>
          <a:off x="16268700" y="1565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73235</xdr:rowOff>
    </xdr:from>
    <xdr:ext cx="534377" cy="259045"/>
    <xdr:sp macro="" textlink="">
      <xdr:nvSpPr>
        <xdr:cNvPr id="714" name="公債費該当値テキスト"/>
        <xdr:cNvSpPr txBox="1"/>
      </xdr:nvSpPr>
      <xdr:spPr>
        <a:xfrm>
          <a:off x="16370300" y="1550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77927</xdr:rowOff>
    </xdr:from>
    <xdr:to>
      <xdr:col>81</xdr:col>
      <xdr:colOff>101600</xdr:colOff>
      <xdr:row>91</xdr:row>
      <xdr:rowOff>8077</xdr:rowOff>
    </xdr:to>
    <xdr:sp macro="" textlink="">
      <xdr:nvSpPr>
        <xdr:cNvPr id="715" name="楕円 714"/>
        <xdr:cNvSpPr/>
      </xdr:nvSpPr>
      <xdr:spPr>
        <a:xfrm>
          <a:off x="15430500" y="1550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24604</xdr:rowOff>
    </xdr:from>
    <xdr:ext cx="534377" cy="259045"/>
    <xdr:sp macro="" textlink="">
      <xdr:nvSpPr>
        <xdr:cNvPr id="716" name="テキスト ボックス 715"/>
        <xdr:cNvSpPr txBox="1"/>
      </xdr:nvSpPr>
      <xdr:spPr>
        <a:xfrm>
          <a:off x="15214111" y="1528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87962</xdr:rowOff>
    </xdr:from>
    <xdr:to>
      <xdr:col>76</xdr:col>
      <xdr:colOff>165100</xdr:colOff>
      <xdr:row>91</xdr:row>
      <xdr:rowOff>18112</xdr:rowOff>
    </xdr:to>
    <xdr:sp macro="" textlink="">
      <xdr:nvSpPr>
        <xdr:cNvPr id="717" name="楕円 716"/>
        <xdr:cNvSpPr/>
      </xdr:nvSpPr>
      <xdr:spPr>
        <a:xfrm>
          <a:off x="14541500" y="1551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34639</xdr:rowOff>
    </xdr:from>
    <xdr:ext cx="534377" cy="259045"/>
    <xdr:sp macro="" textlink="">
      <xdr:nvSpPr>
        <xdr:cNvPr id="718" name="テキスト ボックス 717"/>
        <xdr:cNvSpPr txBox="1"/>
      </xdr:nvSpPr>
      <xdr:spPr>
        <a:xfrm>
          <a:off x="14325111" y="1529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89791</xdr:rowOff>
    </xdr:from>
    <xdr:to>
      <xdr:col>72</xdr:col>
      <xdr:colOff>38100</xdr:colOff>
      <xdr:row>91</xdr:row>
      <xdr:rowOff>19941</xdr:rowOff>
    </xdr:to>
    <xdr:sp macro="" textlink="">
      <xdr:nvSpPr>
        <xdr:cNvPr id="719" name="楕円 718"/>
        <xdr:cNvSpPr/>
      </xdr:nvSpPr>
      <xdr:spPr>
        <a:xfrm>
          <a:off x="13652500" y="1552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36468</xdr:rowOff>
    </xdr:from>
    <xdr:ext cx="534377" cy="259045"/>
    <xdr:sp macro="" textlink="">
      <xdr:nvSpPr>
        <xdr:cNvPr id="720" name="テキスト ボックス 719"/>
        <xdr:cNvSpPr txBox="1"/>
      </xdr:nvSpPr>
      <xdr:spPr>
        <a:xfrm>
          <a:off x="13436111" y="1529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61627</xdr:rowOff>
    </xdr:from>
    <xdr:to>
      <xdr:col>67</xdr:col>
      <xdr:colOff>101600</xdr:colOff>
      <xdr:row>90</xdr:row>
      <xdr:rowOff>163227</xdr:rowOff>
    </xdr:to>
    <xdr:sp macro="" textlink="">
      <xdr:nvSpPr>
        <xdr:cNvPr id="721" name="楕円 720"/>
        <xdr:cNvSpPr/>
      </xdr:nvSpPr>
      <xdr:spPr>
        <a:xfrm>
          <a:off x="12763500" y="1549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8304</xdr:rowOff>
    </xdr:from>
    <xdr:ext cx="534377" cy="259045"/>
    <xdr:sp macro="" textlink="">
      <xdr:nvSpPr>
        <xdr:cNvPr id="722" name="テキスト ボックス 721"/>
        <xdr:cNvSpPr txBox="1"/>
      </xdr:nvSpPr>
      <xdr:spPr>
        <a:xfrm>
          <a:off x="12547111" y="1526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138747</xdr:rowOff>
    </xdr:from>
    <xdr:to>
      <xdr:col>116</xdr:col>
      <xdr:colOff>62864</xdr:colOff>
      <xdr:row>39</xdr:row>
      <xdr:rowOff>44450</xdr:rowOff>
    </xdr:to>
    <xdr:cxnSp macro="">
      <xdr:nvCxnSpPr>
        <xdr:cNvPr id="746" name="直線コネクタ 745"/>
        <xdr:cNvCxnSpPr/>
      </xdr:nvCxnSpPr>
      <xdr:spPr>
        <a:xfrm flipV="1">
          <a:off x="22159595" y="5282247"/>
          <a:ext cx="1269" cy="1448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52405</xdr:rowOff>
    </xdr:from>
    <xdr:ext cx="249299" cy="259045"/>
    <xdr:sp macro="" textlink="">
      <xdr:nvSpPr>
        <xdr:cNvPr id="747" name="諸支出金最小値テキスト"/>
        <xdr:cNvSpPr txBox="1"/>
      </xdr:nvSpPr>
      <xdr:spPr>
        <a:xfrm>
          <a:off x="22212300" y="6738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85424</xdr:rowOff>
    </xdr:from>
    <xdr:ext cx="469744" cy="259045"/>
    <xdr:sp macro="" textlink="">
      <xdr:nvSpPr>
        <xdr:cNvPr id="749" name="諸支出金最大値テキスト"/>
        <xdr:cNvSpPr txBox="1"/>
      </xdr:nvSpPr>
      <xdr:spPr>
        <a:xfrm>
          <a:off x="22212300" y="505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7,605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138747</xdr:rowOff>
    </xdr:from>
    <xdr:to>
      <xdr:col>116</xdr:col>
      <xdr:colOff>152400</xdr:colOff>
      <xdr:row>30</xdr:row>
      <xdr:rowOff>138747</xdr:rowOff>
    </xdr:to>
    <xdr:cxnSp macro="">
      <xdr:nvCxnSpPr>
        <xdr:cNvPr id="750" name="直線コネクタ 749"/>
        <xdr:cNvCxnSpPr/>
      </xdr:nvCxnSpPr>
      <xdr:spPr>
        <a:xfrm>
          <a:off x="22072600" y="5282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141305</xdr:rowOff>
    </xdr:from>
    <xdr:ext cx="378565" cy="259045"/>
    <xdr:sp macro="" textlink="">
      <xdr:nvSpPr>
        <xdr:cNvPr id="752" name="諸支出金平均値テキスト"/>
        <xdr:cNvSpPr txBox="1"/>
      </xdr:nvSpPr>
      <xdr:spPr>
        <a:xfrm>
          <a:off x="22212300" y="6484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118428</xdr:rowOff>
    </xdr:from>
    <xdr:to>
      <xdr:col>116</xdr:col>
      <xdr:colOff>114300</xdr:colOff>
      <xdr:row>39</xdr:row>
      <xdr:rowOff>48578</xdr:rowOff>
    </xdr:to>
    <xdr:sp macro="" textlink="">
      <xdr:nvSpPr>
        <xdr:cNvPr id="753" name="フローチャート: 判断 752"/>
        <xdr:cNvSpPr/>
      </xdr:nvSpPr>
      <xdr:spPr>
        <a:xfrm>
          <a:off x="22110700" y="66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147003</xdr:rowOff>
    </xdr:from>
    <xdr:to>
      <xdr:col>112</xdr:col>
      <xdr:colOff>38100</xdr:colOff>
      <xdr:row>39</xdr:row>
      <xdr:rowOff>77153</xdr:rowOff>
    </xdr:to>
    <xdr:sp macro="" textlink="">
      <xdr:nvSpPr>
        <xdr:cNvPr id="755" name="フローチャート: 判断 754"/>
        <xdr:cNvSpPr/>
      </xdr:nvSpPr>
      <xdr:spPr>
        <a:xfrm>
          <a:off x="21272500" y="666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93680</xdr:rowOff>
    </xdr:from>
    <xdr:ext cx="313932" cy="259045"/>
    <xdr:sp macro="" textlink="">
      <xdr:nvSpPr>
        <xdr:cNvPr id="756" name="テキスト ボックス 755"/>
        <xdr:cNvSpPr txBox="1"/>
      </xdr:nvSpPr>
      <xdr:spPr>
        <a:xfrm>
          <a:off x="21166333" y="6437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149860</xdr:rowOff>
    </xdr:from>
    <xdr:to>
      <xdr:col>107</xdr:col>
      <xdr:colOff>101600</xdr:colOff>
      <xdr:row>39</xdr:row>
      <xdr:rowOff>80010</xdr:rowOff>
    </xdr:to>
    <xdr:sp macro="" textlink="">
      <xdr:nvSpPr>
        <xdr:cNvPr id="758" name="フローチャート: 判断 757"/>
        <xdr:cNvSpPr/>
      </xdr:nvSpPr>
      <xdr:spPr>
        <a:xfrm>
          <a:off x="20383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96537</xdr:rowOff>
    </xdr:from>
    <xdr:ext cx="313932" cy="259045"/>
    <xdr:sp macro="" textlink="">
      <xdr:nvSpPr>
        <xdr:cNvPr id="759" name="テキスト ボックス 758"/>
        <xdr:cNvSpPr txBox="1"/>
      </xdr:nvSpPr>
      <xdr:spPr>
        <a:xfrm>
          <a:off x="20277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140526</xdr:rowOff>
    </xdr:from>
    <xdr:to>
      <xdr:col>102</xdr:col>
      <xdr:colOff>165100</xdr:colOff>
      <xdr:row>39</xdr:row>
      <xdr:rowOff>70676</xdr:rowOff>
    </xdr:to>
    <xdr:sp macro="" textlink="">
      <xdr:nvSpPr>
        <xdr:cNvPr id="761" name="フローチャート: 判断 760"/>
        <xdr:cNvSpPr/>
      </xdr:nvSpPr>
      <xdr:spPr>
        <a:xfrm>
          <a:off x="19494500" y="665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87203</xdr:rowOff>
    </xdr:from>
    <xdr:ext cx="378565" cy="259045"/>
    <xdr:sp macro="" textlink="">
      <xdr:nvSpPr>
        <xdr:cNvPr id="762" name="テキスト ボックス 761"/>
        <xdr:cNvSpPr txBox="1"/>
      </xdr:nvSpPr>
      <xdr:spPr>
        <a:xfrm>
          <a:off x="19356017" y="6430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136906</xdr:rowOff>
    </xdr:from>
    <xdr:to>
      <xdr:col>98</xdr:col>
      <xdr:colOff>38100</xdr:colOff>
      <xdr:row>39</xdr:row>
      <xdr:rowOff>67056</xdr:rowOff>
    </xdr:to>
    <xdr:sp macro="" textlink="">
      <xdr:nvSpPr>
        <xdr:cNvPr id="763" name="フローチャート: 判断 762"/>
        <xdr:cNvSpPr/>
      </xdr:nvSpPr>
      <xdr:spPr>
        <a:xfrm>
          <a:off x="18605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83583</xdr:rowOff>
    </xdr:from>
    <xdr:ext cx="378565" cy="259045"/>
    <xdr:sp macro="" textlink="">
      <xdr:nvSpPr>
        <xdr:cNvPr id="764" name="テキスト ボックス 763"/>
        <xdr:cNvSpPr txBox="1"/>
      </xdr:nvSpPr>
      <xdr:spPr>
        <a:xfrm>
          <a:off x="18467017" y="6427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96855</xdr:rowOff>
    </xdr:from>
    <xdr:ext cx="249299" cy="259045"/>
    <xdr:sp macro="" textlink="">
      <xdr:nvSpPr>
        <xdr:cNvPr id="771" name="諸支出金該当値テキスト"/>
        <xdr:cNvSpPr txBox="1"/>
      </xdr:nvSpPr>
      <xdr:spPr>
        <a:xfrm>
          <a:off x="22212300" y="6611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本市における目的別歳出の特徴は，性質別と同様に公債費が大きいことである。類似団体中の順位はワースト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位であるが，本市は合併団体ではなく過疎地域も有しないため実質公債費比率で比較するとワースト１位となる。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全国平均、類似団体内平均を大きく上回っている項目としては、議会費と教育費。特に教育費については増加傾向にあり、平成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年度に公立小松大学開学による運営交付金が始まったことや新校舎の建設が要因である。一方、全国平均、類似団体内平均を大きく下回っている項目としては衛生費であるが、平成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年度においては新ごみ焼却施設建設に伴い一時的に増加している。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その他の特徴として、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消防費の大きな減少は平成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年度にピークをむかえた防災行政無線の整備の減少に伴うものである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石川県小松市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ゴシック" pitchFamily="49" charset="-128"/>
              <a:ea typeface="ＭＳ ゴシック" pitchFamily="49" charset="-128"/>
            </a:rPr>
            <a:t>【 </a:t>
          </a:r>
          <a:r>
            <a:rPr kumimoji="1" lang="ja-JP" altLang="en-US" sz="800">
              <a:latin typeface="ＭＳ ゴシック" pitchFamily="49" charset="-128"/>
              <a:ea typeface="ＭＳ ゴシック" pitchFamily="49" charset="-128"/>
            </a:rPr>
            <a:t>歳 入 </a:t>
          </a:r>
          <a:r>
            <a:rPr kumimoji="1" lang="en-US" altLang="ja-JP" sz="800">
              <a:latin typeface="ＭＳ ゴシック" pitchFamily="49" charset="-128"/>
              <a:ea typeface="ＭＳ ゴシック" pitchFamily="49" charset="-128"/>
            </a:rPr>
            <a:t>】</a:t>
          </a:r>
        </a:p>
        <a:p>
          <a:r>
            <a:rPr kumimoji="1" lang="ja-JP" altLang="en-US" sz="800">
              <a:latin typeface="ＭＳ ゴシック" pitchFamily="49" charset="-128"/>
              <a:ea typeface="ＭＳ ゴシック" pitchFamily="49" charset="-128"/>
            </a:rPr>
            <a:t>　米中貿易摩擦等による世界経済減速の影響で法人市民税が大きく減少（▲</a:t>
          </a:r>
          <a:r>
            <a:rPr kumimoji="1" lang="en-US" altLang="ja-JP" sz="800">
              <a:latin typeface="ＭＳ ゴシック" pitchFamily="49" charset="-128"/>
              <a:ea typeface="ＭＳ ゴシック" pitchFamily="49" charset="-128"/>
            </a:rPr>
            <a:t>5.3</a:t>
          </a:r>
          <a:r>
            <a:rPr kumimoji="1" lang="ja-JP" altLang="en-US" sz="800">
              <a:latin typeface="ＭＳ ゴシック" pitchFamily="49" charset="-128"/>
              <a:ea typeface="ＭＳ ゴシック" pitchFamily="49" charset="-128"/>
            </a:rPr>
            <a:t>億円）し，市税全体で▲</a:t>
          </a:r>
          <a:r>
            <a:rPr kumimoji="1" lang="en-US" altLang="ja-JP" sz="800">
              <a:latin typeface="ＭＳ ゴシック" pitchFamily="49" charset="-128"/>
              <a:ea typeface="ＭＳ ゴシック" pitchFamily="49" charset="-128"/>
            </a:rPr>
            <a:t>3.4</a:t>
          </a:r>
          <a:r>
            <a:rPr kumimoji="1" lang="ja-JP" altLang="en-US" sz="800">
              <a:latin typeface="ＭＳ ゴシック" pitchFamily="49" charset="-128"/>
              <a:ea typeface="ＭＳ ゴシック" pitchFamily="49" charset="-128"/>
            </a:rPr>
            <a:t>億円となった。子ども･子育て支援臨時交付金があったものの普通交付税</a:t>
          </a:r>
          <a:r>
            <a:rPr kumimoji="1" lang="en-US" altLang="ja-JP" sz="800">
              <a:latin typeface="ＭＳ ゴシック" pitchFamily="49" charset="-128"/>
              <a:ea typeface="ＭＳ ゴシック" pitchFamily="49" charset="-128"/>
            </a:rPr>
            <a:t>▲2.7</a:t>
          </a:r>
          <a:r>
            <a:rPr kumimoji="1" lang="ja-JP" altLang="en-US" sz="800">
              <a:latin typeface="ＭＳ ゴシック" pitchFamily="49" charset="-128"/>
              <a:ea typeface="ＭＳ ゴシック" pitchFamily="49" charset="-128"/>
            </a:rPr>
            <a:t>億円，地方消費税交付金</a:t>
          </a:r>
          <a:r>
            <a:rPr kumimoji="1" lang="en-US" altLang="ja-JP" sz="800">
              <a:latin typeface="ＭＳ ゴシック" pitchFamily="49" charset="-128"/>
              <a:ea typeface="ＭＳ ゴシック" pitchFamily="49" charset="-128"/>
            </a:rPr>
            <a:t>▲0.9</a:t>
          </a:r>
          <a:r>
            <a:rPr kumimoji="1" lang="ja-JP" altLang="en-US" sz="800">
              <a:latin typeface="ＭＳ ゴシック" pitchFamily="49" charset="-128"/>
              <a:ea typeface="ＭＳ ゴシック" pitchFamily="49" charset="-128"/>
            </a:rPr>
            <a:t>億円など，一般財源は大変厳しいものとなった。</a:t>
          </a:r>
        </a:p>
        <a:p>
          <a:r>
            <a:rPr kumimoji="1" lang="ja-JP" altLang="en-US" sz="800">
              <a:latin typeface="ＭＳ ゴシック" pitchFamily="49" charset="-128"/>
              <a:ea typeface="ＭＳ ゴシック" pitchFamily="49" charset="-128"/>
            </a:rPr>
            <a:t>　一方，国県支出金や地方債などの特定財源は，エコロジーパークこまつ･クリーンセンターの建設費が前年度に完了したことで減少した。なお，諸収入については前年度に新幹線関連等の財産補償費</a:t>
          </a:r>
          <a:r>
            <a:rPr kumimoji="1" lang="en-US" altLang="ja-JP" sz="800">
              <a:latin typeface="ＭＳ ゴシック" pitchFamily="49" charset="-128"/>
              <a:ea typeface="ＭＳ ゴシック" pitchFamily="49" charset="-128"/>
            </a:rPr>
            <a:t>(1.7</a:t>
          </a:r>
          <a:r>
            <a:rPr kumimoji="1" lang="ja-JP" altLang="en-US" sz="800">
              <a:latin typeface="ＭＳ ゴシック" pitchFamily="49" charset="-128"/>
              <a:ea typeface="ＭＳ ゴシック" pitchFamily="49" charset="-128"/>
            </a:rPr>
            <a:t>億円</a:t>
          </a:r>
          <a:r>
            <a:rPr kumimoji="1" lang="en-US" altLang="ja-JP" sz="800">
              <a:latin typeface="ＭＳ ゴシック" pitchFamily="49" charset="-128"/>
              <a:ea typeface="ＭＳ ゴシック" pitchFamily="49" charset="-128"/>
            </a:rPr>
            <a:t>)</a:t>
          </a:r>
          <a:r>
            <a:rPr kumimoji="1" lang="ja-JP" altLang="en-US" sz="800">
              <a:latin typeface="ＭＳ ゴシック" pitchFamily="49" charset="-128"/>
              <a:ea typeface="ＭＳ ゴシック" pitchFamily="49" charset="-128"/>
            </a:rPr>
            <a:t>，土地改良に係る受益者からの返納金</a:t>
          </a:r>
          <a:r>
            <a:rPr kumimoji="1" lang="en-US" altLang="ja-JP" sz="800">
              <a:latin typeface="ＭＳ ゴシック" pitchFamily="49" charset="-128"/>
              <a:ea typeface="ＭＳ ゴシック" pitchFamily="49" charset="-128"/>
            </a:rPr>
            <a:t>(1.1</a:t>
          </a:r>
          <a:r>
            <a:rPr kumimoji="1" lang="ja-JP" altLang="en-US" sz="800">
              <a:latin typeface="ＭＳ ゴシック" pitchFamily="49" charset="-128"/>
              <a:ea typeface="ＭＳ ゴシック" pitchFamily="49" charset="-128"/>
            </a:rPr>
            <a:t>億円</a:t>
          </a:r>
          <a:r>
            <a:rPr kumimoji="1" lang="en-US" altLang="ja-JP" sz="800">
              <a:latin typeface="ＭＳ ゴシック" pitchFamily="49" charset="-128"/>
              <a:ea typeface="ＭＳ ゴシック" pitchFamily="49" charset="-128"/>
            </a:rPr>
            <a:t>)</a:t>
          </a:r>
          <a:r>
            <a:rPr kumimoji="1" lang="ja-JP" altLang="en-US" sz="800">
              <a:latin typeface="ＭＳ ゴシック" pitchFamily="49" charset="-128"/>
              <a:ea typeface="ＭＳ ゴシック" pitchFamily="49" charset="-128"/>
            </a:rPr>
            <a:t>の特殊事情があったため大きく減少している。</a:t>
          </a:r>
        </a:p>
        <a:p>
          <a:r>
            <a:rPr kumimoji="1" lang="en-US" altLang="ja-JP" sz="800">
              <a:latin typeface="ＭＳ ゴシック" pitchFamily="49" charset="-128"/>
              <a:ea typeface="ＭＳ ゴシック" pitchFamily="49" charset="-128"/>
            </a:rPr>
            <a:t>【 </a:t>
          </a:r>
          <a:r>
            <a:rPr kumimoji="1" lang="ja-JP" altLang="en-US" sz="800">
              <a:latin typeface="ＭＳ ゴシック" pitchFamily="49" charset="-128"/>
              <a:ea typeface="ＭＳ ゴシック" pitchFamily="49" charset="-128"/>
            </a:rPr>
            <a:t>歳 出 </a:t>
          </a:r>
          <a:r>
            <a:rPr kumimoji="1" lang="en-US" altLang="ja-JP" sz="800">
              <a:latin typeface="ＭＳ ゴシック" pitchFamily="49" charset="-128"/>
              <a:ea typeface="ＭＳ ゴシック" pitchFamily="49" charset="-128"/>
            </a:rPr>
            <a:t>】</a:t>
          </a:r>
        </a:p>
        <a:p>
          <a:r>
            <a:rPr kumimoji="1" lang="ja-JP" altLang="en-US" sz="800">
              <a:latin typeface="ＭＳ ゴシック" pitchFamily="49" charset="-128"/>
              <a:ea typeface="ＭＳ ゴシック" pitchFamily="49" charset="-128"/>
            </a:rPr>
            <a:t>　幼児教育･保育無償化に伴う扶助費が＋</a:t>
          </a:r>
          <a:r>
            <a:rPr kumimoji="1" lang="en-US" altLang="ja-JP" sz="800">
              <a:latin typeface="ＭＳ ゴシック" pitchFamily="49" charset="-128"/>
              <a:ea typeface="ＭＳ ゴシック" pitchFamily="49" charset="-128"/>
            </a:rPr>
            <a:t>6.3</a:t>
          </a:r>
          <a:r>
            <a:rPr kumimoji="1" lang="ja-JP" altLang="en-US" sz="800">
              <a:latin typeface="ＭＳ ゴシック" pitchFamily="49" charset="-128"/>
              <a:ea typeface="ＭＳ ゴシック" pitchFamily="49" charset="-128"/>
            </a:rPr>
            <a:t>億円，消費税率改定等に伴う物件費が＋</a:t>
          </a:r>
          <a:r>
            <a:rPr kumimoji="1" lang="en-US" altLang="ja-JP" sz="800">
              <a:latin typeface="ＭＳ ゴシック" pitchFamily="49" charset="-128"/>
              <a:ea typeface="ＭＳ ゴシック" pitchFamily="49" charset="-128"/>
            </a:rPr>
            <a:t>4.1</a:t>
          </a:r>
          <a:r>
            <a:rPr kumimoji="1" lang="ja-JP" altLang="en-US" sz="800">
              <a:latin typeface="ＭＳ ゴシック" pitchFamily="49" charset="-128"/>
              <a:ea typeface="ＭＳ ゴシック" pitchFamily="49" charset="-128"/>
            </a:rPr>
            <a:t>億円，公立小松大学開学２年目に伴う運営交付金等で補助費等が＋</a:t>
          </a:r>
          <a:r>
            <a:rPr kumimoji="1" lang="en-US" altLang="ja-JP" sz="800">
              <a:latin typeface="ＭＳ ゴシック" pitchFamily="49" charset="-128"/>
              <a:ea typeface="ＭＳ ゴシック" pitchFamily="49" charset="-128"/>
            </a:rPr>
            <a:t>1.4</a:t>
          </a:r>
          <a:r>
            <a:rPr kumimoji="1" lang="ja-JP" altLang="en-US" sz="800">
              <a:latin typeface="ＭＳ ゴシック" pitchFamily="49" charset="-128"/>
              <a:ea typeface="ＭＳ ゴシック" pitchFamily="49" charset="-128"/>
            </a:rPr>
            <a:t>億円となった一方，エコロジーパークこまつ･クリーンセンター建設完了等による普通建設事業費▲</a:t>
          </a:r>
          <a:r>
            <a:rPr kumimoji="1" lang="en-US" altLang="ja-JP" sz="800">
              <a:latin typeface="ＭＳ ゴシック" pitchFamily="49" charset="-128"/>
              <a:ea typeface="ＭＳ ゴシック" pitchFamily="49" charset="-128"/>
            </a:rPr>
            <a:t>27.6</a:t>
          </a:r>
          <a:r>
            <a:rPr kumimoji="1" lang="ja-JP" altLang="en-US" sz="800">
              <a:latin typeface="ＭＳ ゴシック" pitchFamily="49" charset="-128"/>
              <a:ea typeface="ＭＳ ゴシック" pitchFamily="49" charset="-128"/>
            </a:rPr>
            <a:t>億円，定時償還減少・繰上償還未実施による公債費▲</a:t>
          </a:r>
          <a:r>
            <a:rPr kumimoji="1" lang="en-US" altLang="ja-JP" sz="800">
              <a:latin typeface="ＭＳ ゴシック" pitchFamily="49" charset="-128"/>
              <a:ea typeface="ＭＳ ゴシック" pitchFamily="49" charset="-128"/>
            </a:rPr>
            <a:t>7.1</a:t>
          </a:r>
          <a:r>
            <a:rPr kumimoji="1" lang="ja-JP" altLang="en-US" sz="800">
              <a:latin typeface="ＭＳ ゴシック" pitchFamily="49" charset="-128"/>
              <a:ea typeface="ＭＳ ゴシック" pitchFamily="49" charset="-128"/>
            </a:rPr>
            <a:t>億円となり，歳出全体で▲</a:t>
          </a:r>
          <a:r>
            <a:rPr kumimoji="1" lang="en-US" altLang="ja-JP" sz="800">
              <a:latin typeface="ＭＳ ゴシック" pitchFamily="49" charset="-128"/>
              <a:ea typeface="ＭＳ ゴシック" pitchFamily="49" charset="-128"/>
            </a:rPr>
            <a:t>19.7</a:t>
          </a:r>
          <a:r>
            <a:rPr kumimoji="1" lang="ja-JP" altLang="en-US" sz="800">
              <a:latin typeface="ＭＳ ゴシック" pitchFamily="49" charset="-128"/>
              <a:ea typeface="ＭＳ ゴシック" pitchFamily="49" charset="-128"/>
            </a:rPr>
            <a:t>億円となった。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石川県小松市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一般会計をはじめ、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年度の全ての会計で実質赤字額は発生していない。</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45435578</v>
      </c>
      <c r="BO4" s="431"/>
      <c r="BP4" s="431"/>
      <c r="BQ4" s="431"/>
      <c r="BR4" s="431"/>
      <c r="BS4" s="431"/>
      <c r="BT4" s="431"/>
      <c r="BU4" s="432"/>
      <c r="BV4" s="430">
        <v>47272307</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2.7</v>
      </c>
      <c r="CU4" s="437"/>
      <c r="CV4" s="437"/>
      <c r="CW4" s="437"/>
      <c r="CX4" s="437"/>
      <c r="CY4" s="437"/>
      <c r="CZ4" s="437"/>
      <c r="DA4" s="438"/>
      <c r="DB4" s="436">
        <v>2</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44592681</v>
      </c>
      <c r="BO5" s="468"/>
      <c r="BP5" s="468"/>
      <c r="BQ5" s="468"/>
      <c r="BR5" s="468"/>
      <c r="BS5" s="468"/>
      <c r="BT5" s="468"/>
      <c r="BU5" s="469"/>
      <c r="BV5" s="467">
        <v>46566202</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94.5</v>
      </c>
      <c r="CU5" s="465"/>
      <c r="CV5" s="465"/>
      <c r="CW5" s="465"/>
      <c r="CX5" s="465"/>
      <c r="CY5" s="465"/>
      <c r="CZ5" s="465"/>
      <c r="DA5" s="466"/>
      <c r="DB5" s="464">
        <v>91.2</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842897</v>
      </c>
      <c r="BO6" s="468"/>
      <c r="BP6" s="468"/>
      <c r="BQ6" s="468"/>
      <c r="BR6" s="468"/>
      <c r="BS6" s="468"/>
      <c r="BT6" s="468"/>
      <c r="BU6" s="469"/>
      <c r="BV6" s="467">
        <v>706105</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101.7</v>
      </c>
      <c r="CU6" s="505"/>
      <c r="CV6" s="505"/>
      <c r="CW6" s="505"/>
      <c r="CX6" s="505"/>
      <c r="CY6" s="505"/>
      <c r="CZ6" s="505"/>
      <c r="DA6" s="506"/>
      <c r="DB6" s="504">
        <v>97.9</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138734</v>
      </c>
      <c r="BO7" s="468"/>
      <c r="BP7" s="468"/>
      <c r="BQ7" s="468"/>
      <c r="BR7" s="468"/>
      <c r="BS7" s="468"/>
      <c r="BT7" s="468"/>
      <c r="BU7" s="469"/>
      <c r="BV7" s="467">
        <v>183153</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26153271</v>
      </c>
      <c r="CU7" s="468"/>
      <c r="CV7" s="468"/>
      <c r="CW7" s="468"/>
      <c r="CX7" s="468"/>
      <c r="CY7" s="468"/>
      <c r="CZ7" s="468"/>
      <c r="DA7" s="469"/>
      <c r="DB7" s="467">
        <v>25611961</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704163</v>
      </c>
      <c r="BO8" s="468"/>
      <c r="BP8" s="468"/>
      <c r="BQ8" s="468"/>
      <c r="BR8" s="468"/>
      <c r="BS8" s="468"/>
      <c r="BT8" s="468"/>
      <c r="BU8" s="469"/>
      <c r="BV8" s="467">
        <v>522952</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0.71</v>
      </c>
      <c r="CU8" s="508"/>
      <c r="CV8" s="508"/>
      <c r="CW8" s="508"/>
      <c r="CX8" s="508"/>
      <c r="CY8" s="508"/>
      <c r="CZ8" s="508"/>
      <c r="DA8" s="509"/>
      <c r="DB8" s="507">
        <v>0.71</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106919</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116</v>
      </c>
      <c r="AV9" s="500"/>
      <c r="AW9" s="500"/>
      <c r="AX9" s="500"/>
      <c r="AY9" s="501" t="s">
        <v>117</v>
      </c>
      <c r="AZ9" s="502"/>
      <c r="BA9" s="502"/>
      <c r="BB9" s="502"/>
      <c r="BC9" s="502"/>
      <c r="BD9" s="502"/>
      <c r="BE9" s="502"/>
      <c r="BF9" s="502"/>
      <c r="BG9" s="502"/>
      <c r="BH9" s="502"/>
      <c r="BI9" s="502"/>
      <c r="BJ9" s="502"/>
      <c r="BK9" s="502"/>
      <c r="BL9" s="502"/>
      <c r="BM9" s="503"/>
      <c r="BN9" s="467">
        <v>181211</v>
      </c>
      <c r="BO9" s="468"/>
      <c r="BP9" s="468"/>
      <c r="BQ9" s="468"/>
      <c r="BR9" s="468"/>
      <c r="BS9" s="468"/>
      <c r="BT9" s="468"/>
      <c r="BU9" s="469"/>
      <c r="BV9" s="467">
        <v>-34446</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19</v>
      </c>
      <c r="CU9" s="465"/>
      <c r="CV9" s="465"/>
      <c r="CW9" s="465"/>
      <c r="CX9" s="465"/>
      <c r="CY9" s="465"/>
      <c r="CZ9" s="465"/>
      <c r="DA9" s="466"/>
      <c r="DB9" s="464">
        <v>20.8</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119</v>
      </c>
      <c r="M10" s="497"/>
      <c r="N10" s="497"/>
      <c r="O10" s="497"/>
      <c r="P10" s="497"/>
      <c r="Q10" s="498"/>
      <c r="R10" s="518">
        <v>108433</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109</v>
      </c>
      <c r="AV10" s="500"/>
      <c r="AW10" s="500"/>
      <c r="AX10" s="500"/>
      <c r="AY10" s="501" t="s">
        <v>121</v>
      </c>
      <c r="AZ10" s="502"/>
      <c r="BA10" s="502"/>
      <c r="BB10" s="502"/>
      <c r="BC10" s="502"/>
      <c r="BD10" s="502"/>
      <c r="BE10" s="502"/>
      <c r="BF10" s="502"/>
      <c r="BG10" s="502"/>
      <c r="BH10" s="502"/>
      <c r="BI10" s="502"/>
      <c r="BJ10" s="502"/>
      <c r="BK10" s="502"/>
      <c r="BL10" s="502"/>
      <c r="BM10" s="503"/>
      <c r="BN10" s="467">
        <v>448</v>
      </c>
      <c r="BO10" s="468"/>
      <c r="BP10" s="468"/>
      <c r="BQ10" s="468"/>
      <c r="BR10" s="468"/>
      <c r="BS10" s="468"/>
      <c r="BT10" s="468"/>
      <c r="BU10" s="469"/>
      <c r="BV10" s="467">
        <v>537</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400000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x14ac:dyDescent="0.15">
      <c r="A12" s="187"/>
      <c r="B12" s="527" t="s">
        <v>131</v>
      </c>
      <c r="C12" s="528"/>
      <c r="D12" s="528"/>
      <c r="E12" s="528"/>
      <c r="F12" s="528"/>
      <c r="G12" s="528"/>
      <c r="H12" s="528"/>
      <c r="I12" s="528"/>
      <c r="J12" s="528"/>
      <c r="K12" s="529"/>
      <c r="L12" s="536" t="s">
        <v>132</v>
      </c>
      <c r="M12" s="537"/>
      <c r="N12" s="537"/>
      <c r="O12" s="537"/>
      <c r="P12" s="537"/>
      <c r="Q12" s="538"/>
      <c r="R12" s="539">
        <v>108265</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136</v>
      </c>
      <c r="AV12" s="500"/>
      <c r="AW12" s="500"/>
      <c r="AX12" s="500"/>
      <c r="AY12" s="501" t="s">
        <v>137</v>
      </c>
      <c r="AZ12" s="502"/>
      <c r="BA12" s="502"/>
      <c r="BB12" s="502"/>
      <c r="BC12" s="502"/>
      <c r="BD12" s="502"/>
      <c r="BE12" s="502"/>
      <c r="BF12" s="502"/>
      <c r="BG12" s="502"/>
      <c r="BH12" s="502"/>
      <c r="BI12" s="502"/>
      <c r="BJ12" s="502"/>
      <c r="BK12" s="502"/>
      <c r="BL12" s="502"/>
      <c r="BM12" s="503"/>
      <c r="BN12" s="467">
        <v>500000</v>
      </c>
      <c r="BO12" s="468"/>
      <c r="BP12" s="468"/>
      <c r="BQ12" s="468"/>
      <c r="BR12" s="468"/>
      <c r="BS12" s="468"/>
      <c r="BT12" s="468"/>
      <c r="BU12" s="469"/>
      <c r="BV12" s="467">
        <v>339000</v>
      </c>
      <c r="BW12" s="468"/>
      <c r="BX12" s="468"/>
      <c r="BY12" s="468"/>
      <c r="BZ12" s="468"/>
      <c r="CA12" s="468"/>
      <c r="CB12" s="468"/>
      <c r="CC12" s="469"/>
      <c r="CD12" s="470" t="s">
        <v>138</v>
      </c>
      <c r="CE12" s="471"/>
      <c r="CF12" s="471"/>
      <c r="CG12" s="471"/>
      <c r="CH12" s="471"/>
      <c r="CI12" s="471"/>
      <c r="CJ12" s="471"/>
      <c r="CK12" s="471"/>
      <c r="CL12" s="471"/>
      <c r="CM12" s="471"/>
      <c r="CN12" s="471"/>
      <c r="CO12" s="471"/>
      <c r="CP12" s="471"/>
      <c r="CQ12" s="471"/>
      <c r="CR12" s="471"/>
      <c r="CS12" s="472"/>
      <c r="CT12" s="507" t="s">
        <v>139</v>
      </c>
      <c r="CU12" s="508"/>
      <c r="CV12" s="508"/>
      <c r="CW12" s="508"/>
      <c r="CX12" s="508"/>
      <c r="CY12" s="508"/>
      <c r="CZ12" s="508"/>
      <c r="DA12" s="509"/>
      <c r="DB12" s="507" t="s">
        <v>140</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141</v>
      </c>
      <c r="N13" s="559"/>
      <c r="O13" s="559"/>
      <c r="P13" s="559"/>
      <c r="Q13" s="560"/>
      <c r="R13" s="551">
        <v>105837</v>
      </c>
      <c r="S13" s="552"/>
      <c r="T13" s="552"/>
      <c r="U13" s="552"/>
      <c r="V13" s="553"/>
      <c r="W13" s="483" t="s">
        <v>142</v>
      </c>
      <c r="X13" s="484"/>
      <c r="Y13" s="484"/>
      <c r="Z13" s="484"/>
      <c r="AA13" s="484"/>
      <c r="AB13" s="474"/>
      <c r="AC13" s="518">
        <v>1146</v>
      </c>
      <c r="AD13" s="519"/>
      <c r="AE13" s="519"/>
      <c r="AF13" s="519"/>
      <c r="AG13" s="561"/>
      <c r="AH13" s="518">
        <v>1143</v>
      </c>
      <c r="AI13" s="519"/>
      <c r="AJ13" s="519"/>
      <c r="AK13" s="519"/>
      <c r="AL13" s="520"/>
      <c r="AM13" s="496" t="s">
        <v>143</v>
      </c>
      <c r="AN13" s="497"/>
      <c r="AO13" s="497"/>
      <c r="AP13" s="497"/>
      <c r="AQ13" s="497"/>
      <c r="AR13" s="497"/>
      <c r="AS13" s="497"/>
      <c r="AT13" s="498"/>
      <c r="AU13" s="499" t="s">
        <v>144</v>
      </c>
      <c r="AV13" s="500"/>
      <c r="AW13" s="500"/>
      <c r="AX13" s="500"/>
      <c r="AY13" s="501" t="s">
        <v>145</v>
      </c>
      <c r="AZ13" s="502"/>
      <c r="BA13" s="502"/>
      <c r="BB13" s="502"/>
      <c r="BC13" s="502"/>
      <c r="BD13" s="502"/>
      <c r="BE13" s="502"/>
      <c r="BF13" s="502"/>
      <c r="BG13" s="502"/>
      <c r="BH13" s="502"/>
      <c r="BI13" s="502"/>
      <c r="BJ13" s="502"/>
      <c r="BK13" s="502"/>
      <c r="BL13" s="502"/>
      <c r="BM13" s="503"/>
      <c r="BN13" s="467">
        <v>-318341</v>
      </c>
      <c r="BO13" s="468"/>
      <c r="BP13" s="468"/>
      <c r="BQ13" s="468"/>
      <c r="BR13" s="468"/>
      <c r="BS13" s="468"/>
      <c r="BT13" s="468"/>
      <c r="BU13" s="469"/>
      <c r="BV13" s="467">
        <v>27091</v>
      </c>
      <c r="BW13" s="468"/>
      <c r="BX13" s="468"/>
      <c r="BY13" s="468"/>
      <c r="BZ13" s="468"/>
      <c r="CA13" s="468"/>
      <c r="CB13" s="468"/>
      <c r="CC13" s="469"/>
      <c r="CD13" s="470" t="s">
        <v>146</v>
      </c>
      <c r="CE13" s="471"/>
      <c r="CF13" s="471"/>
      <c r="CG13" s="471"/>
      <c r="CH13" s="471"/>
      <c r="CI13" s="471"/>
      <c r="CJ13" s="471"/>
      <c r="CK13" s="471"/>
      <c r="CL13" s="471"/>
      <c r="CM13" s="471"/>
      <c r="CN13" s="471"/>
      <c r="CO13" s="471"/>
      <c r="CP13" s="471"/>
      <c r="CQ13" s="471"/>
      <c r="CR13" s="471"/>
      <c r="CS13" s="472"/>
      <c r="CT13" s="464">
        <v>14.3</v>
      </c>
      <c r="CU13" s="465"/>
      <c r="CV13" s="465"/>
      <c r="CW13" s="465"/>
      <c r="CX13" s="465"/>
      <c r="CY13" s="465"/>
      <c r="CZ13" s="465"/>
      <c r="DA13" s="466"/>
      <c r="DB13" s="464">
        <v>15.6</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147</v>
      </c>
      <c r="M14" s="549"/>
      <c r="N14" s="549"/>
      <c r="O14" s="549"/>
      <c r="P14" s="549"/>
      <c r="Q14" s="550"/>
      <c r="R14" s="551">
        <v>108713</v>
      </c>
      <c r="S14" s="552"/>
      <c r="T14" s="552"/>
      <c r="U14" s="552"/>
      <c r="V14" s="553"/>
      <c r="W14" s="457"/>
      <c r="X14" s="458"/>
      <c r="Y14" s="458"/>
      <c r="Z14" s="458"/>
      <c r="AA14" s="458"/>
      <c r="AB14" s="447"/>
      <c r="AC14" s="554">
        <v>2.2000000000000002</v>
      </c>
      <c r="AD14" s="555"/>
      <c r="AE14" s="555"/>
      <c r="AF14" s="555"/>
      <c r="AG14" s="556"/>
      <c r="AH14" s="554">
        <v>2.1</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148</v>
      </c>
      <c r="CE14" s="563"/>
      <c r="CF14" s="563"/>
      <c r="CG14" s="563"/>
      <c r="CH14" s="563"/>
      <c r="CI14" s="563"/>
      <c r="CJ14" s="563"/>
      <c r="CK14" s="563"/>
      <c r="CL14" s="563"/>
      <c r="CM14" s="563"/>
      <c r="CN14" s="563"/>
      <c r="CO14" s="563"/>
      <c r="CP14" s="563"/>
      <c r="CQ14" s="563"/>
      <c r="CR14" s="563"/>
      <c r="CS14" s="564"/>
      <c r="CT14" s="565">
        <v>142.19999999999999</v>
      </c>
      <c r="CU14" s="566"/>
      <c r="CV14" s="566"/>
      <c r="CW14" s="566"/>
      <c r="CX14" s="566"/>
      <c r="CY14" s="566"/>
      <c r="CZ14" s="566"/>
      <c r="DA14" s="567"/>
      <c r="DB14" s="565">
        <v>150.6</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149</v>
      </c>
      <c r="N15" s="559"/>
      <c r="O15" s="559"/>
      <c r="P15" s="559"/>
      <c r="Q15" s="560"/>
      <c r="R15" s="551">
        <v>106335</v>
      </c>
      <c r="S15" s="552"/>
      <c r="T15" s="552"/>
      <c r="U15" s="552"/>
      <c r="V15" s="553"/>
      <c r="W15" s="483" t="s">
        <v>150</v>
      </c>
      <c r="X15" s="484"/>
      <c r="Y15" s="484"/>
      <c r="Z15" s="484"/>
      <c r="AA15" s="484"/>
      <c r="AB15" s="474"/>
      <c r="AC15" s="518">
        <v>20224</v>
      </c>
      <c r="AD15" s="519"/>
      <c r="AE15" s="519"/>
      <c r="AF15" s="519"/>
      <c r="AG15" s="561"/>
      <c r="AH15" s="518">
        <v>20088</v>
      </c>
      <c r="AI15" s="519"/>
      <c r="AJ15" s="519"/>
      <c r="AK15" s="519"/>
      <c r="AL15" s="520"/>
      <c r="AM15" s="496"/>
      <c r="AN15" s="497"/>
      <c r="AO15" s="497"/>
      <c r="AP15" s="497"/>
      <c r="AQ15" s="497"/>
      <c r="AR15" s="497"/>
      <c r="AS15" s="497"/>
      <c r="AT15" s="498"/>
      <c r="AU15" s="499"/>
      <c r="AV15" s="500"/>
      <c r="AW15" s="500"/>
      <c r="AX15" s="500"/>
      <c r="AY15" s="427" t="s">
        <v>151</v>
      </c>
      <c r="AZ15" s="428"/>
      <c r="BA15" s="428"/>
      <c r="BB15" s="428"/>
      <c r="BC15" s="428"/>
      <c r="BD15" s="428"/>
      <c r="BE15" s="428"/>
      <c r="BF15" s="428"/>
      <c r="BG15" s="428"/>
      <c r="BH15" s="428"/>
      <c r="BI15" s="428"/>
      <c r="BJ15" s="428"/>
      <c r="BK15" s="428"/>
      <c r="BL15" s="428"/>
      <c r="BM15" s="429"/>
      <c r="BN15" s="430">
        <v>14726870</v>
      </c>
      <c r="BO15" s="431"/>
      <c r="BP15" s="431"/>
      <c r="BQ15" s="431"/>
      <c r="BR15" s="431"/>
      <c r="BS15" s="431"/>
      <c r="BT15" s="431"/>
      <c r="BU15" s="432"/>
      <c r="BV15" s="430">
        <v>13856492</v>
      </c>
      <c r="BW15" s="431"/>
      <c r="BX15" s="431"/>
      <c r="BY15" s="431"/>
      <c r="BZ15" s="431"/>
      <c r="CA15" s="431"/>
      <c r="CB15" s="431"/>
      <c r="CC15" s="432"/>
      <c r="CD15" s="568" t="s">
        <v>152</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153</v>
      </c>
      <c r="M16" s="579"/>
      <c r="N16" s="579"/>
      <c r="O16" s="579"/>
      <c r="P16" s="579"/>
      <c r="Q16" s="580"/>
      <c r="R16" s="571" t="s">
        <v>154</v>
      </c>
      <c r="S16" s="572"/>
      <c r="T16" s="572"/>
      <c r="U16" s="572"/>
      <c r="V16" s="573"/>
      <c r="W16" s="457"/>
      <c r="X16" s="458"/>
      <c r="Y16" s="458"/>
      <c r="Z16" s="458"/>
      <c r="AA16" s="458"/>
      <c r="AB16" s="447"/>
      <c r="AC16" s="554">
        <v>38.200000000000003</v>
      </c>
      <c r="AD16" s="555"/>
      <c r="AE16" s="555"/>
      <c r="AF16" s="555"/>
      <c r="AG16" s="556"/>
      <c r="AH16" s="554">
        <v>37.6</v>
      </c>
      <c r="AI16" s="555"/>
      <c r="AJ16" s="555"/>
      <c r="AK16" s="555"/>
      <c r="AL16" s="557"/>
      <c r="AM16" s="496"/>
      <c r="AN16" s="497"/>
      <c r="AO16" s="497"/>
      <c r="AP16" s="497"/>
      <c r="AQ16" s="497"/>
      <c r="AR16" s="497"/>
      <c r="AS16" s="497"/>
      <c r="AT16" s="498"/>
      <c r="AU16" s="499"/>
      <c r="AV16" s="500"/>
      <c r="AW16" s="500"/>
      <c r="AX16" s="500"/>
      <c r="AY16" s="501" t="s">
        <v>155</v>
      </c>
      <c r="AZ16" s="502"/>
      <c r="BA16" s="502"/>
      <c r="BB16" s="502"/>
      <c r="BC16" s="502"/>
      <c r="BD16" s="502"/>
      <c r="BE16" s="502"/>
      <c r="BF16" s="502"/>
      <c r="BG16" s="502"/>
      <c r="BH16" s="502"/>
      <c r="BI16" s="502"/>
      <c r="BJ16" s="502"/>
      <c r="BK16" s="502"/>
      <c r="BL16" s="502"/>
      <c r="BM16" s="503"/>
      <c r="BN16" s="467">
        <v>20544512</v>
      </c>
      <c r="BO16" s="468"/>
      <c r="BP16" s="468"/>
      <c r="BQ16" s="468"/>
      <c r="BR16" s="468"/>
      <c r="BS16" s="468"/>
      <c r="BT16" s="468"/>
      <c r="BU16" s="469"/>
      <c r="BV16" s="467">
        <v>19819586</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156</v>
      </c>
      <c r="N17" s="575"/>
      <c r="O17" s="575"/>
      <c r="P17" s="575"/>
      <c r="Q17" s="576"/>
      <c r="R17" s="571" t="s">
        <v>157</v>
      </c>
      <c r="S17" s="572"/>
      <c r="T17" s="572"/>
      <c r="U17" s="572"/>
      <c r="V17" s="573"/>
      <c r="W17" s="483" t="s">
        <v>158</v>
      </c>
      <c r="X17" s="484"/>
      <c r="Y17" s="484"/>
      <c r="Z17" s="484"/>
      <c r="AA17" s="484"/>
      <c r="AB17" s="474"/>
      <c r="AC17" s="518">
        <v>31617</v>
      </c>
      <c r="AD17" s="519"/>
      <c r="AE17" s="519"/>
      <c r="AF17" s="519"/>
      <c r="AG17" s="561"/>
      <c r="AH17" s="518">
        <v>32214</v>
      </c>
      <c r="AI17" s="519"/>
      <c r="AJ17" s="519"/>
      <c r="AK17" s="519"/>
      <c r="AL17" s="520"/>
      <c r="AM17" s="496"/>
      <c r="AN17" s="497"/>
      <c r="AO17" s="497"/>
      <c r="AP17" s="497"/>
      <c r="AQ17" s="497"/>
      <c r="AR17" s="497"/>
      <c r="AS17" s="497"/>
      <c r="AT17" s="498"/>
      <c r="AU17" s="499"/>
      <c r="AV17" s="500"/>
      <c r="AW17" s="500"/>
      <c r="AX17" s="500"/>
      <c r="AY17" s="501" t="s">
        <v>159</v>
      </c>
      <c r="AZ17" s="502"/>
      <c r="BA17" s="502"/>
      <c r="BB17" s="502"/>
      <c r="BC17" s="502"/>
      <c r="BD17" s="502"/>
      <c r="BE17" s="502"/>
      <c r="BF17" s="502"/>
      <c r="BG17" s="502"/>
      <c r="BH17" s="502"/>
      <c r="BI17" s="502"/>
      <c r="BJ17" s="502"/>
      <c r="BK17" s="502"/>
      <c r="BL17" s="502"/>
      <c r="BM17" s="503"/>
      <c r="BN17" s="467">
        <v>18846238</v>
      </c>
      <c r="BO17" s="468"/>
      <c r="BP17" s="468"/>
      <c r="BQ17" s="468"/>
      <c r="BR17" s="468"/>
      <c r="BS17" s="468"/>
      <c r="BT17" s="468"/>
      <c r="BU17" s="469"/>
      <c r="BV17" s="467">
        <v>17665597</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160</v>
      </c>
      <c r="C18" s="510"/>
      <c r="D18" s="510"/>
      <c r="E18" s="582"/>
      <c r="F18" s="582"/>
      <c r="G18" s="582"/>
      <c r="H18" s="582"/>
      <c r="I18" s="582"/>
      <c r="J18" s="582"/>
      <c r="K18" s="582"/>
      <c r="L18" s="583">
        <v>371.05</v>
      </c>
      <c r="M18" s="583"/>
      <c r="N18" s="583"/>
      <c r="O18" s="583"/>
      <c r="P18" s="583"/>
      <c r="Q18" s="583"/>
      <c r="R18" s="584"/>
      <c r="S18" s="584"/>
      <c r="T18" s="584"/>
      <c r="U18" s="584"/>
      <c r="V18" s="585"/>
      <c r="W18" s="485"/>
      <c r="X18" s="486"/>
      <c r="Y18" s="486"/>
      <c r="Z18" s="486"/>
      <c r="AA18" s="486"/>
      <c r="AB18" s="477"/>
      <c r="AC18" s="586">
        <v>59.7</v>
      </c>
      <c r="AD18" s="587"/>
      <c r="AE18" s="587"/>
      <c r="AF18" s="587"/>
      <c r="AG18" s="588"/>
      <c r="AH18" s="586">
        <v>60.3</v>
      </c>
      <c r="AI18" s="587"/>
      <c r="AJ18" s="587"/>
      <c r="AK18" s="587"/>
      <c r="AL18" s="589"/>
      <c r="AM18" s="496"/>
      <c r="AN18" s="497"/>
      <c r="AO18" s="497"/>
      <c r="AP18" s="497"/>
      <c r="AQ18" s="497"/>
      <c r="AR18" s="497"/>
      <c r="AS18" s="497"/>
      <c r="AT18" s="498"/>
      <c r="AU18" s="499"/>
      <c r="AV18" s="500"/>
      <c r="AW18" s="500"/>
      <c r="AX18" s="500"/>
      <c r="AY18" s="501" t="s">
        <v>161</v>
      </c>
      <c r="AZ18" s="502"/>
      <c r="BA18" s="502"/>
      <c r="BB18" s="502"/>
      <c r="BC18" s="502"/>
      <c r="BD18" s="502"/>
      <c r="BE18" s="502"/>
      <c r="BF18" s="502"/>
      <c r="BG18" s="502"/>
      <c r="BH18" s="502"/>
      <c r="BI18" s="502"/>
      <c r="BJ18" s="502"/>
      <c r="BK18" s="502"/>
      <c r="BL18" s="502"/>
      <c r="BM18" s="503"/>
      <c r="BN18" s="467">
        <v>25235136</v>
      </c>
      <c r="BO18" s="468"/>
      <c r="BP18" s="468"/>
      <c r="BQ18" s="468"/>
      <c r="BR18" s="468"/>
      <c r="BS18" s="468"/>
      <c r="BT18" s="468"/>
      <c r="BU18" s="469"/>
      <c r="BV18" s="467">
        <v>24857473</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162</v>
      </c>
      <c r="C19" s="510"/>
      <c r="D19" s="510"/>
      <c r="E19" s="582"/>
      <c r="F19" s="582"/>
      <c r="G19" s="582"/>
      <c r="H19" s="582"/>
      <c r="I19" s="582"/>
      <c r="J19" s="582"/>
      <c r="K19" s="582"/>
      <c r="L19" s="590">
        <v>288</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163</v>
      </c>
      <c r="AZ19" s="502"/>
      <c r="BA19" s="502"/>
      <c r="BB19" s="502"/>
      <c r="BC19" s="502"/>
      <c r="BD19" s="502"/>
      <c r="BE19" s="502"/>
      <c r="BF19" s="502"/>
      <c r="BG19" s="502"/>
      <c r="BH19" s="502"/>
      <c r="BI19" s="502"/>
      <c r="BJ19" s="502"/>
      <c r="BK19" s="502"/>
      <c r="BL19" s="502"/>
      <c r="BM19" s="503"/>
      <c r="BN19" s="467">
        <v>30050046</v>
      </c>
      <c r="BO19" s="468"/>
      <c r="BP19" s="468"/>
      <c r="BQ19" s="468"/>
      <c r="BR19" s="468"/>
      <c r="BS19" s="468"/>
      <c r="BT19" s="468"/>
      <c r="BU19" s="469"/>
      <c r="BV19" s="467">
        <v>30778713</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164</v>
      </c>
      <c r="C20" s="510"/>
      <c r="D20" s="510"/>
      <c r="E20" s="582"/>
      <c r="F20" s="582"/>
      <c r="G20" s="582"/>
      <c r="H20" s="582"/>
      <c r="I20" s="582"/>
      <c r="J20" s="582"/>
      <c r="K20" s="582"/>
      <c r="L20" s="590">
        <v>38166</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165</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166</v>
      </c>
      <c r="C22" s="605"/>
      <c r="D22" s="606"/>
      <c r="E22" s="479" t="s">
        <v>1</v>
      </c>
      <c r="F22" s="484"/>
      <c r="G22" s="484"/>
      <c r="H22" s="484"/>
      <c r="I22" s="484"/>
      <c r="J22" s="484"/>
      <c r="K22" s="474"/>
      <c r="L22" s="479" t="s">
        <v>167</v>
      </c>
      <c r="M22" s="484"/>
      <c r="N22" s="484"/>
      <c r="O22" s="484"/>
      <c r="P22" s="474"/>
      <c r="Q22" s="613" t="s">
        <v>168</v>
      </c>
      <c r="R22" s="614"/>
      <c r="S22" s="614"/>
      <c r="T22" s="614"/>
      <c r="U22" s="614"/>
      <c r="V22" s="615"/>
      <c r="W22" s="619" t="s">
        <v>169</v>
      </c>
      <c r="X22" s="605"/>
      <c r="Y22" s="606"/>
      <c r="Z22" s="479" t="s">
        <v>1</v>
      </c>
      <c r="AA22" s="484"/>
      <c r="AB22" s="484"/>
      <c r="AC22" s="484"/>
      <c r="AD22" s="484"/>
      <c r="AE22" s="484"/>
      <c r="AF22" s="484"/>
      <c r="AG22" s="474"/>
      <c r="AH22" s="632" t="s">
        <v>170</v>
      </c>
      <c r="AI22" s="484"/>
      <c r="AJ22" s="484"/>
      <c r="AK22" s="484"/>
      <c r="AL22" s="474"/>
      <c r="AM22" s="632" t="s">
        <v>171</v>
      </c>
      <c r="AN22" s="633"/>
      <c r="AO22" s="633"/>
      <c r="AP22" s="633"/>
      <c r="AQ22" s="633"/>
      <c r="AR22" s="634"/>
      <c r="AS22" s="613" t="s">
        <v>168</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172</v>
      </c>
      <c r="AZ23" s="428"/>
      <c r="BA23" s="428"/>
      <c r="BB23" s="428"/>
      <c r="BC23" s="428"/>
      <c r="BD23" s="428"/>
      <c r="BE23" s="428"/>
      <c r="BF23" s="428"/>
      <c r="BG23" s="428"/>
      <c r="BH23" s="428"/>
      <c r="BI23" s="428"/>
      <c r="BJ23" s="428"/>
      <c r="BK23" s="428"/>
      <c r="BL23" s="428"/>
      <c r="BM23" s="429"/>
      <c r="BN23" s="467">
        <v>64992452</v>
      </c>
      <c r="BO23" s="468"/>
      <c r="BP23" s="468"/>
      <c r="BQ23" s="468"/>
      <c r="BR23" s="468"/>
      <c r="BS23" s="468"/>
      <c r="BT23" s="468"/>
      <c r="BU23" s="469"/>
      <c r="BV23" s="467">
        <v>65487321</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173</v>
      </c>
      <c r="F24" s="497"/>
      <c r="G24" s="497"/>
      <c r="H24" s="497"/>
      <c r="I24" s="497"/>
      <c r="J24" s="497"/>
      <c r="K24" s="498"/>
      <c r="L24" s="518">
        <v>1</v>
      </c>
      <c r="M24" s="519"/>
      <c r="N24" s="519"/>
      <c r="O24" s="519"/>
      <c r="P24" s="561"/>
      <c r="Q24" s="518">
        <v>7560</v>
      </c>
      <c r="R24" s="519"/>
      <c r="S24" s="519"/>
      <c r="T24" s="519"/>
      <c r="U24" s="519"/>
      <c r="V24" s="561"/>
      <c r="W24" s="620"/>
      <c r="X24" s="608"/>
      <c r="Y24" s="609"/>
      <c r="Z24" s="517" t="s">
        <v>174</v>
      </c>
      <c r="AA24" s="497"/>
      <c r="AB24" s="497"/>
      <c r="AC24" s="497"/>
      <c r="AD24" s="497"/>
      <c r="AE24" s="497"/>
      <c r="AF24" s="497"/>
      <c r="AG24" s="498"/>
      <c r="AH24" s="518">
        <v>588</v>
      </c>
      <c r="AI24" s="519"/>
      <c r="AJ24" s="519"/>
      <c r="AK24" s="519"/>
      <c r="AL24" s="561"/>
      <c r="AM24" s="518">
        <v>1803396</v>
      </c>
      <c r="AN24" s="519"/>
      <c r="AO24" s="519"/>
      <c r="AP24" s="519"/>
      <c r="AQ24" s="519"/>
      <c r="AR24" s="561"/>
      <c r="AS24" s="518">
        <v>3067</v>
      </c>
      <c r="AT24" s="519"/>
      <c r="AU24" s="519"/>
      <c r="AV24" s="519"/>
      <c r="AW24" s="519"/>
      <c r="AX24" s="520"/>
      <c r="AY24" s="640" t="s">
        <v>175</v>
      </c>
      <c r="AZ24" s="641"/>
      <c r="BA24" s="641"/>
      <c r="BB24" s="641"/>
      <c r="BC24" s="641"/>
      <c r="BD24" s="641"/>
      <c r="BE24" s="641"/>
      <c r="BF24" s="641"/>
      <c r="BG24" s="641"/>
      <c r="BH24" s="641"/>
      <c r="BI24" s="641"/>
      <c r="BJ24" s="641"/>
      <c r="BK24" s="641"/>
      <c r="BL24" s="641"/>
      <c r="BM24" s="642"/>
      <c r="BN24" s="467">
        <v>27067118</v>
      </c>
      <c r="BO24" s="468"/>
      <c r="BP24" s="468"/>
      <c r="BQ24" s="468"/>
      <c r="BR24" s="468"/>
      <c r="BS24" s="468"/>
      <c r="BT24" s="468"/>
      <c r="BU24" s="469"/>
      <c r="BV24" s="467">
        <v>26954921</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176</v>
      </c>
      <c r="F25" s="497"/>
      <c r="G25" s="497"/>
      <c r="H25" s="497"/>
      <c r="I25" s="497"/>
      <c r="J25" s="497"/>
      <c r="K25" s="498"/>
      <c r="L25" s="518">
        <v>2</v>
      </c>
      <c r="M25" s="519"/>
      <c r="N25" s="519"/>
      <c r="O25" s="519"/>
      <c r="P25" s="561"/>
      <c r="Q25" s="518">
        <v>6579</v>
      </c>
      <c r="R25" s="519"/>
      <c r="S25" s="519"/>
      <c r="T25" s="519"/>
      <c r="U25" s="519"/>
      <c r="V25" s="561"/>
      <c r="W25" s="620"/>
      <c r="X25" s="608"/>
      <c r="Y25" s="609"/>
      <c r="Z25" s="517" t="s">
        <v>177</v>
      </c>
      <c r="AA25" s="497"/>
      <c r="AB25" s="497"/>
      <c r="AC25" s="497"/>
      <c r="AD25" s="497"/>
      <c r="AE25" s="497"/>
      <c r="AF25" s="497"/>
      <c r="AG25" s="498"/>
      <c r="AH25" s="518">
        <v>133</v>
      </c>
      <c r="AI25" s="519"/>
      <c r="AJ25" s="519"/>
      <c r="AK25" s="519"/>
      <c r="AL25" s="561"/>
      <c r="AM25" s="518">
        <v>369341</v>
      </c>
      <c r="AN25" s="519"/>
      <c r="AO25" s="519"/>
      <c r="AP25" s="519"/>
      <c r="AQ25" s="519"/>
      <c r="AR25" s="561"/>
      <c r="AS25" s="518">
        <v>2777</v>
      </c>
      <c r="AT25" s="519"/>
      <c r="AU25" s="519"/>
      <c r="AV25" s="519"/>
      <c r="AW25" s="519"/>
      <c r="AX25" s="520"/>
      <c r="AY25" s="427" t="s">
        <v>178</v>
      </c>
      <c r="AZ25" s="428"/>
      <c r="BA25" s="428"/>
      <c r="BB25" s="428"/>
      <c r="BC25" s="428"/>
      <c r="BD25" s="428"/>
      <c r="BE25" s="428"/>
      <c r="BF25" s="428"/>
      <c r="BG25" s="428"/>
      <c r="BH25" s="428"/>
      <c r="BI25" s="428"/>
      <c r="BJ25" s="428"/>
      <c r="BK25" s="428"/>
      <c r="BL25" s="428"/>
      <c r="BM25" s="429"/>
      <c r="BN25" s="430">
        <v>11424099</v>
      </c>
      <c r="BO25" s="431"/>
      <c r="BP25" s="431"/>
      <c r="BQ25" s="431"/>
      <c r="BR25" s="431"/>
      <c r="BS25" s="431"/>
      <c r="BT25" s="431"/>
      <c r="BU25" s="432"/>
      <c r="BV25" s="430">
        <v>12222581</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179</v>
      </c>
      <c r="F26" s="497"/>
      <c r="G26" s="497"/>
      <c r="H26" s="497"/>
      <c r="I26" s="497"/>
      <c r="J26" s="497"/>
      <c r="K26" s="498"/>
      <c r="L26" s="518">
        <v>1</v>
      </c>
      <c r="M26" s="519"/>
      <c r="N26" s="519"/>
      <c r="O26" s="519"/>
      <c r="P26" s="561"/>
      <c r="Q26" s="518">
        <v>5661</v>
      </c>
      <c r="R26" s="519"/>
      <c r="S26" s="519"/>
      <c r="T26" s="519"/>
      <c r="U26" s="519"/>
      <c r="V26" s="561"/>
      <c r="W26" s="620"/>
      <c r="X26" s="608"/>
      <c r="Y26" s="609"/>
      <c r="Z26" s="517" t="s">
        <v>180</v>
      </c>
      <c r="AA26" s="630"/>
      <c r="AB26" s="630"/>
      <c r="AC26" s="630"/>
      <c r="AD26" s="630"/>
      <c r="AE26" s="630"/>
      <c r="AF26" s="630"/>
      <c r="AG26" s="631"/>
      <c r="AH26" s="518">
        <v>46</v>
      </c>
      <c r="AI26" s="519"/>
      <c r="AJ26" s="519"/>
      <c r="AK26" s="519"/>
      <c r="AL26" s="561"/>
      <c r="AM26" s="518">
        <v>136068</v>
      </c>
      <c r="AN26" s="519"/>
      <c r="AO26" s="519"/>
      <c r="AP26" s="519"/>
      <c r="AQ26" s="519"/>
      <c r="AR26" s="561"/>
      <c r="AS26" s="518">
        <v>2958</v>
      </c>
      <c r="AT26" s="519"/>
      <c r="AU26" s="519"/>
      <c r="AV26" s="519"/>
      <c r="AW26" s="519"/>
      <c r="AX26" s="520"/>
      <c r="AY26" s="470" t="s">
        <v>181</v>
      </c>
      <c r="AZ26" s="471"/>
      <c r="BA26" s="471"/>
      <c r="BB26" s="471"/>
      <c r="BC26" s="471"/>
      <c r="BD26" s="471"/>
      <c r="BE26" s="471"/>
      <c r="BF26" s="471"/>
      <c r="BG26" s="471"/>
      <c r="BH26" s="471"/>
      <c r="BI26" s="471"/>
      <c r="BJ26" s="471"/>
      <c r="BK26" s="471"/>
      <c r="BL26" s="471"/>
      <c r="BM26" s="472"/>
      <c r="BN26" s="467" t="s">
        <v>130</v>
      </c>
      <c r="BO26" s="468"/>
      <c r="BP26" s="468"/>
      <c r="BQ26" s="468"/>
      <c r="BR26" s="468"/>
      <c r="BS26" s="468"/>
      <c r="BT26" s="468"/>
      <c r="BU26" s="469"/>
      <c r="BV26" s="467" t="s">
        <v>140</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182</v>
      </c>
      <c r="F27" s="497"/>
      <c r="G27" s="497"/>
      <c r="H27" s="497"/>
      <c r="I27" s="497"/>
      <c r="J27" s="497"/>
      <c r="K27" s="498"/>
      <c r="L27" s="518">
        <v>1</v>
      </c>
      <c r="M27" s="519"/>
      <c r="N27" s="519"/>
      <c r="O27" s="519"/>
      <c r="P27" s="561"/>
      <c r="Q27" s="518">
        <v>6200</v>
      </c>
      <c r="R27" s="519"/>
      <c r="S27" s="519"/>
      <c r="T27" s="519"/>
      <c r="U27" s="519"/>
      <c r="V27" s="561"/>
      <c r="W27" s="620"/>
      <c r="X27" s="608"/>
      <c r="Y27" s="609"/>
      <c r="Z27" s="517" t="s">
        <v>183</v>
      </c>
      <c r="AA27" s="497"/>
      <c r="AB27" s="497"/>
      <c r="AC27" s="497"/>
      <c r="AD27" s="497"/>
      <c r="AE27" s="497"/>
      <c r="AF27" s="497"/>
      <c r="AG27" s="498"/>
      <c r="AH27" s="518">
        <v>38</v>
      </c>
      <c r="AI27" s="519"/>
      <c r="AJ27" s="519"/>
      <c r="AK27" s="519"/>
      <c r="AL27" s="561"/>
      <c r="AM27" s="518">
        <v>147554</v>
      </c>
      <c r="AN27" s="519"/>
      <c r="AO27" s="519"/>
      <c r="AP27" s="519"/>
      <c r="AQ27" s="519"/>
      <c r="AR27" s="561"/>
      <c r="AS27" s="518">
        <v>3883</v>
      </c>
      <c r="AT27" s="519"/>
      <c r="AU27" s="519"/>
      <c r="AV27" s="519"/>
      <c r="AW27" s="519"/>
      <c r="AX27" s="520"/>
      <c r="AY27" s="562" t="s">
        <v>184</v>
      </c>
      <c r="AZ27" s="563"/>
      <c r="BA27" s="563"/>
      <c r="BB27" s="563"/>
      <c r="BC27" s="563"/>
      <c r="BD27" s="563"/>
      <c r="BE27" s="563"/>
      <c r="BF27" s="563"/>
      <c r="BG27" s="563"/>
      <c r="BH27" s="563"/>
      <c r="BI27" s="563"/>
      <c r="BJ27" s="563"/>
      <c r="BK27" s="563"/>
      <c r="BL27" s="563"/>
      <c r="BM27" s="564"/>
      <c r="BN27" s="643">
        <v>810346</v>
      </c>
      <c r="BO27" s="644"/>
      <c r="BP27" s="644"/>
      <c r="BQ27" s="644"/>
      <c r="BR27" s="644"/>
      <c r="BS27" s="644"/>
      <c r="BT27" s="644"/>
      <c r="BU27" s="645"/>
      <c r="BV27" s="643">
        <v>810346</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185</v>
      </c>
      <c r="F28" s="497"/>
      <c r="G28" s="497"/>
      <c r="H28" s="497"/>
      <c r="I28" s="497"/>
      <c r="J28" s="497"/>
      <c r="K28" s="498"/>
      <c r="L28" s="518">
        <v>1</v>
      </c>
      <c r="M28" s="519"/>
      <c r="N28" s="519"/>
      <c r="O28" s="519"/>
      <c r="P28" s="561"/>
      <c r="Q28" s="518">
        <v>5500</v>
      </c>
      <c r="R28" s="519"/>
      <c r="S28" s="519"/>
      <c r="T28" s="519"/>
      <c r="U28" s="519"/>
      <c r="V28" s="561"/>
      <c r="W28" s="620"/>
      <c r="X28" s="608"/>
      <c r="Y28" s="609"/>
      <c r="Z28" s="517" t="s">
        <v>186</v>
      </c>
      <c r="AA28" s="497"/>
      <c r="AB28" s="497"/>
      <c r="AC28" s="497"/>
      <c r="AD28" s="497"/>
      <c r="AE28" s="497"/>
      <c r="AF28" s="497"/>
      <c r="AG28" s="498"/>
      <c r="AH28" s="518" t="s">
        <v>139</v>
      </c>
      <c r="AI28" s="519"/>
      <c r="AJ28" s="519"/>
      <c r="AK28" s="519"/>
      <c r="AL28" s="561"/>
      <c r="AM28" s="518" t="s">
        <v>140</v>
      </c>
      <c r="AN28" s="519"/>
      <c r="AO28" s="519"/>
      <c r="AP28" s="519"/>
      <c r="AQ28" s="519"/>
      <c r="AR28" s="561"/>
      <c r="AS28" s="518" t="s">
        <v>139</v>
      </c>
      <c r="AT28" s="519"/>
      <c r="AU28" s="519"/>
      <c r="AV28" s="519"/>
      <c r="AW28" s="519"/>
      <c r="AX28" s="520"/>
      <c r="AY28" s="646" t="s">
        <v>187</v>
      </c>
      <c r="AZ28" s="647"/>
      <c r="BA28" s="647"/>
      <c r="BB28" s="648"/>
      <c r="BC28" s="427" t="s">
        <v>48</v>
      </c>
      <c r="BD28" s="428"/>
      <c r="BE28" s="428"/>
      <c r="BF28" s="428"/>
      <c r="BG28" s="428"/>
      <c r="BH28" s="428"/>
      <c r="BI28" s="428"/>
      <c r="BJ28" s="428"/>
      <c r="BK28" s="428"/>
      <c r="BL28" s="428"/>
      <c r="BM28" s="429"/>
      <c r="BN28" s="430">
        <v>1722913</v>
      </c>
      <c r="BO28" s="431"/>
      <c r="BP28" s="431"/>
      <c r="BQ28" s="431"/>
      <c r="BR28" s="431"/>
      <c r="BS28" s="431"/>
      <c r="BT28" s="431"/>
      <c r="BU28" s="432"/>
      <c r="BV28" s="430">
        <v>1952465</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188</v>
      </c>
      <c r="F29" s="497"/>
      <c r="G29" s="497"/>
      <c r="H29" s="497"/>
      <c r="I29" s="497"/>
      <c r="J29" s="497"/>
      <c r="K29" s="498"/>
      <c r="L29" s="518">
        <v>20</v>
      </c>
      <c r="M29" s="519"/>
      <c r="N29" s="519"/>
      <c r="O29" s="519"/>
      <c r="P29" s="561"/>
      <c r="Q29" s="518">
        <v>5200</v>
      </c>
      <c r="R29" s="519"/>
      <c r="S29" s="519"/>
      <c r="T29" s="519"/>
      <c r="U29" s="519"/>
      <c r="V29" s="561"/>
      <c r="W29" s="621"/>
      <c r="X29" s="622"/>
      <c r="Y29" s="623"/>
      <c r="Z29" s="517" t="s">
        <v>189</v>
      </c>
      <c r="AA29" s="497"/>
      <c r="AB29" s="497"/>
      <c r="AC29" s="497"/>
      <c r="AD29" s="497"/>
      <c r="AE29" s="497"/>
      <c r="AF29" s="497"/>
      <c r="AG29" s="498"/>
      <c r="AH29" s="518">
        <v>626</v>
      </c>
      <c r="AI29" s="519"/>
      <c r="AJ29" s="519"/>
      <c r="AK29" s="519"/>
      <c r="AL29" s="561"/>
      <c r="AM29" s="518">
        <v>1950950</v>
      </c>
      <c r="AN29" s="519"/>
      <c r="AO29" s="519"/>
      <c r="AP29" s="519"/>
      <c r="AQ29" s="519"/>
      <c r="AR29" s="561"/>
      <c r="AS29" s="518">
        <v>3117</v>
      </c>
      <c r="AT29" s="519"/>
      <c r="AU29" s="519"/>
      <c r="AV29" s="519"/>
      <c r="AW29" s="519"/>
      <c r="AX29" s="520"/>
      <c r="AY29" s="649"/>
      <c r="AZ29" s="650"/>
      <c r="BA29" s="650"/>
      <c r="BB29" s="651"/>
      <c r="BC29" s="501" t="s">
        <v>190</v>
      </c>
      <c r="BD29" s="502"/>
      <c r="BE29" s="502"/>
      <c r="BF29" s="502"/>
      <c r="BG29" s="502"/>
      <c r="BH29" s="502"/>
      <c r="BI29" s="502"/>
      <c r="BJ29" s="502"/>
      <c r="BK29" s="502"/>
      <c r="BL29" s="502"/>
      <c r="BM29" s="503"/>
      <c r="BN29" s="467">
        <v>112067</v>
      </c>
      <c r="BO29" s="468"/>
      <c r="BP29" s="468"/>
      <c r="BQ29" s="468"/>
      <c r="BR29" s="468"/>
      <c r="BS29" s="468"/>
      <c r="BT29" s="468"/>
      <c r="BU29" s="469"/>
      <c r="BV29" s="467">
        <v>112033</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191</v>
      </c>
      <c r="X30" s="628"/>
      <c r="Y30" s="628"/>
      <c r="Z30" s="628"/>
      <c r="AA30" s="628"/>
      <c r="AB30" s="628"/>
      <c r="AC30" s="628"/>
      <c r="AD30" s="628"/>
      <c r="AE30" s="628"/>
      <c r="AF30" s="628"/>
      <c r="AG30" s="629"/>
      <c r="AH30" s="586">
        <v>97.1</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1450836</v>
      </c>
      <c r="BO30" s="644"/>
      <c r="BP30" s="644"/>
      <c r="BQ30" s="644"/>
      <c r="BR30" s="644"/>
      <c r="BS30" s="644"/>
      <c r="BT30" s="644"/>
      <c r="BU30" s="645"/>
      <c r="BV30" s="643">
        <v>1616976</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198</v>
      </c>
      <c r="D33" s="491"/>
      <c r="E33" s="456" t="s">
        <v>199</v>
      </c>
      <c r="F33" s="456"/>
      <c r="G33" s="456"/>
      <c r="H33" s="456"/>
      <c r="I33" s="456"/>
      <c r="J33" s="456"/>
      <c r="K33" s="456"/>
      <c r="L33" s="456"/>
      <c r="M33" s="456"/>
      <c r="N33" s="456"/>
      <c r="O33" s="456"/>
      <c r="P33" s="456"/>
      <c r="Q33" s="456"/>
      <c r="R33" s="456"/>
      <c r="S33" s="456"/>
      <c r="T33" s="216"/>
      <c r="U33" s="491" t="s">
        <v>198</v>
      </c>
      <c r="V33" s="491"/>
      <c r="W33" s="456" t="s">
        <v>199</v>
      </c>
      <c r="X33" s="456"/>
      <c r="Y33" s="456"/>
      <c r="Z33" s="456"/>
      <c r="AA33" s="456"/>
      <c r="AB33" s="456"/>
      <c r="AC33" s="456"/>
      <c r="AD33" s="456"/>
      <c r="AE33" s="456"/>
      <c r="AF33" s="456"/>
      <c r="AG33" s="456"/>
      <c r="AH33" s="456"/>
      <c r="AI33" s="456"/>
      <c r="AJ33" s="456"/>
      <c r="AK33" s="456"/>
      <c r="AL33" s="216"/>
      <c r="AM33" s="491" t="s">
        <v>198</v>
      </c>
      <c r="AN33" s="491"/>
      <c r="AO33" s="456" t="s">
        <v>200</v>
      </c>
      <c r="AP33" s="456"/>
      <c r="AQ33" s="456"/>
      <c r="AR33" s="456"/>
      <c r="AS33" s="456"/>
      <c r="AT33" s="456"/>
      <c r="AU33" s="456"/>
      <c r="AV33" s="456"/>
      <c r="AW33" s="456"/>
      <c r="AX33" s="456"/>
      <c r="AY33" s="456"/>
      <c r="AZ33" s="456"/>
      <c r="BA33" s="456"/>
      <c r="BB33" s="456"/>
      <c r="BC33" s="456"/>
      <c r="BD33" s="217"/>
      <c r="BE33" s="456" t="s">
        <v>201</v>
      </c>
      <c r="BF33" s="456"/>
      <c r="BG33" s="456" t="s">
        <v>202</v>
      </c>
      <c r="BH33" s="456"/>
      <c r="BI33" s="456"/>
      <c r="BJ33" s="456"/>
      <c r="BK33" s="456"/>
      <c r="BL33" s="456"/>
      <c r="BM33" s="456"/>
      <c r="BN33" s="456"/>
      <c r="BO33" s="456"/>
      <c r="BP33" s="456"/>
      <c r="BQ33" s="456"/>
      <c r="BR33" s="456"/>
      <c r="BS33" s="456"/>
      <c r="BT33" s="456"/>
      <c r="BU33" s="456"/>
      <c r="BV33" s="217"/>
      <c r="BW33" s="491" t="s">
        <v>201</v>
      </c>
      <c r="BX33" s="491"/>
      <c r="BY33" s="456" t="s">
        <v>203</v>
      </c>
      <c r="BZ33" s="456"/>
      <c r="CA33" s="456"/>
      <c r="CB33" s="456"/>
      <c r="CC33" s="456"/>
      <c r="CD33" s="456"/>
      <c r="CE33" s="456"/>
      <c r="CF33" s="456"/>
      <c r="CG33" s="456"/>
      <c r="CH33" s="456"/>
      <c r="CI33" s="456"/>
      <c r="CJ33" s="456"/>
      <c r="CK33" s="456"/>
      <c r="CL33" s="456"/>
      <c r="CM33" s="456"/>
      <c r="CN33" s="216"/>
      <c r="CO33" s="491" t="s">
        <v>204</v>
      </c>
      <c r="CP33" s="491"/>
      <c r="CQ33" s="456" t="s">
        <v>205</v>
      </c>
      <c r="CR33" s="456"/>
      <c r="CS33" s="456"/>
      <c r="CT33" s="456"/>
      <c r="CU33" s="456"/>
      <c r="CV33" s="456"/>
      <c r="CW33" s="456"/>
      <c r="CX33" s="456"/>
      <c r="CY33" s="456"/>
      <c r="CZ33" s="456"/>
      <c r="DA33" s="456"/>
      <c r="DB33" s="456"/>
      <c r="DC33" s="456"/>
      <c r="DD33" s="456"/>
      <c r="DE33" s="456"/>
      <c r="DF33" s="216"/>
      <c r="DG33" s="655" t="s">
        <v>206</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小松市国民健康保険事業特別会計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IF('各会計、関係団体の財政状況及び健全化判断比率'!B31="","",'各会計、関係団体の財政状況及び健全化判断比率'!B31)</f>
        <v>小松市水道事業会計</v>
      </c>
      <c r="AP34" s="657"/>
      <c r="AQ34" s="657"/>
      <c r="AR34" s="657"/>
      <c r="AS34" s="657"/>
      <c r="AT34" s="657"/>
      <c r="AU34" s="657"/>
      <c r="AV34" s="657"/>
      <c r="AW34" s="657"/>
      <c r="AX34" s="657"/>
      <c r="AY34" s="657"/>
      <c r="AZ34" s="657"/>
      <c r="BA34" s="657"/>
      <c r="BB34" s="657"/>
      <c r="BC34" s="657"/>
      <c r="BD34" s="214"/>
      <c r="BE34" s="656">
        <f>IF(BG34="","",MAX(C34:D43,U34:V43,AM34:AN43)+1)</f>
        <v>9</v>
      </c>
      <c r="BF34" s="656"/>
      <c r="BG34" s="657" t="str">
        <f>IF('各会計、関係団体の財政状況及び健全化判断比率'!B34="","",'各会計、関係団体の財政状況及び健全化判断比率'!B34)</f>
        <v>小松市産業団地事業特別会計</v>
      </c>
      <c r="BH34" s="657"/>
      <c r="BI34" s="657"/>
      <c r="BJ34" s="657"/>
      <c r="BK34" s="657"/>
      <c r="BL34" s="657"/>
      <c r="BM34" s="657"/>
      <c r="BN34" s="657"/>
      <c r="BO34" s="657"/>
      <c r="BP34" s="657"/>
      <c r="BQ34" s="657"/>
      <c r="BR34" s="657"/>
      <c r="BS34" s="657"/>
      <c r="BT34" s="657"/>
      <c r="BU34" s="657"/>
      <c r="BV34" s="214"/>
      <c r="BW34" s="656">
        <f>IF(BY34="","",MAX(C34:D43,U34:V43,AM34:AN43,BE34:BF43)+1)</f>
        <v>10</v>
      </c>
      <c r="BX34" s="656"/>
      <c r="BY34" s="657" t="str">
        <f>IF('各会計、関係団体の財政状況及び健全化判断比率'!B68="","",'各会計、関係団体の財政状況及び健全化判断比率'!B68)</f>
        <v>南加賀広域圏事務組合(一般会計)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19</v>
      </c>
      <c r="CP34" s="656"/>
      <c r="CQ34" s="657" t="str">
        <f>IF('各会計、関係団体の財政状況及び健全化判断比率'!BS7="","",'各会計、関係団体の財政状況及び健全化判断比率'!BS7)</f>
        <v>小松市土地開発公社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〇</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小松市公債管理特別会計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小松市介護保険事業特別会計</v>
      </c>
      <c r="X35" s="657"/>
      <c r="Y35" s="657"/>
      <c r="Z35" s="657"/>
      <c r="AA35" s="657"/>
      <c r="AB35" s="657"/>
      <c r="AC35" s="657"/>
      <c r="AD35" s="657"/>
      <c r="AE35" s="657"/>
      <c r="AF35" s="657"/>
      <c r="AG35" s="657"/>
      <c r="AH35" s="657"/>
      <c r="AI35" s="657"/>
      <c r="AJ35" s="657"/>
      <c r="AK35" s="657"/>
      <c r="AL35" s="214"/>
      <c r="AM35" s="656">
        <f t="shared" ref="AM35:AM43" si="0">IF(AO35="","",AM34+1)</f>
        <v>7</v>
      </c>
      <c r="AN35" s="656"/>
      <c r="AO35" s="657" t="str">
        <f>IF('各会計、関係団体の財政状況及び健全化判断比率'!B32="","",'各会計、関係団体の財政状況及び健全化判断比率'!B32)</f>
        <v>小松市下水道事業会計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11</v>
      </c>
      <c r="BX35" s="656"/>
      <c r="BY35" s="657" t="str">
        <f>IF('各会計、関係団体の財政状況及び健全化判断比率'!B69="","",'各会計、関係団体の財政状況及び健全化判断比率'!B69)</f>
        <v>南加賀広域圏事務組合(ふるさと振興事業会計)</v>
      </c>
      <c r="BZ35" s="657"/>
      <c r="CA35" s="657"/>
      <c r="CB35" s="657"/>
      <c r="CC35" s="657"/>
      <c r="CD35" s="657"/>
      <c r="CE35" s="657"/>
      <c r="CF35" s="657"/>
      <c r="CG35" s="657"/>
      <c r="CH35" s="657"/>
      <c r="CI35" s="657"/>
      <c r="CJ35" s="657"/>
      <c r="CK35" s="657"/>
      <c r="CL35" s="657"/>
      <c r="CM35" s="657"/>
      <c r="CN35" s="214"/>
      <c r="CO35" s="656">
        <f t="shared" ref="CO35:CO43" si="3">IF(CQ35="","",CO34+1)</f>
        <v>20</v>
      </c>
      <c r="CP35" s="656"/>
      <c r="CQ35" s="657" t="str">
        <f>IF('各会計、関係団体の財政状況及び健全化判断比率'!BS8="","",'各会計、関係団体の財政状況及び健全化判断比率'!BS8)</f>
        <v>小松市開発公社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小松市後期高齢者医療特別会計</v>
      </c>
      <c r="X36" s="657"/>
      <c r="Y36" s="657"/>
      <c r="Z36" s="657"/>
      <c r="AA36" s="657"/>
      <c r="AB36" s="657"/>
      <c r="AC36" s="657"/>
      <c r="AD36" s="657"/>
      <c r="AE36" s="657"/>
      <c r="AF36" s="657"/>
      <c r="AG36" s="657"/>
      <c r="AH36" s="657"/>
      <c r="AI36" s="657"/>
      <c r="AJ36" s="657"/>
      <c r="AK36" s="657"/>
      <c r="AL36" s="214"/>
      <c r="AM36" s="656">
        <f t="shared" si="0"/>
        <v>8</v>
      </c>
      <c r="AN36" s="656"/>
      <c r="AO36" s="657" t="str">
        <f>IF('各会計、関係団体の財政状況及び健全化判断比率'!B33="","",'各会計、関係団体の財政状況及び健全化判断比率'!B33)</f>
        <v>国民健康保険小松市民病院事業会計</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12</v>
      </c>
      <c r="BX36" s="656"/>
      <c r="BY36" s="657" t="str">
        <f>IF('各会計、関係団体の財政状況及び健全化判断比率'!B70="","",'各会計、関係団体の財政状況及び健全化判断比率'!B70)</f>
        <v>南加賀広域圏事務組合(急病センター事業会計)</v>
      </c>
      <c r="BZ36" s="657"/>
      <c r="CA36" s="657"/>
      <c r="CB36" s="657"/>
      <c r="CC36" s="657"/>
      <c r="CD36" s="657"/>
      <c r="CE36" s="657"/>
      <c r="CF36" s="657"/>
      <c r="CG36" s="657"/>
      <c r="CH36" s="657"/>
      <c r="CI36" s="657"/>
      <c r="CJ36" s="657"/>
      <c r="CK36" s="657"/>
      <c r="CL36" s="657"/>
      <c r="CM36" s="657"/>
      <c r="CN36" s="214"/>
      <c r="CO36" s="656">
        <f t="shared" si="3"/>
        <v>21</v>
      </c>
      <c r="CP36" s="656"/>
      <c r="CQ36" s="657" t="str">
        <f>IF('各会計、関係団体の財政状況及び健全化判断比率'!BS9="","",'各会計、関係団体の財政状況及び健全化判断比率'!BS9)</f>
        <v>小松市まちづくり市民財団</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13</v>
      </c>
      <c r="BX37" s="656"/>
      <c r="BY37" s="657" t="str">
        <f>IF('各会計、関係団体の財政状況及び健全化判断比率'!B71="","",'各会計、関係団体の財政状況及び健全化判断比率'!B71)</f>
        <v>南加賀広域圏事務組合(公設地方卸売市場事業会計)</v>
      </c>
      <c r="BZ37" s="657"/>
      <c r="CA37" s="657"/>
      <c r="CB37" s="657"/>
      <c r="CC37" s="657"/>
      <c r="CD37" s="657"/>
      <c r="CE37" s="657"/>
      <c r="CF37" s="657"/>
      <c r="CG37" s="657"/>
      <c r="CH37" s="657"/>
      <c r="CI37" s="657"/>
      <c r="CJ37" s="657"/>
      <c r="CK37" s="657"/>
      <c r="CL37" s="657"/>
      <c r="CM37" s="657"/>
      <c r="CN37" s="214"/>
      <c r="CO37" s="656">
        <f t="shared" si="3"/>
        <v>22</v>
      </c>
      <c r="CP37" s="656"/>
      <c r="CQ37" s="657" t="str">
        <f>IF('各会計、関係団体の財政状況及び健全化判断比率'!BS10="","",'各会計、関係団体の財政状況及び健全化判断比率'!BS10)</f>
        <v>こまつ賑わいセンター</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〇</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14</v>
      </c>
      <c r="BX38" s="656"/>
      <c r="BY38" s="657" t="str">
        <f>IF('各会計、関係団体の財政状況及び健全化判断比率'!B72="","",'各会計、関係団体の財政状況及び健全化判断比率'!B72)</f>
        <v>小松加賀環境衛生事務組合</v>
      </c>
      <c r="BZ38" s="657"/>
      <c r="CA38" s="657"/>
      <c r="CB38" s="657"/>
      <c r="CC38" s="657"/>
      <c r="CD38" s="657"/>
      <c r="CE38" s="657"/>
      <c r="CF38" s="657"/>
      <c r="CG38" s="657"/>
      <c r="CH38" s="657"/>
      <c r="CI38" s="657"/>
      <c r="CJ38" s="657"/>
      <c r="CK38" s="657"/>
      <c r="CL38" s="657"/>
      <c r="CM38" s="657"/>
      <c r="CN38" s="214"/>
      <c r="CO38" s="656">
        <f t="shared" si="3"/>
        <v>23</v>
      </c>
      <c r="CP38" s="656"/>
      <c r="CQ38" s="657" t="str">
        <f>IF('各会計、関係団体の財政状況及び健全化判断比率'!BS11="","",'各会計、関係団体の財政状況及び健全化判断比率'!BS11)</f>
        <v>こまつ看護学校</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15</v>
      </c>
      <c r="BX39" s="656"/>
      <c r="BY39" s="657" t="str">
        <f>IF('各会計、関係団体の財政状況及び健全化判断比率'!B73="","",'各会計、関係団体の財政状況及び健全化判断比率'!B73)</f>
        <v>手取川水防事務組合</v>
      </c>
      <c r="BZ39" s="657"/>
      <c r="CA39" s="657"/>
      <c r="CB39" s="657"/>
      <c r="CC39" s="657"/>
      <c r="CD39" s="657"/>
      <c r="CE39" s="657"/>
      <c r="CF39" s="657"/>
      <c r="CG39" s="657"/>
      <c r="CH39" s="657"/>
      <c r="CI39" s="657"/>
      <c r="CJ39" s="657"/>
      <c r="CK39" s="657"/>
      <c r="CL39" s="657"/>
      <c r="CM39" s="657"/>
      <c r="CN39" s="214"/>
      <c r="CO39" s="656">
        <f t="shared" si="3"/>
        <v>24</v>
      </c>
      <c r="CP39" s="656"/>
      <c r="CQ39" s="657" t="str">
        <f>IF('各会計、関係団体の財政状況及び健全化判断比率'!BS12="","",'各会計、関係団体の財政状況及び健全化判断比率'!BS12)</f>
        <v>公立小松大学</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16</v>
      </c>
      <c r="BX40" s="656"/>
      <c r="BY40" s="657" t="str">
        <f>IF('各会計、関係団体の財政状況及び健全化判断比率'!B74="","",'各会計、関係団体の財政状況及び健全化判断比率'!B74)</f>
        <v>石川県後期高齢者医療広域連合(一般会計)</v>
      </c>
      <c r="BZ40" s="657"/>
      <c r="CA40" s="657"/>
      <c r="CB40" s="657"/>
      <c r="CC40" s="657"/>
      <c r="CD40" s="657"/>
      <c r="CE40" s="657"/>
      <c r="CF40" s="657"/>
      <c r="CG40" s="657"/>
      <c r="CH40" s="657"/>
      <c r="CI40" s="657"/>
      <c r="CJ40" s="657"/>
      <c r="CK40" s="657"/>
      <c r="CL40" s="657"/>
      <c r="CM40" s="657"/>
      <c r="CN40" s="214"/>
      <c r="CO40" s="656">
        <f t="shared" si="3"/>
        <v>25</v>
      </c>
      <c r="CP40" s="656"/>
      <c r="CQ40" s="657" t="str">
        <f>IF('各会計、関係団体の財政状況及び健全化判断比率'!BS13="","",'各会計、関係団体の財政状況及び健全化判断比率'!BS13)</f>
        <v>木場潟公園協会</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17</v>
      </c>
      <c r="BX41" s="656"/>
      <c r="BY41" s="657" t="str">
        <f>IF('各会計、関係団体の財政状況及び健全化判断比率'!B75="","",'各会計、関係団体の財政状況及び健全化判断比率'!B75)</f>
        <v>石川県後期高齢者医療広域連合(後期高齢者医療特別会計)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18</v>
      </c>
      <c r="BX42" s="656"/>
      <c r="BY42" s="657" t="str">
        <f>IF('各会計、関係団体の財政状況及び健全化判断比率'!B76="","",'各会計、関係団体の財政状況及び健全化判断比率'!B76)</f>
        <v>石川県市町村消防賞じゅつ金組合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QRDpG/O5ARi6XFk/iehW34v39mFYO84ClgiV3MKF3ANV69W+chbNB0OAbNAE82zewsOYxe+YVs7u+kN8EH5f6Q==" saltValue="sfwauEd/PqyQNOagzdypD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49" t="s">
        <v>571</v>
      </c>
      <c r="D34" s="1249"/>
      <c r="E34" s="1250"/>
      <c r="F34" s="32">
        <v>6.39</v>
      </c>
      <c r="G34" s="33">
        <v>8.36</v>
      </c>
      <c r="H34" s="33">
        <v>9.7200000000000006</v>
      </c>
      <c r="I34" s="33">
        <v>9.52</v>
      </c>
      <c r="J34" s="34">
        <v>9.5399999999999991</v>
      </c>
      <c r="K34" s="22"/>
      <c r="L34" s="22"/>
      <c r="M34" s="22"/>
      <c r="N34" s="22"/>
      <c r="O34" s="22"/>
      <c r="P34" s="22"/>
    </row>
    <row r="35" spans="1:16" ht="39" customHeight="1" x14ac:dyDescent="0.15">
      <c r="A35" s="22"/>
      <c r="B35" s="35"/>
      <c r="C35" s="1243" t="s">
        <v>572</v>
      </c>
      <c r="D35" s="1244"/>
      <c r="E35" s="1245"/>
      <c r="F35" s="36">
        <v>12.35</v>
      </c>
      <c r="G35" s="37">
        <v>12.04</v>
      </c>
      <c r="H35" s="37">
        <v>10.33</v>
      </c>
      <c r="I35" s="37">
        <v>9.2100000000000009</v>
      </c>
      <c r="J35" s="38">
        <v>9.15</v>
      </c>
      <c r="K35" s="22"/>
      <c r="L35" s="22"/>
      <c r="M35" s="22"/>
      <c r="N35" s="22"/>
      <c r="O35" s="22"/>
      <c r="P35" s="22"/>
    </row>
    <row r="36" spans="1:16" ht="39" customHeight="1" x14ac:dyDescent="0.15">
      <c r="A36" s="22"/>
      <c r="B36" s="35"/>
      <c r="C36" s="1243" t="s">
        <v>573</v>
      </c>
      <c r="D36" s="1244"/>
      <c r="E36" s="1245"/>
      <c r="F36" s="36" t="s">
        <v>522</v>
      </c>
      <c r="G36" s="37" t="s">
        <v>522</v>
      </c>
      <c r="H36" s="37">
        <v>2.63</v>
      </c>
      <c r="I36" s="37">
        <v>2.83</v>
      </c>
      <c r="J36" s="38">
        <v>2.73</v>
      </c>
      <c r="K36" s="22"/>
      <c r="L36" s="22"/>
      <c r="M36" s="22"/>
      <c r="N36" s="22"/>
      <c r="O36" s="22"/>
      <c r="P36" s="22"/>
    </row>
    <row r="37" spans="1:16" ht="39" customHeight="1" x14ac:dyDescent="0.15">
      <c r="A37" s="22"/>
      <c r="B37" s="35"/>
      <c r="C37" s="1243" t="s">
        <v>574</v>
      </c>
      <c r="D37" s="1244"/>
      <c r="E37" s="1245"/>
      <c r="F37" s="36">
        <v>2.37</v>
      </c>
      <c r="G37" s="37">
        <v>2.2000000000000002</v>
      </c>
      <c r="H37" s="37">
        <v>2.2400000000000002</v>
      </c>
      <c r="I37" s="37">
        <v>2.04</v>
      </c>
      <c r="J37" s="38">
        <v>2.69</v>
      </c>
      <c r="K37" s="22"/>
      <c r="L37" s="22"/>
      <c r="M37" s="22"/>
      <c r="N37" s="22"/>
      <c r="O37" s="22"/>
      <c r="P37" s="22"/>
    </row>
    <row r="38" spans="1:16" ht="39" customHeight="1" x14ac:dyDescent="0.15">
      <c r="A38" s="22"/>
      <c r="B38" s="35"/>
      <c r="C38" s="1243" t="s">
        <v>575</v>
      </c>
      <c r="D38" s="1244"/>
      <c r="E38" s="1245"/>
      <c r="F38" s="36">
        <v>0.36</v>
      </c>
      <c r="G38" s="37">
        <v>0.9</v>
      </c>
      <c r="H38" s="37">
        <v>0.83</v>
      </c>
      <c r="I38" s="37">
        <v>1.04</v>
      </c>
      <c r="J38" s="38">
        <v>0.69</v>
      </c>
      <c r="K38" s="22"/>
      <c r="L38" s="22"/>
      <c r="M38" s="22"/>
      <c r="N38" s="22"/>
      <c r="O38" s="22"/>
      <c r="P38" s="22"/>
    </row>
    <row r="39" spans="1:16" ht="39" customHeight="1" x14ac:dyDescent="0.15">
      <c r="A39" s="22"/>
      <c r="B39" s="35"/>
      <c r="C39" s="1243" t="s">
        <v>576</v>
      </c>
      <c r="D39" s="1244"/>
      <c r="E39" s="1245"/>
      <c r="F39" s="36">
        <v>1.22</v>
      </c>
      <c r="G39" s="37">
        <v>0.54</v>
      </c>
      <c r="H39" s="37">
        <v>0.93</v>
      </c>
      <c r="I39" s="37">
        <v>0.5</v>
      </c>
      <c r="J39" s="38">
        <v>0.25</v>
      </c>
      <c r="K39" s="22"/>
      <c r="L39" s="22"/>
      <c r="M39" s="22"/>
      <c r="N39" s="22"/>
      <c r="O39" s="22"/>
      <c r="P39" s="22"/>
    </row>
    <row r="40" spans="1:16" ht="39" customHeight="1" x14ac:dyDescent="0.15">
      <c r="A40" s="22"/>
      <c r="B40" s="35"/>
      <c r="C40" s="1243" t="s">
        <v>577</v>
      </c>
      <c r="D40" s="1244"/>
      <c r="E40" s="1245"/>
      <c r="F40" s="36">
        <v>0.01</v>
      </c>
      <c r="G40" s="37">
        <v>0.01</v>
      </c>
      <c r="H40" s="37">
        <v>0.13</v>
      </c>
      <c r="I40" s="37">
        <v>0.13</v>
      </c>
      <c r="J40" s="38">
        <v>0.01</v>
      </c>
      <c r="K40" s="22"/>
      <c r="L40" s="22"/>
      <c r="M40" s="22"/>
      <c r="N40" s="22"/>
      <c r="O40" s="22"/>
      <c r="P40" s="22"/>
    </row>
    <row r="41" spans="1:16" ht="39" customHeight="1" x14ac:dyDescent="0.15">
      <c r="A41" s="22"/>
      <c r="B41" s="35"/>
      <c r="C41" s="1243" t="s">
        <v>578</v>
      </c>
      <c r="D41" s="1244"/>
      <c r="E41" s="1245"/>
      <c r="F41" s="36">
        <v>0</v>
      </c>
      <c r="G41" s="37">
        <v>0</v>
      </c>
      <c r="H41" s="37">
        <v>0</v>
      </c>
      <c r="I41" s="37">
        <v>0</v>
      </c>
      <c r="J41" s="38">
        <v>0</v>
      </c>
      <c r="K41" s="22"/>
      <c r="L41" s="22"/>
      <c r="M41" s="22"/>
      <c r="N41" s="22"/>
      <c r="O41" s="22"/>
      <c r="P41" s="22"/>
    </row>
    <row r="42" spans="1:16" ht="39" customHeight="1" x14ac:dyDescent="0.15">
      <c r="A42" s="22"/>
      <c r="B42" s="39"/>
      <c r="C42" s="1243" t="s">
        <v>579</v>
      </c>
      <c r="D42" s="1244"/>
      <c r="E42" s="1245"/>
      <c r="F42" s="36" t="s">
        <v>522</v>
      </c>
      <c r="G42" s="37" t="s">
        <v>522</v>
      </c>
      <c r="H42" s="37" t="s">
        <v>522</v>
      </c>
      <c r="I42" s="37" t="s">
        <v>522</v>
      </c>
      <c r="J42" s="38" t="s">
        <v>522</v>
      </c>
      <c r="K42" s="22"/>
      <c r="L42" s="22"/>
      <c r="M42" s="22"/>
      <c r="N42" s="22"/>
      <c r="O42" s="22"/>
      <c r="P42" s="22"/>
    </row>
    <row r="43" spans="1:16" ht="39" customHeight="1" thickBot="1" x14ac:dyDescent="0.2">
      <c r="A43" s="22"/>
      <c r="B43" s="40"/>
      <c r="C43" s="1246" t="s">
        <v>580</v>
      </c>
      <c r="D43" s="1247"/>
      <c r="E43" s="1248"/>
      <c r="F43" s="41">
        <v>0.66</v>
      </c>
      <c r="G43" s="42">
        <v>2.46</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pCmT3U5PYEz2tC6glKkdMV1KFlC9TGB3yV1IW6UwzGsv+ISt0quDTmfS8+9lyTmCrJTn6jkUEoUpYnZ4VRS2A==" saltValue="jZUNCBjWWhem6qznw++o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51" t="s">
        <v>11</v>
      </c>
      <c r="C45" s="1252"/>
      <c r="D45" s="58"/>
      <c r="E45" s="1257" t="s">
        <v>12</v>
      </c>
      <c r="F45" s="1257"/>
      <c r="G45" s="1257"/>
      <c r="H45" s="1257"/>
      <c r="I45" s="1257"/>
      <c r="J45" s="1258"/>
      <c r="K45" s="59">
        <v>6545</v>
      </c>
      <c r="L45" s="60">
        <v>6515</v>
      </c>
      <c r="M45" s="60">
        <v>6419</v>
      </c>
      <c r="N45" s="60">
        <v>6175</v>
      </c>
      <c r="O45" s="61">
        <v>5866</v>
      </c>
      <c r="P45" s="48"/>
      <c r="Q45" s="48"/>
      <c r="R45" s="48"/>
      <c r="S45" s="48"/>
      <c r="T45" s="48"/>
      <c r="U45" s="48"/>
    </row>
    <row r="46" spans="1:21" ht="30.75" customHeight="1" x14ac:dyDescent="0.15">
      <c r="A46" s="48"/>
      <c r="B46" s="1253"/>
      <c r="C46" s="1254"/>
      <c r="D46" s="62"/>
      <c r="E46" s="1259" t="s">
        <v>13</v>
      </c>
      <c r="F46" s="1259"/>
      <c r="G46" s="1259"/>
      <c r="H46" s="1259"/>
      <c r="I46" s="1259"/>
      <c r="J46" s="1260"/>
      <c r="K46" s="63" t="s">
        <v>522</v>
      </c>
      <c r="L46" s="64" t="s">
        <v>522</v>
      </c>
      <c r="M46" s="64" t="s">
        <v>522</v>
      </c>
      <c r="N46" s="64" t="s">
        <v>522</v>
      </c>
      <c r="O46" s="65" t="s">
        <v>522</v>
      </c>
      <c r="P46" s="48"/>
      <c r="Q46" s="48"/>
      <c r="R46" s="48"/>
      <c r="S46" s="48"/>
      <c r="T46" s="48"/>
      <c r="U46" s="48"/>
    </row>
    <row r="47" spans="1:21" ht="30.75" customHeight="1" x14ac:dyDescent="0.15">
      <c r="A47" s="48"/>
      <c r="B47" s="1253"/>
      <c r="C47" s="1254"/>
      <c r="D47" s="62"/>
      <c r="E47" s="1259" t="s">
        <v>14</v>
      </c>
      <c r="F47" s="1259"/>
      <c r="G47" s="1259"/>
      <c r="H47" s="1259"/>
      <c r="I47" s="1259"/>
      <c r="J47" s="1260"/>
      <c r="K47" s="63" t="s">
        <v>522</v>
      </c>
      <c r="L47" s="64" t="s">
        <v>522</v>
      </c>
      <c r="M47" s="64" t="s">
        <v>522</v>
      </c>
      <c r="N47" s="64" t="s">
        <v>522</v>
      </c>
      <c r="O47" s="65" t="s">
        <v>522</v>
      </c>
      <c r="P47" s="48"/>
      <c r="Q47" s="48"/>
      <c r="R47" s="48"/>
      <c r="S47" s="48"/>
      <c r="T47" s="48"/>
      <c r="U47" s="48"/>
    </row>
    <row r="48" spans="1:21" ht="30.75" customHeight="1" x14ac:dyDescent="0.15">
      <c r="A48" s="48"/>
      <c r="B48" s="1253"/>
      <c r="C48" s="1254"/>
      <c r="D48" s="62"/>
      <c r="E48" s="1259" t="s">
        <v>15</v>
      </c>
      <c r="F48" s="1259"/>
      <c r="G48" s="1259"/>
      <c r="H48" s="1259"/>
      <c r="I48" s="1259"/>
      <c r="J48" s="1260"/>
      <c r="K48" s="63">
        <v>2517</v>
      </c>
      <c r="L48" s="64">
        <v>2507</v>
      </c>
      <c r="M48" s="64">
        <v>2603</v>
      </c>
      <c r="N48" s="64">
        <v>2561</v>
      </c>
      <c r="O48" s="65">
        <v>2245</v>
      </c>
      <c r="P48" s="48"/>
      <c r="Q48" s="48"/>
      <c r="R48" s="48"/>
      <c r="S48" s="48"/>
      <c r="T48" s="48"/>
      <c r="U48" s="48"/>
    </row>
    <row r="49" spans="1:21" ht="30.75" customHeight="1" x14ac:dyDescent="0.15">
      <c r="A49" s="48"/>
      <c r="B49" s="1253"/>
      <c r="C49" s="1254"/>
      <c r="D49" s="62"/>
      <c r="E49" s="1259" t="s">
        <v>16</v>
      </c>
      <c r="F49" s="1259"/>
      <c r="G49" s="1259"/>
      <c r="H49" s="1259"/>
      <c r="I49" s="1259"/>
      <c r="J49" s="1260"/>
      <c r="K49" s="63">
        <v>2</v>
      </c>
      <c r="L49" s="64">
        <v>2</v>
      </c>
      <c r="M49" s="64" t="s">
        <v>522</v>
      </c>
      <c r="N49" s="64" t="s">
        <v>522</v>
      </c>
      <c r="O49" s="65" t="s">
        <v>522</v>
      </c>
      <c r="P49" s="48"/>
      <c r="Q49" s="48"/>
      <c r="R49" s="48"/>
      <c r="S49" s="48"/>
      <c r="T49" s="48"/>
      <c r="U49" s="48"/>
    </row>
    <row r="50" spans="1:21" ht="30.75" customHeight="1" x14ac:dyDescent="0.15">
      <c r="A50" s="48"/>
      <c r="B50" s="1253"/>
      <c r="C50" s="1254"/>
      <c r="D50" s="62"/>
      <c r="E50" s="1259" t="s">
        <v>17</v>
      </c>
      <c r="F50" s="1259"/>
      <c r="G50" s="1259"/>
      <c r="H50" s="1259"/>
      <c r="I50" s="1259"/>
      <c r="J50" s="1260"/>
      <c r="K50" s="63">
        <v>30</v>
      </c>
      <c r="L50" s="64">
        <v>29</v>
      </c>
      <c r="M50" s="64">
        <v>27</v>
      </c>
      <c r="N50" s="64">
        <v>26</v>
      </c>
      <c r="O50" s="65">
        <v>26</v>
      </c>
      <c r="P50" s="48"/>
      <c r="Q50" s="48"/>
      <c r="R50" s="48"/>
      <c r="S50" s="48"/>
      <c r="T50" s="48"/>
      <c r="U50" s="48"/>
    </row>
    <row r="51" spans="1:21" ht="30.75" customHeight="1" x14ac:dyDescent="0.15">
      <c r="A51" s="48"/>
      <c r="B51" s="1255"/>
      <c r="C51" s="1256"/>
      <c r="D51" s="66"/>
      <c r="E51" s="1259" t="s">
        <v>18</v>
      </c>
      <c r="F51" s="1259"/>
      <c r="G51" s="1259"/>
      <c r="H51" s="1259"/>
      <c r="I51" s="1259"/>
      <c r="J51" s="1260"/>
      <c r="K51" s="63">
        <v>0</v>
      </c>
      <c r="L51" s="64">
        <v>0</v>
      </c>
      <c r="M51" s="64" t="s">
        <v>522</v>
      </c>
      <c r="N51" s="64" t="s">
        <v>522</v>
      </c>
      <c r="O51" s="65" t="s">
        <v>522</v>
      </c>
      <c r="P51" s="48"/>
      <c r="Q51" s="48"/>
      <c r="R51" s="48"/>
      <c r="S51" s="48"/>
      <c r="T51" s="48"/>
      <c r="U51" s="48"/>
    </row>
    <row r="52" spans="1:21" ht="30.75" customHeight="1" x14ac:dyDescent="0.15">
      <c r="A52" s="48"/>
      <c r="B52" s="1261" t="s">
        <v>19</v>
      </c>
      <c r="C52" s="1262"/>
      <c r="D52" s="66"/>
      <c r="E52" s="1259" t="s">
        <v>20</v>
      </c>
      <c r="F52" s="1259"/>
      <c r="G52" s="1259"/>
      <c r="H52" s="1259"/>
      <c r="I52" s="1259"/>
      <c r="J52" s="1260"/>
      <c r="K52" s="63">
        <v>5883</v>
      </c>
      <c r="L52" s="64">
        <v>5864</v>
      </c>
      <c r="M52" s="64">
        <v>5780</v>
      </c>
      <c r="N52" s="64">
        <v>5661</v>
      </c>
      <c r="O52" s="65">
        <v>5546</v>
      </c>
      <c r="P52" s="48"/>
      <c r="Q52" s="48"/>
      <c r="R52" s="48"/>
      <c r="S52" s="48"/>
      <c r="T52" s="48"/>
      <c r="U52" s="48"/>
    </row>
    <row r="53" spans="1:21" ht="30.75" customHeight="1" thickBot="1" x14ac:dyDescent="0.2">
      <c r="A53" s="48"/>
      <c r="B53" s="1263" t="s">
        <v>21</v>
      </c>
      <c r="C53" s="1264"/>
      <c r="D53" s="67"/>
      <c r="E53" s="1265" t="s">
        <v>22</v>
      </c>
      <c r="F53" s="1265"/>
      <c r="G53" s="1265"/>
      <c r="H53" s="1265"/>
      <c r="I53" s="1265"/>
      <c r="J53" s="1266"/>
      <c r="K53" s="68">
        <v>3211</v>
      </c>
      <c r="L53" s="69">
        <v>3189</v>
      </c>
      <c r="M53" s="69">
        <v>3269</v>
      </c>
      <c r="N53" s="69">
        <v>3101</v>
      </c>
      <c r="O53" s="70">
        <v>2591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67" t="s">
        <v>25</v>
      </c>
      <c r="C57" s="1268"/>
      <c r="D57" s="1271" t="s">
        <v>26</v>
      </c>
      <c r="E57" s="1272"/>
      <c r="F57" s="1272"/>
      <c r="G57" s="1272"/>
      <c r="H57" s="1272"/>
      <c r="I57" s="1272"/>
      <c r="J57" s="1273"/>
      <c r="K57" s="83"/>
      <c r="L57" s="84"/>
      <c r="M57" s="84"/>
      <c r="N57" s="84"/>
      <c r="O57" s="85"/>
    </row>
    <row r="58" spans="1:21" ht="31.5" customHeight="1" thickBot="1" x14ac:dyDescent="0.2">
      <c r="B58" s="1269"/>
      <c r="C58" s="1270"/>
      <c r="D58" s="1274" t="s">
        <v>27</v>
      </c>
      <c r="E58" s="1275"/>
      <c r="F58" s="1275"/>
      <c r="G58" s="1275"/>
      <c r="H58" s="1275"/>
      <c r="I58" s="1275"/>
      <c r="J58" s="127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7zSLxl7X/YrPOuDEQSZQ/Dw3xMv0REUFRDYzL01zAe99FgFLW9sv7RmLU1kPfWoaLCZSBR7OYkz4P8RL4A+Kg==" saltValue="pWRqxxO67Rt9piOquetrX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77" t="s">
        <v>30</v>
      </c>
      <c r="C41" s="1278"/>
      <c r="D41" s="102"/>
      <c r="E41" s="1283" t="s">
        <v>31</v>
      </c>
      <c r="F41" s="1283"/>
      <c r="G41" s="1283"/>
      <c r="H41" s="1284"/>
      <c r="I41" s="103">
        <v>66589</v>
      </c>
      <c r="J41" s="104">
        <v>65595</v>
      </c>
      <c r="K41" s="104">
        <v>65507</v>
      </c>
      <c r="L41" s="104">
        <v>65487</v>
      </c>
      <c r="M41" s="105">
        <v>64992</v>
      </c>
    </row>
    <row r="42" spans="2:13" ht="27.75" customHeight="1" x14ac:dyDescent="0.15">
      <c r="B42" s="1279"/>
      <c r="C42" s="1280"/>
      <c r="D42" s="106"/>
      <c r="E42" s="1285" t="s">
        <v>32</v>
      </c>
      <c r="F42" s="1285"/>
      <c r="G42" s="1285"/>
      <c r="H42" s="1286"/>
      <c r="I42" s="107">
        <v>1659</v>
      </c>
      <c r="J42" s="108">
        <v>1517</v>
      </c>
      <c r="K42" s="108">
        <v>1535</v>
      </c>
      <c r="L42" s="108">
        <v>1400</v>
      </c>
      <c r="M42" s="109">
        <v>1639</v>
      </c>
    </row>
    <row r="43" spans="2:13" ht="27.75" customHeight="1" x14ac:dyDescent="0.15">
      <c r="B43" s="1279"/>
      <c r="C43" s="1280"/>
      <c r="D43" s="106"/>
      <c r="E43" s="1285" t="s">
        <v>33</v>
      </c>
      <c r="F43" s="1285"/>
      <c r="G43" s="1285"/>
      <c r="H43" s="1286"/>
      <c r="I43" s="107">
        <v>39245</v>
      </c>
      <c r="J43" s="108">
        <v>38454</v>
      </c>
      <c r="K43" s="108">
        <v>37685</v>
      </c>
      <c r="L43" s="108">
        <v>37182</v>
      </c>
      <c r="M43" s="109">
        <v>35980</v>
      </c>
    </row>
    <row r="44" spans="2:13" ht="27.75" customHeight="1" x14ac:dyDescent="0.15">
      <c r="B44" s="1279"/>
      <c r="C44" s="1280"/>
      <c r="D44" s="106"/>
      <c r="E44" s="1285" t="s">
        <v>34</v>
      </c>
      <c r="F44" s="1285"/>
      <c r="G44" s="1285"/>
      <c r="H44" s="1286"/>
      <c r="I44" s="107">
        <v>12</v>
      </c>
      <c r="J44" s="108">
        <v>9</v>
      </c>
      <c r="K44" s="108">
        <v>4</v>
      </c>
      <c r="L44" s="108">
        <v>1</v>
      </c>
      <c r="M44" s="109">
        <v>96</v>
      </c>
    </row>
    <row r="45" spans="2:13" ht="27.75" customHeight="1" x14ac:dyDescent="0.15">
      <c r="B45" s="1279"/>
      <c r="C45" s="1280"/>
      <c r="D45" s="106"/>
      <c r="E45" s="1285" t="s">
        <v>35</v>
      </c>
      <c r="F45" s="1285"/>
      <c r="G45" s="1285"/>
      <c r="H45" s="1286"/>
      <c r="I45" s="107">
        <v>4473</v>
      </c>
      <c r="J45" s="108">
        <v>4685</v>
      </c>
      <c r="K45" s="108">
        <v>4340</v>
      </c>
      <c r="L45" s="108">
        <v>4274</v>
      </c>
      <c r="M45" s="109">
        <v>3954</v>
      </c>
    </row>
    <row r="46" spans="2:13" ht="27.75" customHeight="1" x14ac:dyDescent="0.15">
      <c r="B46" s="1279"/>
      <c r="C46" s="1280"/>
      <c r="D46" s="110"/>
      <c r="E46" s="1285" t="s">
        <v>36</v>
      </c>
      <c r="F46" s="1285"/>
      <c r="G46" s="1285"/>
      <c r="H46" s="1286"/>
      <c r="I46" s="107">
        <v>314</v>
      </c>
      <c r="J46" s="108">
        <v>357</v>
      </c>
      <c r="K46" s="108">
        <v>332</v>
      </c>
      <c r="L46" s="108">
        <v>189</v>
      </c>
      <c r="M46" s="109">
        <v>176</v>
      </c>
    </row>
    <row r="47" spans="2:13" ht="27.75" customHeight="1" x14ac:dyDescent="0.15">
      <c r="B47" s="1279"/>
      <c r="C47" s="1280"/>
      <c r="D47" s="111"/>
      <c r="E47" s="1287" t="s">
        <v>37</v>
      </c>
      <c r="F47" s="1288"/>
      <c r="G47" s="1288"/>
      <c r="H47" s="1289"/>
      <c r="I47" s="107" t="s">
        <v>522</v>
      </c>
      <c r="J47" s="108" t="s">
        <v>522</v>
      </c>
      <c r="K47" s="108" t="s">
        <v>522</v>
      </c>
      <c r="L47" s="108" t="s">
        <v>522</v>
      </c>
      <c r="M47" s="109" t="s">
        <v>522</v>
      </c>
    </row>
    <row r="48" spans="2:13" ht="27.75" customHeight="1" x14ac:dyDescent="0.15">
      <c r="B48" s="1279"/>
      <c r="C48" s="1280"/>
      <c r="D48" s="106"/>
      <c r="E48" s="1285" t="s">
        <v>38</v>
      </c>
      <c r="F48" s="1285"/>
      <c r="G48" s="1285"/>
      <c r="H48" s="1286"/>
      <c r="I48" s="107" t="s">
        <v>522</v>
      </c>
      <c r="J48" s="108" t="s">
        <v>522</v>
      </c>
      <c r="K48" s="108" t="s">
        <v>522</v>
      </c>
      <c r="L48" s="108" t="s">
        <v>522</v>
      </c>
      <c r="M48" s="109" t="s">
        <v>522</v>
      </c>
    </row>
    <row r="49" spans="2:13" ht="27.75" customHeight="1" x14ac:dyDescent="0.15">
      <c r="B49" s="1281"/>
      <c r="C49" s="1282"/>
      <c r="D49" s="106"/>
      <c r="E49" s="1285" t="s">
        <v>39</v>
      </c>
      <c r="F49" s="1285"/>
      <c r="G49" s="1285"/>
      <c r="H49" s="1286"/>
      <c r="I49" s="107" t="s">
        <v>522</v>
      </c>
      <c r="J49" s="108" t="s">
        <v>522</v>
      </c>
      <c r="K49" s="108" t="s">
        <v>522</v>
      </c>
      <c r="L49" s="108" t="s">
        <v>522</v>
      </c>
      <c r="M49" s="109" t="s">
        <v>522</v>
      </c>
    </row>
    <row r="50" spans="2:13" ht="27.75" customHeight="1" x14ac:dyDescent="0.15">
      <c r="B50" s="1290" t="s">
        <v>40</v>
      </c>
      <c r="C50" s="1291"/>
      <c r="D50" s="112"/>
      <c r="E50" s="1285" t="s">
        <v>41</v>
      </c>
      <c r="F50" s="1285"/>
      <c r="G50" s="1285"/>
      <c r="H50" s="1286"/>
      <c r="I50" s="107">
        <v>4974</v>
      </c>
      <c r="J50" s="108">
        <v>5245</v>
      </c>
      <c r="K50" s="108">
        <v>4965</v>
      </c>
      <c r="L50" s="108">
        <v>4847</v>
      </c>
      <c r="M50" s="109">
        <v>4611</v>
      </c>
    </row>
    <row r="51" spans="2:13" ht="27.75" customHeight="1" x14ac:dyDescent="0.15">
      <c r="B51" s="1279"/>
      <c r="C51" s="1280"/>
      <c r="D51" s="106"/>
      <c r="E51" s="1285" t="s">
        <v>42</v>
      </c>
      <c r="F51" s="1285"/>
      <c r="G51" s="1285"/>
      <c r="H51" s="1286"/>
      <c r="I51" s="107">
        <v>14377</v>
      </c>
      <c r="J51" s="108">
        <v>14265</v>
      </c>
      <c r="K51" s="108">
        <v>14193</v>
      </c>
      <c r="L51" s="108">
        <v>14722</v>
      </c>
      <c r="M51" s="109">
        <v>14667</v>
      </c>
    </row>
    <row r="52" spans="2:13" ht="27.75" customHeight="1" x14ac:dyDescent="0.15">
      <c r="B52" s="1281"/>
      <c r="C52" s="1282"/>
      <c r="D52" s="106"/>
      <c r="E52" s="1285" t="s">
        <v>43</v>
      </c>
      <c r="F52" s="1285"/>
      <c r="G52" s="1285"/>
      <c r="H52" s="1286"/>
      <c r="I52" s="107">
        <v>58832</v>
      </c>
      <c r="J52" s="108">
        <v>58005</v>
      </c>
      <c r="K52" s="108">
        <v>57660</v>
      </c>
      <c r="L52" s="108">
        <v>57266</v>
      </c>
      <c r="M52" s="109">
        <v>56692</v>
      </c>
    </row>
    <row r="53" spans="2:13" ht="27.75" customHeight="1" thickBot="1" x14ac:dyDescent="0.2">
      <c r="B53" s="1292" t="s">
        <v>44</v>
      </c>
      <c r="C53" s="1293"/>
      <c r="D53" s="113"/>
      <c r="E53" s="1294" t="s">
        <v>45</v>
      </c>
      <c r="F53" s="1294"/>
      <c r="G53" s="1294"/>
      <c r="H53" s="1295"/>
      <c r="I53" s="114">
        <v>34108</v>
      </c>
      <c r="J53" s="115">
        <v>33101</v>
      </c>
      <c r="K53" s="115">
        <v>32585</v>
      </c>
      <c r="L53" s="115">
        <v>31699</v>
      </c>
      <c r="M53" s="116">
        <v>30867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LL+XqgHbCb0v3Wl2E2Q2pFvrKJTe0znNvYMtTvIRBqq2HLCtJ28C8Qm+b4FCDWxxhwdiYHHIx4dJIpjdXq7vQ==" saltValue="JatNx6CMQC3F6SQIdg71d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304" t="s">
        <v>48</v>
      </c>
      <c r="D55" s="1304"/>
      <c r="E55" s="1305"/>
      <c r="F55" s="128">
        <v>2011</v>
      </c>
      <c r="G55" s="128">
        <v>1952</v>
      </c>
      <c r="H55" s="129">
        <v>1723</v>
      </c>
    </row>
    <row r="56" spans="2:8" ht="52.5" customHeight="1" x14ac:dyDescent="0.15">
      <c r="B56" s="130"/>
      <c r="C56" s="1306" t="s">
        <v>49</v>
      </c>
      <c r="D56" s="1306"/>
      <c r="E56" s="1307"/>
      <c r="F56" s="131">
        <v>212</v>
      </c>
      <c r="G56" s="131">
        <v>112</v>
      </c>
      <c r="H56" s="132">
        <v>112</v>
      </c>
    </row>
    <row r="57" spans="2:8" ht="53.25" customHeight="1" x14ac:dyDescent="0.15">
      <c r="B57" s="130"/>
      <c r="C57" s="1308" t="s">
        <v>50</v>
      </c>
      <c r="D57" s="1308"/>
      <c r="E57" s="1309"/>
      <c r="F57" s="133">
        <v>1733</v>
      </c>
      <c r="G57" s="133">
        <v>1617</v>
      </c>
      <c r="H57" s="134">
        <v>1451</v>
      </c>
    </row>
    <row r="58" spans="2:8" ht="45.75" customHeight="1" x14ac:dyDescent="0.15">
      <c r="B58" s="135"/>
      <c r="C58" s="1296" t="s">
        <v>607</v>
      </c>
      <c r="D58" s="1297"/>
      <c r="E58" s="1298"/>
      <c r="F58" s="136">
        <v>447</v>
      </c>
      <c r="G58" s="136">
        <v>447</v>
      </c>
      <c r="H58" s="137">
        <v>443</v>
      </c>
    </row>
    <row r="59" spans="2:8" ht="45.75" customHeight="1" x14ac:dyDescent="0.15">
      <c r="B59" s="135"/>
      <c r="C59" s="1296" t="s">
        <v>608</v>
      </c>
      <c r="D59" s="1297"/>
      <c r="E59" s="1298"/>
      <c r="F59" s="136">
        <v>390</v>
      </c>
      <c r="G59" s="136">
        <v>421</v>
      </c>
      <c r="H59" s="137">
        <v>331</v>
      </c>
    </row>
    <row r="60" spans="2:8" ht="45.75" customHeight="1" x14ac:dyDescent="0.15">
      <c r="B60" s="135"/>
      <c r="C60" s="1296" t="s">
        <v>609</v>
      </c>
      <c r="D60" s="1297"/>
      <c r="E60" s="1298"/>
      <c r="F60" s="136">
        <v>55</v>
      </c>
      <c r="G60" s="136">
        <v>62</v>
      </c>
      <c r="H60" s="137">
        <v>69</v>
      </c>
    </row>
    <row r="61" spans="2:8" ht="45.75" customHeight="1" x14ac:dyDescent="0.15">
      <c r="B61" s="135"/>
      <c r="C61" s="1296" t="s">
        <v>610</v>
      </c>
      <c r="D61" s="1297"/>
      <c r="E61" s="1298"/>
      <c r="F61" s="136">
        <v>67</v>
      </c>
      <c r="G61" s="136">
        <v>67</v>
      </c>
      <c r="H61" s="137">
        <v>68</v>
      </c>
    </row>
    <row r="62" spans="2:8" ht="45.75" customHeight="1" thickBot="1" x14ac:dyDescent="0.2">
      <c r="B62" s="138"/>
      <c r="C62" s="1299" t="s">
        <v>611</v>
      </c>
      <c r="D62" s="1300"/>
      <c r="E62" s="1301"/>
      <c r="F62" s="139">
        <v>55</v>
      </c>
      <c r="G62" s="139">
        <v>57</v>
      </c>
      <c r="H62" s="140">
        <v>60</v>
      </c>
    </row>
    <row r="63" spans="2:8" ht="52.5" customHeight="1" thickBot="1" x14ac:dyDescent="0.2">
      <c r="B63" s="141"/>
      <c r="C63" s="1302" t="s">
        <v>51</v>
      </c>
      <c r="D63" s="1302"/>
      <c r="E63" s="1303"/>
      <c r="F63" s="142">
        <v>3956</v>
      </c>
      <c r="G63" s="142">
        <v>3681</v>
      </c>
      <c r="H63" s="143">
        <v>3286</v>
      </c>
    </row>
    <row r="64" spans="2:8" ht="15" customHeight="1" x14ac:dyDescent="0.15"/>
  </sheetData>
  <sheetProtection algorithmName="SHA-512" hashValue="oHypqoQIgWLt49e5izyqE96D+Md/RnjqhU/akBopEWnzj4lg5lS5d6zxtA9kGO4yKkTp5rKt+cmvx39EfvPLGg==" saltValue="qapB5gciyYKON5QlE+55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614</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614</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3" t="s">
        <v>617</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5"/>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5"/>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5"/>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5"/>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618</v>
      </c>
    </row>
    <row r="50" spans="1:109" x14ac:dyDescent="0.15">
      <c r="B50" s="395"/>
      <c r="G50" s="1316"/>
      <c r="H50" s="1316"/>
      <c r="I50" s="1316"/>
      <c r="J50" s="1316"/>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5" t="s">
        <v>563</v>
      </c>
      <c r="BQ50" s="1315"/>
      <c r="BR50" s="1315"/>
      <c r="BS50" s="1315"/>
      <c r="BT50" s="1315"/>
      <c r="BU50" s="1315"/>
      <c r="BV50" s="1315"/>
      <c r="BW50" s="1315"/>
      <c r="BX50" s="1315" t="s">
        <v>564</v>
      </c>
      <c r="BY50" s="1315"/>
      <c r="BZ50" s="1315"/>
      <c r="CA50" s="1315"/>
      <c r="CB50" s="1315"/>
      <c r="CC50" s="1315"/>
      <c r="CD50" s="1315"/>
      <c r="CE50" s="1315"/>
      <c r="CF50" s="1315" t="s">
        <v>565</v>
      </c>
      <c r="CG50" s="1315"/>
      <c r="CH50" s="1315"/>
      <c r="CI50" s="1315"/>
      <c r="CJ50" s="1315"/>
      <c r="CK50" s="1315"/>
      <c r="CL50" s="1315"/>
      <c r="CM50" s="1315"/>
      <c r="CN50" s="1315" t="s">
        <v>566</v>
      </c>
      <c r="CO50" s="1315"/>
      <c r="CP50" s="1315"/>
      <c r="CQ50" s="1315"/>
      <c r="CR50" s="1315"/>
      <c r="CS50" s="1315"/>
      <c r="CT50" s="1315"/>
      <c r="CU50" s="1315"/>
      <c r="CV50" s="1315" t="s">
        <v>567</v>
      </c>
      <c r="CW50" s="1315"/>
      <c r="CX50" s="1315"/>
      <c r="CY50" s="1315"/>
      <c r="CZ50" s="1315"/>
      <c r="DA50" s="1315"/>
      <c r="DB50" s="1315"/>
      <c r="DC50" s="1315"/>
    </row>
    <row r="51" spans="1:109" ht="13.5" customHeight="1" x14ac:dyDescent="0.15">
      <c r="B51" s="395"/>
      <c r="G51" s="1318"/>
      <c r="H51" s="1318"/>
      <c r="I51" s="1332"/>
      <c r="J51" s="1332"/>
      <c r="K51" s="1317"/>
      <c r="L51" s="1317"/>
      <c r="M51" s="1317"/>
      <c r="N51" s="1317"/>
      <c r="AM51" s="404"/>
      <c r="AN51" s="1313" t="s">
        <v>619</v>
      </c>
      <c r="AO51" s="1313"/>
      <c r="AP51" s="1313"/>
      <c r="AQ51" s="1313"/>
      <c r="AR51" s="1313"/>
      <c r="AS51" s="1313"/>
      <c r="AT51" s="1313"/>
      <c r="AU51" s="1313"/>
      <c r="AV51" s="1313"/>
      <c r="AW51" s="1313"/>
      <c r="AX51" s="1313"/>
      <c r="AY51" s="1313"/>
      <c r="AZ51" s="1313"/>
      <c r="BA51" s="1313"/>
      <c r="BB51" s="1313" t="s">
        <v>620</v>
      </c>
      <c r="BC51" s="1313"/>
      <c r="BD51" s="1313"/>
      <c r="BE51" s="1313"/>
      <c r="BF51" s="1313"/>
      <c r="BG51" s="1313"/>
      <c r="BH51" s="1313"/>
      <c r="BI51" s="1313"/>
      <c r="BJ51" s="1313"/>
      <c r="BK51" s="1313"/>
      <c r="BL51" s="1313"/>
      <c r="BM51" s="1313"/>
      <c r="BN51" s="1313"/>
      <c r="BO51" s="1313"/>
      <c r="BP51" s="1322"/>
      <c r="BQ51" s="1310"/>
      <c r="BR51" s="1310"/>
      <c r="BS51" s="1310"/>
      <c r="BT51" s="1310"/>
      <c r="BU51" s="1310"/>
      <c r="BV51" s="1310"/>
      <c r="BW51" s="1310"/>
      <c r="BX51" s="1310">
        <v>164.9</v>
      </c>
      <c r="BY51" s="1310"/>
      <c r="BZ51" s="1310"/>
      <c r="CA51" s="1310"/>
      <c r="CB51" s="1310"/>
      <c r="CC51" s="1310"/>
      <c r="CD51" s="1310"/>
      <c r="CE51" s="1310"/>
      <c r="CF51" s="1310">
        <v>162</v>
      </c>
      <c r="CG51" s="1310"/>
      <c r="CH51" s="1310"/>
      <c r="CI51" s="1310"/>
      <c r="CJ51" s="1310"/>
      <c r="CK51" s="1310"/>
      <c r="CL51" s="1310"/>
      <c r="CM51" s="1310"/>
      <c r="CN51" s="1310">
        <v>150.6</v>
      </c>
      <c r="CO51" s="1310"/>
      <c r="CP51" s="1310"/>
      <c r="CQ51" s="1310"/>
      <c r="CR51" s="1310"/>
      <c r="CS51" s="1310"/>
      <c r="CT51" s="1310"/>
      <c r="CU51" s="1310"/>
      <c r="CV51" s="1310">
        <v>142.19999999999999</v>
      </c>
      <c r="CW51" s="1310"/>
      <c r="CX51" s="1310"/>
      <c r="CY51" s="1310"/>
      <c r="CZ51" s="1310"/>
      <c r="DA51" s="1310"/>
      <c r="DB51" s="1310"/>
      <c r="DC51" s="1310"/>
    </row>
    <row r="52" spans="1:109" x14ac:dyDescent="0.15">
      <c r="B52" s="395"/>
      <c r="G52" s="1318"/>
      <c r="H52" s="1318"/>
      <c r="I52" s="1332"/>
      <c r="J52" s="1332"/>
      <c r="K52" s="1317"/>
      <c r="L52" s="1317"/>
      <c r="M52" s="1317"/>
      <c r="N52" s="1317"/>
      <c r="AM52" s="404"/>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3"/>
      <c r="B53" s="395"/>
      <c r="G53" s="1318"/>
      <c r="H53" s="1318"/>
      <c r="I53" s="1316"/>
      <c r="J53" s="1316"/>
      <c r="K53" s="1317"/>
      <c r="L53" s="1317"/>
      <c r="M53" s="1317"/>
      <c r="N53" s="1317"/>
      <c r="AM53" s="404"/>
      <c r="AN53" s="1313"/>
      <c r="AO53" s="1313"/>
      <c r="AP53" s="1313"/>
      <c r="AQ53" s="1313"/>
      <c r="AR53" s="1313"/>
      <c r="AS53" s="1313"/>
      <c r="AT53" s="1313"/>
      <c r="AU53" s="1313"/>
      <c r="AV53" s="1313"/>
      <c r="AW53" s="1313"/>
      <c r="AX53" s="1313"/>
      <c r="AY53" s="1313"/>
      <c r="AZ53" s="1313"/>
      <c r="BA53" s="1313"/>
      <c r="BB53" s="1313" t="s">
        <v>621</v>
      </c>
      <c r="BC53" s="1313"/>
      <c r="BD53" s="1313"/>
      <c r="BE53" s="1313"/>
      <c r="BF53" s="1313"/>
      <c r="BG53" s="1313"/>
      <c r="BH53" s="1313"/>
      <c r="BI53" s="1313"/>
      <c r="BJ53" s="1313"/>
      <c r="BK53" s="1313"/>
      <c r="BL53" s="1313"/>
      <c r="BM53" s="1313"/>
      <c r="BN53" s="1313"/>
      <c r="BO53" s="1313"/>
      <c r="BP53" s="1322"/>
      <c r="BQ53" s="1310"/>
      <c r="BR53" s="1310"/>
      <c r="BS53" s="1310"/>
      <c r="BT53" s="1310"/>
      <c r="BU53" s="1310"/>
      <c r="BV53" s="1310"/>
      <c r="BW53" s="1310"/>
      <c r="BX53" s="1310">
        <v>57.1</v>
      </c>
      <c r="BY53" s="1310"/>
      <c r="BZ53" s="1310"/>
      <c r="CA53" s="1310"/>
      <c r="CB53" s="1310"/>
      <c r="CC53" s="1310"/>
      <c r="CD53" s="1310"/>
      <c r="CE53" s="1310"/>
      <c r="CF53" s="1310">
        <v>58.4</v>
      </c>
      <c r="CG53" s="1310"/>
      <c r="CH53" s="1310"/>
      <c r="CI53" s="1310"/>
      <c r="CJ53" s="1310"/>
      <c r="CK53" s="1310"/>
      <c r="CL53" s="1310"/>
      <c r="CM53" s="1310"/>
      <c r="CN53" s="1310">
        <v>59</v>
      </c>
      <c r="CO53" s="1310"/>
      <c r="CP53" s="1310"/>
      <c r="CQ53" s="1310"/>
      <c r="CR53" s="1310"/>
      <c r="CS53" s="1310"/>
      <c r="CT53" s="1310"/>
      <c r="CU53" s="1310"/>
      <c r="CV53" s="1310">
        <v>60.5</v>
      </c>
      <c r="CW53" s="1310"/>
      <c r="CX53" s="1310"/>
      <c r="CY53" s="1310"/>
      <c r="CZ53" s="1310"/>
      <c r="DA53" s="1310"/>
      <c r="DB53" s="1310"/>
      <c r="DC53" s="1310"/>
    </row>
    <row r="54" spans="1:109" x14ac:dyDescent="0.15">
      <c r="A54" s="403"/>
      <c r="B54" s="395"/>
      <c r="G54" s="1318"/>
      <c r="H54" s="1318"/>
      <c r="I54" s="1316"/>
      <c r="J54" s="1316"/>
      <c r="K54" s="1317"/>
      <c r="L54" s="1317"/>
      <c r="M54" s="1317"/>
      <c r="N54" s="1317"/>
      <c r="AM54" s="404"/>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3"/>
      <c r="B55" s="395"/>
      <c r="G55" s="1316"/>
      <c r="H55" s="1316"/>
      <c r="I55" s="1316"/>
      <c r="J55" s="1316"/>
      <c r="K55" s="1317"/>
      <c r="L55" s="1317"/>
      <c r="M55" s="1317"/>
      <c r="N55" s="1317"/>
      <c r="AN55" s="1315" t="s">
        <v>622</v>
      </c>
      <c r="AO55" s="1315"/>
      <c r="AP55" s="1315"/>
      <c r="AQ55" s="1315"/>
      <c r="AR55" s="1315"/>
      <c r="AS55" s="1315"/>
      <c r="AT55" s="1315"/>
      <c r="AU55" s="1315"/>
      <c r="AV55" s="1315"/>
      <c r="AW55" s="1315"/>
      <c r="AX55" s="1315"/>
      <c r="AY55" s="1315"/>
      <c r="AZ55" s="1315"/>
      <c r="BA55" s="1315"/>
      <c r="BB55" s="1313" t="s">
        <v>620</v>
      </c>
      <c r="BC55" s="1313"/>
      <c r="BD55" s="1313"/>
      <c r="BE55" s="1313"/>
      <c r="BF55" s="1313"/>
      <c r="BG55" s="1313"/>
      <c r="BH55" s="1313"/>
      <c r="BI55" s="1313"/>
      <c r="BJ55" s="1313"/>
      <c r="BK55" s="1313"/>
      <c r="BL55" s="1313"/>
      <c r="BM55" s="1313"/>
      <c r="BN55" s="1313"/>
      <c r="BO55" s="1313"/>
      <c r="BP55" s="1322"/>
      <c r="BQ55" s="1310"/>
      <c r="BR55" s="1310"/>
      <c r="BS55" s="1310"/>
      <c r="BT55" s="1310"/>
      <c r="BU55" s="1310"/>
      <c r="BV55" s="1310"/>
      <c r="BW55" s="1310"/>
      <c r="BX55" s="1310">
        <v>6.5</v>
      </c>
      <c r="BY55" s="1310"/>
      <c r="BZ55" s="1310"/>
      <c r="CA55" s="1310"/>
      <c r="CB55" s="1310"/>
      <c r="CC55" s="1310"/>
      <c r="CD55" s="1310"/>
      <c r="CE55" s="1310"/>
      <c r="CF55" s="1310">
        <v>5.8</v>
      </c>
      <c r="CG55" s="1310"/>
      <c r="CH55" s="1310"/>
      <c r="CI55" s="1310"/>
      <c r="CJ55" s="1310"/>
      <c r="CK55" s="1310"/>
      <c r="CL55" s="1310"/>
      <c r="CM55" s="1310"/>
      <c r="CN55" s="1310">
        <v>2.7</v>
      </c>
      <c r="CO55" s="1310"/>
      <c r="CP55" s="1310"/>
      <c r="CQ55" s="1310"/>
      <c r="CR55" s="1310"/>
      <c r="CS55" s="1310"/>
      <c r="CT55" s="1310"/>
      <c r="CU55" s="1310"/>
      <c r="CV55" s="1310">
        <v>0.5</v>
      </c>
      <c r="CW55" s="1310"/>
      <c r="CX55" s="1310"/>
      <c r="CY55" s="1310"/>
      <c r="CZ55" s="1310"/>
      <c r="DA55" s="1310"/>
      <c r="DB55" s="1310"/>
      <c r="DC55" s="1310"/>
    </row>
    <row r="56" spans="1:109" x14ac:dyDescent="0.15">
      <c r="A56" s="403"/>
      <c r="B56" s="395"/>
      <c r="G56" s="1316"/>
      <c r="H56" s="1316"/>
      <c r="I56" s="1316"/>
      <c r="J56" s="1316"/>
      <c r="K56" s="1317"/>
      <c r="L56" s="1317"/>
      <c r="M56" s="1317"/>
      <c r="N56" s="1317"/>
      <c r="AN56" s="1315"/>
      <c r="AO56" s="1315"/>
      <c r="AP56" s="1315"/>
      <c r="AQ56" s="1315"/>
      <c r="AR56" s="1315"/>
      <c r="AS56" s="1315"/>
      <c r="AT56" s="1315"/>
      <c r="AU56" s="1315"/>
      <c r="AV56" s="1315"/>
      <c r="AW56" s="1315"/>
      <c r="AX56" s="1315"/>
      <c r="AY56" s="1315"/>
      <c r="AZ56" s="1315"/>
      <c r="BA56" s="1315"/>
      <c r="BB56" s="1313"/>
      <c r="BC56" s="1313"/>
      <c r="BD56" s="1313"/>
      <c r="BE56" s="1313"/>
      <c r="BF56" s="1313"/>
      <c r="BG56" s="1313"/>
      <c r="BH56" s="1313"/>
      <c r="BI56" s="1313"/>
      <c r="BJ56" s="1313"/>
      <c r="BK56" s="1313"/>
      <c r="BL56" s="1313"/>
      <c r="BM56" s="1313"/>
      <c r="BN56" s="1313"/>
      <c r="BO56" s="1313"/>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3" customFormat="1" x14ac:dyDescent="0.15">
      <c r="B57" s="407"/>
      <c r="G57" s="1316"/>
      <c r="H57" s="1316"/>
      <c r="I57" s="1311"/>
      <c r="J57" s="1311"/>
      <c r="K57" s="1317"/>
      <c r="L57" s="1317"/>
      <c r="M57" s="1317"/>
      <c r="N57" s="1317"/>
      <c r="AM57" s="388"/>
      <c r="AN57" s="1315"/>
      <c r="AO57" s="1315"/>
      <c r="AP57" s="1315"/>
      <c r="AQ57" s="1315"/>
      <c r="AR57" s="1315"/>
      <c r="AS57" s="1315"/>
      <c r="AT57" s="1315"/>
      <c r="AU57" s="1315"/>
      <c r="AV57" s="1315"/>
      <c r="AW57" s="1315"/>
      <c r="AX57" s="1315"/>
      <c r="AY57" s="1315"/>
      <c r="AZ57" s="1315"/>
      <c r="BA57" s="1315"/>
      <c r="BB57" s="1313" t="s">
        <v>621</v>
      </c>
      <c r="BC57" s="1313"/>
      <c r="BD57" s="1313"/>
      <c r="BE57" s="1313"/>
      <c r="BF57" s="1313"/>
      <c r="BG57" s="1313"/>
      <c r="BH57" s="1313"/>
      <c r="BI57" s="1313"/>
      <c r="BJ57" s="1313"/>
      <c r="BK57" s="1313"/>
      <c r="BL57" s="1313"/>
      <c r="BM57" s="1313"/>
      <c r="BN57" s="1313"/>
      <c r="BO57" s="1313"/>
      <c r="BP57" s="1322"/>
      <c r="BQ57" s="1310"/>
      <c r="BR57" s="1310"/>
      <c r="BS57" s="1310"/>
      <c r="BT57" s="1310"/>
      <c r="BU57" s="1310"/>
      <c r="BV57" s="1310"/>
      <c r="BW57" s="1310"/>
      <c r="BX57" s="1310">
        <v>57.2</v>
      </c>
      <c r="BY57" s="1310"/>
      <c r="BZ57" s="1310"/>
      <c r="CA57" s="1310"/>
      <c r="CB57" s="1310"/>
      <c r="CC57" s="1310"/>
      <c r="CD57" s="1310"/>
      <c r="CE57" s="1310"/>
      <c r="CF57" s="1310">
        <v>58.6</v>
      </c>
      <c r="CG57" s="1310"/>
      <c r="CH57" s="1310"/>
      <c r="CI57" s="1310"/>
      <c r="CJ57" s="1310"/>
      <c r="CK57" s="1310"/>
      <c r="CL57" s="1310"/>
      <c r="CM57" s="1310"/>
      <c r="CN57" s="1310">
        <v>60.2</v>
      </c>
      <c r="CO57" s="1310"/>
      <c r="CP57" s="1310"/>
      <c r="CQ57" s="1310"/>
      <c r="CR57" s="1310"/>
      <c r="CS57" s="1310"/>
      <c r="CT57" s="1310"/>
      <c r="CU57" s="1310"/>
      <c r="CV57" s="1310">
        <v>60.2</v>
      </c>
      <c r="CW57" s="1310"/>
      <c r="CX57" s="1310"/>
      <c r="CY57" s="1310"/>
      <c r="CZ57" s="1310"/>
      <c r="DA57" s="1310"/>
      <c r="DB57" s="1310"/>
      <c r="DC57" s="1310"/>
      <c r="DD57" s="408"/>
      <c r="DE57" s="407"/>
    </row>
    <row r="58" spans="1:109" s="403" customFormat="1" x14ac:dyDescent="0.15">
      <c r="A58" s="388"/>
      <c r="B58" s="407"/>
      <c r="G58" s="1316"/>
      <c r="H58" s="1316"/>
      <c r="I58" s="1311"/>
      <c r="J58" s="1311"/>
      <c r="K58" s="1317"/>
      <c r="L58" s="1317"/>
      <c r="M58" s="1317"/>
      <c r="N58" s="1317"/>
      <c r="AM58" s="388"/>
      <c r="AN58" s="1315"/>
      <c r="AO58" s="1315"/>
      <c r="AP58" s="1315"/>
      <c r="AQ58" s="1315"/>
      <c r="AR58" s="1315"/>
      <c r="AS58" s="1315"/>
      <c r="AT58" s="1315"/>
      <c r="AU58" s="1315"/>
      <c r="AV58" s="1315"/>
      <c r="AW58" s="1315"/>
      <c r="AX58" s="1315"/>
      <c r="AY58" s="1315"/>
      <c r="AZ58" s="1315"/>
      <c r="BA58" s="1315"/>
      <c r="BB58" s="1313"/>
      <c r="BC58" s="1313"/>
      <c r="BD58" s="1313"/>
      <c r="BE58" s="1313"/>
      <c r="BF58" s="1313"/>
      <c r="BG58" s="1313"/>
      <c r="BH58" s="1313"/>
      <c r="BI58" s="1313"/>
      <c r="BJ58" s="1313"/>
      <c r="BK58" s="1313"/>
      <c r="BL58" s="1313"/>
      <c r="BM58" s="1313"/>
      <c r="BN58" s="1313"/>
      <c r="BO58" s="1313"/>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623</v>
      </c>
    </row>
    <row r="64" spans="1:109" x14ac:dyDescent="0.15">
      <c r="B64" s="395"/>
      <c r="G64" s="402"/>
      <c r="I64" s="415"/>
      <c r="J64" s="415"/>
      <c r="K64" s="415"/>
      <c r="L64" s="415"/>
      <c r="M64" s="415"/>
      <c r="N64" s="416"/>
      <c r="AM64" s="402"/>
      <c r="AN64" s="402" t="s">
        <v>616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3" t="s">
        <v>624</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5"/>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5"/>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5"/>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5"/>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618</v>
      </c>
    </row>
    <row r="72" spans="2:107" x14ac:dyDescent="0.15">
      <c r="B72" s="395"/>
      <c r="G72" s="1316"/>
      <c r="H72" s="1316"/>
      <c r="I72" s="1316"/>
      <c r="J72" s="1316"/>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5" t="s">
        <v>563</v>
      </c>
      <c r="BQ72" s="1315"/>
      <c r="BR72" s="1315"/>
      <c r="BS72" s="1315"/>
      <c r="BT72" s="1315"/>
      <c r="BU72" s="1315"/>
      <c r="BV72" s="1315"/>
      <c r="BW72" s="1315"/>
      <c r="BX72" s="1315" t="s">
        <v>564</v>
      </c>
      <c r="BY72" s="1315"/>
      <c r="BZ72" s="1315"/>
      <c r="CA72" s="1315"/>
      <c r="CB72" s="1315"/>
      <c r="CC72" s="1315"/>
      <c r="CD72" s="1315"/>
      <c r="CE72" s="1315"/>
      <c r="CF72" s="1315" t="s">
        <v>565</v>
      </c>
      <c r="CG72" s="1315"/>
      <c r="CH72" s="1315"/>
      <c r="CI72" s="1315"/>
      <c r="CJ72" s="1315"/>
      <c r="CK72" s="1315"/>
      <c r="CL72" s="1315"/>
      <c r="CM72" s="1315"/>
      <c r="CN72" s="1315" t="s">
        <v>566</v>
      </c>
      <c r="CO72" s="1315"/>
      <c r="CP72" s="1315"/>
      <c r="CQ72" s="1315"/>
      <c r="CR72" s="1315"/>
      <c r="CS72" s="1315"/>
      <c r="CT72" s="1315"/>
      <c r="CU72" s="1315"/>
      <c r="CV72" s="1315" t="s">
        <v>567</v>
      </c>
      <c r="CW72" s="1315"/>
      <c r="CX72" s="1315"/>
      <c r="CY72" s="1315"/>
      <c r="CZ72" s="1315"/>
      <c r="DA72" s="1315"/>
      <c r="DB72" s="1315"/>
      <c r="DC72" s="1315"/>
    </row>
    <row r="73" spans="2:107" x14ac:dyDescent="0.15">
      <c r="B73" s="395"/>
      <c r="G73" s="1318"/>
      <c r="H73" s="1318"/>
      <c r="I73" s="1318"/>
      <c r="J73" s="1318"/>
      <c r="K73" s="1314"/>
      <c r="L73" s="1314"/>
      <c r="M73" s="1314"/>
      <c r="N73" s="1314"/>
      <c r="AM73" s="404"/>
      <c r="AN73" s="1313" t="s">
        <v>619</v>
      </c>
      <c r="AO73" s="1313"/>
      <c r="AP73" s="1313"/>
      <c r="AQ73" s="1313"/>
      <c r="AR73" s="1313"/>
      <c r="AS73" s="1313"/>
      <c r="AT73" s="1313"/>
      <c r="AU73" s="1313"/>
      <c r="AV73" s="1313"/>
      <c r="AW73" s="1313"/>
      <c r="AX73" s="1313"/>
      <c r="AY73" s="1313"/>
      <c r="AZ73" s="1313"/>
      <c r="BA73" s="1313"/>
      <c r="BB73" s="1313" t="s">
        <v>620</v>
      </c>
      <c r="BC73" s="1313"/>
      <c r="BD73" s="1313"/>
      <c r="BE73" s="1313"/>
      <c r="BF73" s="1313"/>
      <c r="BG73" s="1313"/>
      <c r="BH73" s="1313"/>
      <c r="BI73" s="1313"/>
      <c r="BJ73" s="1313"/>
      <c r="BK73" s="1313"/>
      <c r="BL73" s="1313"/>
      <c r="BM73" s="1313"/>
      <c r="BN73" s="1313"/>
      <c r="BO73" s="1313"/>
      <c r="BP73" s="1310">
        <v>168.8</v>
      </c>
      <c r="BQ73" s="1310"/>
      <c r="BR73" s="1310"/>
      <c r="BS73" s="1310"/>
      <c r="BT73" s="1310"/>
      <c r="BU73" s="1310"/>
      <c r="BV73" s="1310"/>
      <c r="BW73" s="1310"/>
      <c r="BX73" s="1310">
        <v>164.9</v>
      </c>
      <c r="BY73" s="1310"/>
      <c r="BZ73" s="1310"/>
      <c r="CA73" s="1310"/>
      <c r="CB73" s="1310"/>
      <c r="CC73" s="1310"/>
      <c r="CD73" s="1310"/>
      <c r="CE73" s="1310"/>
      <c r="CF73" s="1310">
        <v>162</v>
      </c>
      <c r="CG73" s="1310"/>
      <c r="CH73" s="1310"/>
      <c r="CI73" s="1310"/>
      <c r="CJ73" s="1310"/>
      <c r="CK73" s="1310"/>
      <c r="CL73" s="1310"/>
      <c r="CM73" s="1310"/>
      <c r="CN73" s="1310">
        <v>150.6</v>
      </c>
      <c r="CO73" s="1310"/>
      <c r="CP73" s="1310"/>
      <c r="CQ73" s="1310"/>
      <c r="CR73" s="1310"/>
      <c r="CS73" s="1310"/>
      <c r="CT73" s="1310"/>
      <c r="CU73" s="1310"/>
      <c r="CV73" s="1310">
        <v>142.19999999999999</v>
      </c>
      <c r="CW73" s="1310"/>
      <c r="CX73" s="1310"/>
      <c r="CY73" s="1310"/>
      <c r="CZ73" s="1310"/>
      <c r="DA73" s="1310"/>
      <c r="DB73" s="1310"/>
      <c r="DC73" s="1310"/>
    </row>
    <row r="74" spans="2:107" x14ac:dyDescent="0.15">
      <c r="B74" s="395"/>
      <c r="G74" s="1318"/>
      <c r="H74" s="1318"/>
      <c r="I74" s="1318"/>
      <c r="J74" s="1318"/>
      <c r="K74" s="1314"/>
      <c r="L74" s="1314"/>
      <c r="M74" s="1314"/>
      <c r="N74" s="1314"/>
      <c r="AM74" s="404"/>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5"/>
      <c r="G75" s="1318"/>
      <c r="H75" s="1318"/>
      <c r="I75" s="1316"/>
      <c r="J75" s="1316"/>
      <c r="K75" s="1317"/>
      <c r="L75" s="1317"/>
      <c r="M75" s="1317"/>
      <c r="N75" s="1317"/>
      <c r="AM75" s="404"/>
      <c r="AN75" s="1313"/>
      <c r="AO75" s="1313"/>
      <c r="AP75" s="1313"/>
      <c r="AQ75" s="1313"/>
      <c r="AR75" s="1313"/>
      <c r="AS75" s="1313"/>
      <c r="AT75" s="1313"/>
      <c r="AU75" s="1313"/>
      <c r="AV75" s="1313"/>
      <c r="AW75" s="1313"/>
      <c r="AX75" s="1313"/>
      <c r="AY75" s="1313"/>
      <c r="AZ75" s="1313"/>
      <c r="BA75" s="1313"/>
      <c r="BB75" s="1313" t="s">
        <v>625</v>
      </c>
      <c r="BC75" s="1313"/>
      <c r="BD75" s="1313"/>
      <c r="BE75" s="1313"/>
      <c r="BF75" s="1313"/>
      <c r="BG75" s="1313"/>
      <c r="BH75" s="1313"/>
      <c r="BI75" s="1313"/>
      <c r="BJ75" s="1313"/>
      <c r="BK75" s="1313"/>
      <c r="BL75" s="1313"/>
      <c r="BM75" s="1313"/>
      <c r="BN75" s="1313"/>
      <c r="BO75" s="1313"/>
      <c r="BP75" s="1310">
        <v>15.7</v>
      </c>
      <c r="BQ75" s="1310"/>
      <c r="BR75" s="1310"/>
      <c r="BS75" s="1310"/>
      <c r="BT75" s="1310"/>
      <c r="BU75" s="1310"/>
      <c r="BV75" s="1310"/>
      <c r="BW75" s="1310"/>
      <c r="BX75" s="1310">
        <v>15.6</v>
      </c>
      <c r="BY75" s="1310"/>
      <c r="BZ75" s="1310"/>
      <c r="CA75" s="1310"/>
      <c r="CB75" s="1310"/>
      <c r="CC75" s="1310"/>
      <c r="CD75" s="1310"/>
      <c r="CE75" s="1310"/>
      <c r="CF75" s="1310">
        <v>16</v>
      </c>
      <c r="CG75" s="1310"/>
      <c r="CH75" s="1310"/>
      <c r="CI75" s="1310"/>
      <c r="CJ75" s="1310"/>
      <c r="CK75" s="1310"/>
      <c r="CL75" s="1310"/>
      <c r="CM75" s="1310"/>
      <c r="CN75" s="1310">
        <v>15.6</v>
      </c>
      <c r="CO75" s="1310"/>
      <c r="CP75" s="1310"/>
      <c r="CQ75" s="1310"/>
      <c r="CR75" s="1310"/>
      <c r="CS75" s="1310"/>
      <c r="CT75" s="1310"/>
      <c r="CU75" s="1310"/>
      <c r="CV75" s="1310">
        <v>14.3</v>
      </c>
      <c r="CW75" s="1310"/>
      <c r="CX75" s="1310"/>
      <c r="CY75" s="1310"/>
      <c r="CZ75" s="1310"/>
      <c r="DA75" s="1310"/>
      <c r="DB75" s="1310"/>
      <c r="DC75" s="1310"/>
    </row>
    <row r="76" spans="2:107" x14ac:dyDescent="0.15">
      <c r="B76" s="395"/>
      <c r="G76" s="1318"/>
      <c r="H76" s="1318"/>
      <c r="I76" s="1316"/>
      <c r="J76" s="1316"/>
      <c r="K76" s="1317"/>
      <c r="L76" s="1317"/>
      <c r="M76" s="1317"/>
      <c r="N76" s="1317"/>
      <c r="AM76" s="404"/>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5"/>
      <c r="G77" s="1316"/>
      <c r="H77" s="1316"/>
      <c r="I77" s="1316"/>
      <c r="J77" s="1316"/>
      <c r="K77" s="1314"/>
      <c r="L77" s="1314"/>
      <c r="M77" s="1314"/>
      <c r="N77" s="1314"/>
      <c r="AN77" s="1315" t="s">
        <v>622</v>
      </c>
      <c r="AO77" s="1315"/>
      <c r="AP77" s="1315"/>
      <c r="AQ77" s="1315"/>
      <c r="AR77" s="1315"/>
      <c r="AS77" s="1315"/>
      <c r="AT77" s="1315"/>
      <c r="AU77" s="1315"/>
      <c r="AV77" s="1315"/>
      <c r="AW77" s="1315"/>
      <c r="AX77" s="1315"/>
      <c r="AY77" s="1315"/>
      <c r="AZ77" s="1315"/>
      <c r="BA77" s="1315"/>
      <c r="BB77" s="1313" t="s">
        <v>620</v>
      </c>
      <c r="BC77" s="1313"/>
      <c r="BD77" s="1313"/>
      <c r="BE77" s="1313"/>
      <c r="BF77" s="1313"/>
      <c r="BG77" s="1313"/>
      <c r="BH77" s="1313"/>
      <c r="BI77" s="1313"/>
      <c r="BJ77" s="1313"/>
      <c r="BK77" s="1313"/>
      <c r="BL77" s="1313"/>
      <c r="BM77" s="1313"/>
      <c r="BN77" s="1313"/>
      <c r="BO77" s="1313"/>
      <c r="BP77" s="1310">
        <v>15.8</v>
      </c>
      <c r="BQ77" s="1310"/>
      <c r="BR77" s="1310"/>
      <c r="BS77" s="1310"/>
      <c r="BT77" s="1310"/>
      <c r="BU77" s="1310"/>
      <c r="BV77" s="1310"/>
      <c r="BW77" s="1310"/>
      <c r="BX77" s="1310">
        <v>6.5</v>
      </c>
      <c r="BY77" s="1310"/>
      <c r="BZ77" s="1310"/>
      <c r="CA77" s="1310"/>
      <c r="CB77" s="1310"/>
      <c r="CC77" s="1310"/>
      <c r="CD77" s="1310"/>
      <c r="CE77" s="1310"/>
      <c r="CF77" s="1310">
        <v>5.8</v>
      </c>
      <c r="CG77" s="1310"/>
      <c r="CH77" s="1310"/>
      <c r="CI77" s="1310"/>
      <c r="CJ77" s="1310"/>
      <c r="CK77" s="1310"/>
      <c r="CL77" s="1310"/>
      <c r="CM77" s="1310"/>
      <c r="CN77" s="1310">
        <v>2.7</v>
      </c>
      <c r="CO77" s="1310"/>
      <c r="CP77" s="1310"/>
      <c r="CQ77" s="1310"/>
      <c r="CR77" s="1310"/>
      <c r="CS77" s="1310"/>
      <c r="CT77" s="1310"/>
      <c r="CU77" s="1310"/>
      <c r="CV77" s="1310">
        <v>0.5</v>
      </c>
      <c r="CW77" s="1310"/>
      <c r="CX77" s="1310"/>
      <c r="CY77" s="1310"/>
      <c r="CZ77" s="1310"/>
      <c r="DA77" s="1310"/>
      <c r="DB77" s="1310"/>
      <c r="DC77" s="1310"/>
    </row>
    <row r="78" spans="2:107" x14ac:dyDescent="0.15">
      <c r="B78" s="395"/>
      <c r="G78" s="1316"/>
      <c r="H78" s="1316"/>
      <c r="I78" s="1316"/>
      <c r="J78" s="1316"/>
      <c r="K78" s="1314"/>
      <c r="L78" s="1314"/>
      <c r="M78" s="1314"/>
      <c r="N78" s="1314"/>
      <c r="AN78" s="1315"/>
      <c r="AO78" s="1315"/>
      <c r="AP78" s="1315"/>
      <c r="AQ78" s="1315"/>
      <c r="AR78" s="1315"/>
      <c r="AS78" s="1315"/>
      <c r="AT78" s="1315"/>
      <c r="AU78" s="1315"/>
      <c r="AV78" s="1315"/>
      <c r="AW78" s="1315"/>
      <c r="AX78" s="1315"/>
      <c r="AY78" s="1315"/>
      <c r="AZ78" s="1315"/>
      <c r="BA78" s="1315"/>
      <c r="BB78" s="1313"/>
      <c r="BC78" s="1313"/>
      <c r="BD78" s="1313"/>
      <c r="BE78" s="1313"/>
      <c r="BF78" s="1313"/>
      <c r="BG78" s="1313"/>
      <c r="BH78" s="1313"/>
      <c r="BI78" s="1313"/>
      <c r="BJ78" s="1313"/>
      <c r="BK78" s="1313"/>
      <c r="BL78" s="1313"/>
      <c r="BM78" s="1313"/>
      <c r="BN78" s="1313"/>
      <c r="BO78" s="1313"/>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5"/>
      <c r="G79" s="1316"/>
      <c r="H79" s="1316"/>
      <c r="I79" s="1311"/>
      <c r="J79" s="1311"/>
      <c r="K79" s="1312"/>
      <c r="L79" s="1312"/>
      <c r="M79" s="1312"/>
      <c r="N79" s="1312"/>
      <c r="AN79" s="1315"/>
      <c r="AO79" s="1315"/>
      <c r="AP79" s="1315"/>
      <c r="AQ79" s="1315"/>
      <c r="AR79" s="1315"/>
      <c r="AS79" s="1315"/>
      <c r="AT79" s="1315"/>
      <c r="AU79" s="1315"/>
      <c r="AV79" s="1315"/>
      <c r="AW79" s="1315"/>
      <c r="AX79" s="1315"/>
      <c r="AY79" s="1315"/>
      <c r="AZ79" s="1315"/>
      <c r="BA79" s="1315"/>
      <c r="BB79" s="1313" t="s">
        <v>625</v>
      </c>
      <c r="BC79" s="1313"/>
      <c r="BD79" s="1313"/>
      <c r="BE79" s="1313"/>
      <c r="BF79" s="1313"/>
      <c r="BG79" s="1313"/>
      <c r="BH79" s="1313"/>
      <c r="BI79" s="1313"/>
      <c r="BJ79" s="1313"/>
      <c r="BK79" s="1313"/>
      <c r="BL79" s="1313"/>
      <c r="BM79" s="1313"/>
      <c r="BN79" s="1313"/>
      <c r="BO79" s="1313"/>
      <c r="BP79" s="1310">
        <v>6.2</v>
      </c>
      <c r="BQ79" s="1310"/>
      <c r="BR79" s="1310"/>
      <c r="BS79" s="1310"/>
      <c r="BT79" s="1310"/>
      <c r="BU79" s="1310"/>
      <c r="BV79" s="1310"/>
      <c r="BW79" s="1310"/>
      <c r="BX79" s="1310">
        <v>5.9</v>
      </c>
      <c r="BY79" s="1310"/>
      <c r="BZ79" s="1310"/>
      <c r="CA79" s="1310"/>
      <c r="CB79" s="1310"/>
      <c r="CC79" s="1310"/>
      <c r="CD79" s="1310"/>
      <c r="CE79" s="1310"/>
      <c r="CF79" s="1310">
        <v>5.3</v>
      </c>
      <c r="CG79" s="1310"/>
      <c r="CH79" s="1310"/>
      <c r="CI79" s="1310"/>
      <c r="CJ79" s="1310"/>
      <c r="CK79" s="1310"/>
      <c r="CL79" s="1310"/>
      <c r="CM79" s="1310"/>
      <c r="CN79" s="1310">
        <v>5</v>
      </c>
      <c r="CO79" s="1310"/>
      <c r="CP79" s="1310"/>
      <c r="CQ79" s="1310"/>
      <c r="CR79" s="1310"/>
      <c r="CS79" s="1310"/>
      <c r="CT79" s="1310"/>
      <c r="CU79" s="1310"/>
      <c r="CV79" s="1310">
        <v>5.0999999999999996</v>
      </c>
      <c r="CW79" s="1310"/>
      <c r="CX79" s="1310"/>
      <c r="CY79" s="1310"/>
      <c r="CZ79" s="1310"/>
      <c r="DA79" s="1310"/>
      <c r="DB79" s="1310"/>
      <c r="DC79" s="1310"/>
    </row>
    <row r="80" spans="2:107" x14ac:dyDescent="0.15">
      <c r="B80" s="395"/>
      <c r="G80" s="1316"/>
      <c r="H80" s="1316"/>
      <c r="I80" s="1311"/>
      <c r="J80" s="1311"/>
      <c r="K80" s="1312"/>
      <c r="L80" s="1312"/>
      <c r="M80" s="1312"/>
      <c r="N80" s="1312"/>
      <c r="AN80" s="1315"/>
      <c r="AO80" s="1315"/>
      <c r="AP80" s="1315"/>
      <c r="AQ80" s="1315"/>
      <c r="AR80" s="1315"/>
      <c r="AS80" s="1315"/>
      <c r="AT80" s="1315"/>
      <c r="AU80" s="1315"/>
      <c r="AV80" s="1315"/>
      <c r="AW80" s="1315"/>
      <c r="AX80" s="1315"/>
      <c r="AY80" s="1315"/>
      <c r="AZ80" s="1315"/>
      <c r="BA80" s="1315"/>
      <c r="BB80" s="1313"/>
      <c r="BC80" s="1313"/>
      <c r="BD80" s="1313"/>
      <c r="BE80" s="1313"/>
      <c r="BF80" s="1313"/>
      <c r="BG80" s="1313"/>
      <c r="BH80" s="1313"/>
      <c r="BI80" s="1313"/>
      <c r="BJ80" s="1313"/>
      <c r="BK80" s="1313"/>
      <c r="BL80" s="1313"/>
      <c r="BM80" s="1313"/>
      <c r="BN80" s="1313"/>
      <c r="BO80" s="1313"/>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kXlm+tLn0yAIm/L8rDECHMi9mEheL3db7pK2PdEMAZmzpOtpgF4HazvHBtKyqRwInJyUlQyq2N5pWVJ5gdktFw==" saltValue="bRuyijBl354Z1Q1Rz86ed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509</v>
      </c>
    </row>
  </sheetData>
  <sheetProtection algorithmName="SHA-512" hashValue="lIH4qnx6k/1T7p/G41wkFvnRzV86hfWP8wDgP2fwWOrCcwZQHM6BQmsv7JRJqGhNjzJ0qbGzYR0Afu2IViz07w==" saltValue="yU9xX72cHYs3l28qihXVp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509</v>
      </c>
    </row>
  </sheetData>
  <sheetProtection algorithmName="SHA-512" hashValue="6wBS+za+CL2GTCJfgoJXDUvooRQ99T9rkahc0suM07VSUny7C++b5l838QxKkpCMnyOFxsEOu9BT27Pz8Dsp/w==" saltValue="R4PNMVIVajbVxUfit3py2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560</v>
      </c>
      <c r="G2" s="157"/>
      <c r="H2" s="158"/>
    </row>
    <row r="3" spans="1:8" x14ac:dyDescent="0.15">
      <c r="A3" s="154" t="s">
        <v>553</v>
      </c>
      <c r="B3" s="159"/>
      <c r="C3" s="160"/>
      <c r="D3" s="161">
        <v>53528</v>
      </c>
      <c r="E3" s="162"/>
      <c r="F3" s="163">
        <v>46440</v>
      </c>
      <c r="G3" s="164"/>
      <c r="H3" s="165"/>
    </row>
    <row r="4" spans="1:8" x14ac:dyDescent="0.15">
      <c r="A4" s="166"/>
      <c r="B4" s="167"/>
      <c r="C4" s="168"/>
      <c r="D4" s="169">
        <v>20686</v>
      </c>
      <c r="E4" s="170"/>
      <c r="F4" s="171">
        <v>27658</v>
      </c>
      <c r="G4" s="172"/>
      <c r="H4" s="173"/>
    </row>
    <row r="5" spans="1:8" x14ac:dyDescent="0.15">
      <c r="A5" s="154" t="s">
        <v>555</v>
      </c>
      <c r="B5" s="159"/>
      <c r="C5" s="160"/>
      <c r="D5" s="161">
        <v>58414</v>
      </c>
      <c r="E5" s="162"/>
      <c r="F5" s="163">
        <v>63257</v>
      </c>
      <c r="G5" s="164"/>
      <c r="H5" s="165"/>
    </row>
    <row r="6" spans="1:8" x14ac:dyDescent="0.15">
      <c r="A6" s="166"/>
      <c r="B6" s="167"/>
      <c r="C6" s="168"/>
      <c r="D6" s="169">
        <v>23549</v>
      </c>
      <c r="E6" s="170"/>
      <c r="F6" s="171">
        <v>27259</v>
      </c>
      <c r="G6" s="172"/>
      <c r="H6" s="173"/>
    </row>
    <row r="7" spans="1:8" x14ac:dyDescent="0.15">
      <c r="A7" s="154" t="s">
        <v>556</v>
      </c>
      <c r="B7" s="159"/>
      <c r="C7" s="160"/>
      <c r="D7" s="161">
        <v>101010</v>
      </c>
      <c r="E7" s="162"/>
      <c r="F7" s="163">
        <v>52308</v>
      </c>
      <c r="G7" s="164"/>
      <c r="H7" s="165"/>
    </row>
    <row r="8" spans="1:8" x14ac:dyDescent="0.15">
      <c r="A8" s="166"/>
      <c r="B8" s="167"/>
      <c r="C8" s="168"/>
      <c r="D8" s="169">
        <v>26371</v>
      </c>
      <c r="E8" s="170"/>
      <c r="F8" s="171">
        <v>28695</v>
      </c>
      <c r="G8" s="172"/>
      <c r="H8" s="173"/>
    </row>
    <row r="9" spans="1:8" x14ac:dyDescent="0.15">
      <c r="A9" s="154" t="s">
        <v>557</v>
      </c>
      <c r="B9" s="159"/>
      <c r="C9" s="160"/>
      <c r="D9" s="161">
        <v>84299</v>
      </c>
      <c r="E9" s="162"/>
      <c r="F9" s="163">
        <v>46402</v>
      </c>
      <c r="G9" s="164"/>
      <c r="H9" s="165"/>
    </row>
    <row r="10" spans="1:8" x14ac:dyDescent="0.15">
      <c r="A10" s="166"/>
      <c r="B10" s="167"/>
      <c r="C10" s="168"/>
      <c r="D10" s="169">
        <v>35273</v>
      </c>
      <c r="E10" s="170"/>
      <c r="F10" s="171">
        <v>26897</v>
      </c>
      <c r="G10" s="172"/>
      <c r="H10" s="173"/>
    </row>
    <row r="11" spans="1:8" x14ac:dyDescent="0.15">
      <c r="A11" s="154" t="s">
        <v>558</v>
      </c>
      <c r="B11" s="159"/>
      <c r="C11" s="160"/>
      <c r="D11" s="161">
        <v>59164</v>
      </c>
      <c r="E11" s="162"/>
      <c r="F11" s="163">
        <v>66343</v>
      </c>
      <c r="G11" s="164"/>
      <c r="H11" s="165"/>
    </row>
    <row r="12" spans="1:8" x14ac:dyDescent="0.15">
      <c r="A12" s="166"/>
      <c r="B12" s="167"/>
      <c r="C12" s="174"/>
      <c r="D12" s="169">
        <v>32075</v>
      </c>
      <c r="E12" s="170"/>
      <c r="F12" s="171">
        <v>34529</v>
      </c>
      <c r="G12" s="172"/>
      <c r="H12" s="173"/>
    </row>
    <row r="13" spans="1:8" x14ac:dyDescent="0.15">
      <c r="A13" s="154"/>
      <c r="B13" s="159"/>
      <c r="C13" s="175"/>
      <c r="D13" s="176">
        <v>71283</v>
      </c>
      <c r="E13" s="177"/>
      <c r="F13" s="178">
        <v>54950</v>
      </c>
      <c r="G13" s="179"/>
      <c r="H13" s="165"/>
    </row>
    <row r="14" spans="1:8" x14ac:dyDescent="0.15">
      <c r="A14" s="166"/>
      <c r="B14" s="167"/>
      <c r="C14" s="168"/>
      <c r="D14" s="169">
        <v>27591</v>
      </c>
      <c r="E14" s="170"/>
      <c r="F14" s="171">
        <v>29008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2.37</v>
      </c>
      <c r="C19" s="180">
        <f>ROUND(VALUE(SUBSTITUTE(実質収支比率等に係る経年分析!G$48,"▲","-")),2)</f>
        <v>2.21</v>
      </c>
      <c r="D19" s="180">
        <f>ROUND(VALUE(SUBSTITUTE(実質収支比率等に係る経年分析!H$48,"▲","-")),2)</f>
        <v>2.25</v>
      </c>
      <c r="E19" s="180">
        <f>ROUND(VALUE(SUBSTITUTE(実質収支比率等に係る経年分析!I$48,"▲","-")),2)</f>
        <v>2.04</v>
      </c>
      <c r="F19" s="180">
        <f>ROUND(VALUE(SUBSTITUTE(実質収支比率等に係る経年分析!J$48,"▲","-")),2)</f>
        <v>2.69</v>
      </c>
    </row>
    <row r="20" spans="1:11" x14ac:dyDescent="0.15">
      <c r="A20" s="180" t="s">
        <v>55</v>
      </c>
      <c r="B20" s="180">
        <f>ROUND(VALUE(SUBSTITUTE(実質収支比率等に係る経年分析!F$47,"▲","-")),2)</f>
        <v>8.91</v>
      </c>
      <c r="C20" s="180">
        <f>ROUND(VALUE(SUBSTITUTE(実質収支比率等に係る経年分析!G$47,"▲","-")),2)</f>
        <v>8.98</v>
      </c>
      <c r="D20" s="180">
        <f>ROUND(VALUE(SUBSTITUTE(実質収支比率等に係る経年分析!H$47,"▲","-")),2)</f>
        <v>8.11</v>
      </c>
      <c r="E20" s="180">
        <f>ROUND(VALUE(SUBSTITUTE(実質収支比率等に係る経年分析!I$47,"▲","-")),2)</f>
        <v>7.62</v>
      </c>
      <c r="F20" s="180">
        <f>ROUND(VALUE(SUBSTITUTE(実質収支比率等に係る経年分析!J$47,"▲","-")),2)</f>
        <v>6.59</v>
      </c>
    </row>
    <row r="21" spans="1:11" x14ac:dyDescent="0.15">
      <c r="A21" s="180" t="s">
        <v>56</v>
      </c>
      <c r="B21" s="180">
        <f>IF(ISNUMBER(VALUE(SUBSTITUTE(実質収支比率等に係る経年分析!F$49,"▲","-"))),ROUND(VALUE(SUBSTITUTE(実質収支比率等に係る経年分析!F$49,"▲","-")),2),NA())</f>
        <v>0.32</v>
      </c>
      <c r="C21" s="180">
        <f>IF(ISNUMBER(VALUE(SUBSTITUTE(実質収支比率等に係る経年分析!G$49,"▲","-"))),ROUND(VALUE(SUBSTITUTE(実質収支比率等に係る経年分析!G$49,"▲","-")),2),NA())</f>
        <v>-1.39</v>
      </c>
      <c r="D21" s="180">
        <f>IF(ISNUMBER(VALUE(SUBSTITUTE(実質収支比率等に係る経年分析!H$49,"▲","-"))),ROUND(VALUE(SUBSTITUTE(実質収支比率等に係る経年分析!H$49,"▲","-")),2),NA())</f>
        <v>-1.57</v>
      </c>
      <c r="E21" s="180">
        <f>IF(ISNUMBER(VALUE(SUBSTITUTE(実質収支比率等に係る経年分析!I$49,"▲","-"))),ROUND(VALUE(SUBSTITUTE(実質収支比率等に係る経年分析!I$49,"▲","-")),2),NA())</f>
        <v>0.11</v>
      </c>
      <c r="F21" s="180">
        <f>IF(ISNUMBER(VALUE(SUBSTITUTE(実質収支比率等に係る経年分析!J$49,"▲","-"))),ROUND(VALUE(SUBSTITUTE(実質収支比率等に係る経年分析!J$49,"▲","-")),2),NA())</f>
        <v>-1.22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0.66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2.46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小松市公債管理特別会計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小松市後期高齢者医療特別会計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小松市国民健康保険事業特別会計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1.22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0.54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0.93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0.25</v>
      </c>
    </row>
    <row r="32" spans="1:11" x14ac:dyDescent="0.15">
      <c r="A32" s="181" t="str">
        <f>IF(連結実質赤字比率に係る赤字・黒字の構成分析!C$38="",NA(),連結実質赤字比率に係る赤字・黒字の構成分析!C$38)</f>
        <v>小松市介護保険事業特別会計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0.69</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2.37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2.2000000000000002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2.2400000000000002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2.69</v>
      </c>
    </row>
    <row r="34" spans="1:16" x14ac:dyDescent="0.15">
      <c r="A34" s="181" t="str">
        <f>IF(連結実質赤字比率に係る赤字・黒字の構成分析!C$36="",NA(),連結実質赤字比率に係る赤字・黒字の構成分析!C$36)</f>
        <v>小松市下水道事業会計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2.63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2.83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2.73</v>
      </c>
    </row>
    <row r="35" spans="1:16" x14ac:dyDescent="0.15">
      <c r="A35" s="181" t="str">
        <f>IF(連結実質赤字比率に係る赤字・黒字の構成分析!C$35="",NA(),連結実質赤字比率に係る赤字・黒字の構成分析!C$35)</f>
        <v>国民健康保険小松市民病院事業会計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12.35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10.33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9.2100000000000009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9.15</v>
      </c>
    </row>
    <row r="36" spans="1:16" x14ac:dyDescent="0.15">
      <c r="A36" s="181" t="str">
        <f>IF(連結実質赤字比率に係る赤字・黒字の構成分析!C$34="",NA(),連結実質赤字比率に係る赤字・黒字の構成分析!C$34)</f>
        <v>小松市水道事業会計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6.39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8.36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9.7200000000000006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9.52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9.5399999999999991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5883</v>
      </c>
      <c r="E42" s="182"/>
      <c r="F42" s="182"/>
      <c r="G42" s="182">
        <f>'実質公債費比率（分子）の構造'!L$52</f>
        <v>5864</v>
      </c>
      <c r="H42" s="182"/>
      <c r="I42" s="182"/>
      <c r="J42" s="182">
        <f>'実質公債費比率（分子）の構造'!M$52</f>
        <v>5780</v>
      </c>
      <c r="K42" s="182"/>
      <c r="L42" s="182"/>
      <c r="M42" s="182">
        <f>'実質公債費比率（分子）の構造'!N$52</f>
        <v>5661</v>
      </c>
      <c r="N42" s="182"/>
      <c r="O42" s="182"/>
      <c r="P42" s="182">
        <f>'実質公債費比率（分子）の構造'!O$52</f>
        <v>5546</v>
      </c>
    </row>
    <row r="43" spans="1:16" x14ac:dyDescent="0.15">
      <c r="A43" s="182" t="s">
        <v>64</v>
      </c>
      <c r="B43" s="182">
        <f>'実質公債費比率（分子）の構造'!K$51</f>
        <v>0</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30</v>
      </c>
      <c r="C44" s="182"/>
      <c r="D44" s="182"/>
      <c r="E44" s="182">
        <f>'実質公債費比率（分子）の構造'!L$50</f>
        <v>29</v>
      </c>
      <c r="F44" s="182"/>
      <c r="G44" s="182"/>
      <c r="H44" s="182">
        <f>'実質公債費比率（分子）の構造'!M$50</f>
        <v>27</v>
      </c>
      <c r="I44" s="182"/>
      <c r="J44" s="182"/>
      <c r="K44" s="182">
        <f>'実質公債費比率（分子）の構造'!N$50</f>
        <v>26</v>
      </c>
      <c r="L44" s="182"/>
      <c r="M44" s="182"/>
      <c r="N44" s="182">
        <f>'実質公債費比率（分子）の構造'!O$50</f>
        <v>26</v>
      </c>
      <c r="O44" s="182"/>
      <c r="P44" s="182"/>
    </row>
    <row r="45" spans="1:16" x14ac:dyDescent="0.15">
      <c r="A45" s="182" t="s">
        <v>66</v>
      </c>
      <c r="B45" s="182">
        <f>'実質公債費比率（分子）の構造'!K$49</f>
        <v>2</v>
      </c>
      <c r="C45" s="182"/>
      <c r="D45" s="182"/>
      <c r="E45" s="182">
        <f>'実質公債費比率（分子）の構造'!L$49</f>
        <v>2</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2517</v>
      </c>
      <c r="C46" s="182"/>
      <c r="D46" s="182"/>
      <c r="E46" s="182">
        <f>'実質公債費比率（分子）の構造'!L$48</f>
        <v>2507</v>
      </c>
      <c r="F46" s="182"/>
      <c r="G46" s="182"/>
      <c r="H46" s="182">
        <f>'実質公債費比率（分子）の構造'!M$48</f>
        <v>2603</v>
      </c>
      <c r="I46" s="182"/>
      <c r="J46" s="182"/>
      <c r="K46" s="182">
        <f>'実質公債費比率（分子）の構造'!N$48</f>
        <v>2561</v>
      </c>
      <c r="L46" s="182"/>
      <c r="M46" s="182"/>
      <c r="N46" s="182">
        <f>'実質公債費比率（分子）の構造'!O$48</f>
        <v>2245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6545</v>
      </c>
      <c r="C49" s="182"/>
      <c r="D49" s="182"/>
      <c r="E49" s="182">
        <f>'実質公債費比率（分子）の構造'!L$45</f>
        <v>6515</v>
      </c>
      <c r="F49" s="182"/>
      <c r="G49" s="182"/>
      <c r="H49" s="182">
        <f>'実質公債費比率（分子）の構造'!M$45</f>
        <v>6419</v>
      </c>
      <c r="I49" s="182"/>
      <c r="J49" s="182"/>
      <c r="K49" s="182">
        <f>'実質公債費比率（分子）の構造'!N$45</f>
        <v>6175</v>
      </c>
      <c r="L49" s="182"/>
      <c r="M49" s="182"/>
      <c r="N49" s="182">
        <f>'実質公債費比率（分子）の構造'!O$45</f>
        <v>5866</v>
      </c>
      <c r="O49" s="182"/>
      <c r="P49" s="182"/>
    </row>
    <row r="50" spans="1:16" x14ac:dyDescent="0.15">
      <c r="A50" s="182" t="s">
        <v>71</v>
      </c>
      <c r="B50" s="182" t="e">
        <f>NA()</f>
        <v>#N/A</v>
      </c>
      <c r="C50" s="182">
        <f>IF(ISNUMBER('実質公債費比率（分子）の構造'!K$53),'実質公債費比率（分子）の構造'!K$53,NA())</f>
        <v>3211</v>
      </c>
      <c r="D50" s="182" t="e">
        <f>NA()</f>
        <v>#N/A</v>
      </c>
      <c r="E50" s="182" t="e">
        <f>NA()</f>
        <v>#N/A</v>
      </c>
      <c r="F50" s="182">
        <f>IF(ISNUMBER('実質公債費比率（分子）の構造'!L$53),'実質公債費比率（分子）の構造'!L$53,NA())</f>
        <v>3189</v>
      </c>
      <c r="G50" s="182" t="e">
        <f>NA()</f>
        <v>#N/A</v>
      </c>
      <c r="H50" s="182" t="e">
        <f>NA()</f>
        <v>#N/A</v>
      </c>
      <c r="I50" s="182">
        <f>IF(ISNUMBER('実質公債費比率（分子）の構造'!M$53),'実質公債費比率（分子）の構造'!M$53,NA())</f>
        <v>3269</v>
      </c>
      <c r="J50" s="182" t="e">
        <f>NA()</f>
        <v>#N/A</v>
      </c>
      <c r="K50" s="182" t="e">
        <f>NA()</f>
        <v>#N/A</v>
      </c>
      <c r="L50" s="182">
        <f>IF(ISNUMBER('実質公債費比率（分子）の構造'!N$53),'実質公債費比率（分子）の構造'!N$53,NA())</f>
        <v>3101</v>
      </c>
      <c r="M50" s="182" t="e">
        <f>NA()</f>
        <v>#N/A</v>
      </c>
      <c r="N50" s="182" t="e">
        <f>NA()</f>
        <v>#N/A</v>
      </c>
      <c r="O50" s="182">
        <f>IF(ISNUMBER('実質公債費比率（分子）の構造'!O$53),'実質公債費比率（分子）の構造'!O$53,NA())</f>
        <v>2591</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58832</v>
      </c>
      <c r="E56" s="181"/>
      <c r="F56" s="181"/>
      <c r="G56" s="181">
        <f>'将来負担比率（分子）の構造'!J$52</f>
        <v>58005</v>
      </c>
      <c r="H56" s="181"/>
      <c r="I56" s="181"/>
      <c r="J56" s="181">
        <f>'将来負担比率（分子）の構造'!K$52</f>
        <v>57660</v>
      </c>
      <c r="K56" s="181"/>
      <c r="L56" s="181"/>
      <c r="M56" s="181">
        <f>'将来負担比率（分子）の構造'!L$52</f>
        <v>57266</v>
      </c>
      <c r="N56" s="181"/>
      <c r="O56" s="181"/>
      <c r="P56" s="181">
        <f>'将来負担比率（分子）の構造'!M$52</f>
        <v>56692</v>
      </c>
    </row>
    <row r="57" spans="1:16" x14ac:dyDescent="0.15">
      <c r="A57" s="181" t="s">
        <v>42</v>
      </c>
      <c r="B57" s="181"/>
      <c r="C57" s="181"/>
      <c r="D57" s="181">
        <f>'将来負担比率（分子）の構造'!I$51</f>
        <v>14377</v>
      </c>
      <c r="E57" s="181"/>
      <c r="F57" s="181"/>
      <c r="G57" s="181">
        <f>'将来負担比率（分子）の構造'!J$51</f>
        <v>14265</v>
      </c>
      <c r="H57" s="181"/>
      <c r="I57" s="181"/>
      <c r="J57" s="181">
        <f>'将来負担比率（分子）の構造'!K$51</f>
        <v>14193</v>
      </c>
      <c r="K57" s="181"/>
      <c r="L57" s="181"/>
      <c r="M57" s="181">
        <f>'将来負担比率（分子）の構造'!L$51</f>
        <v>14722</v>
      </c>
      <c r="N57" s="181"/>
      <c r="O57" s="181"/>
      <c r="P57" s="181">
        <f>'将来負担比率（分子）の構造'!M$51</f>
        <v>14667</v>
      </c>
    </row>
    <row r="58" spans="1:16" x14ac:dyDescent="0.15">
      <c r="A58" s="181" t="s">
        <v>41</v>
      </c>
      <c r="B58" s="181"/>
      <c r="C58" s="181"/>
      <c r="D58" s="181">
        <f>'将来負担比率（分子）の構造'!I$50</f>
        <v>4974</v>
      </c>
      <c r="E58" s="181"/>
      <c r="F58" s="181"/>
      <c r="G58" s="181">
        <f>'将来負担比率（分子）の構造'!J$50</f>
        <v>5245</v>
      </c>
      <c r="H58" s="181"/>
      <c r="I58" s="181"/>
      <c r="J58" s="181">
        <f>'将来負担比率（分子）の構造'!K$50</f>
        <v>4965</v>
      </c>
      <c r="K58" s="181"/>
      <c r="L58" s="181"/>
      <c r="M58" s="181">
        <f>'将来負担比率（分子）の構造'!L$50</f>
        <v>4847</v>
      </c>
      <c r="N58" s="181"/>
      <c r="O58" s="181"/>
      <c r="P58" s="181">
        <f>'将来負担比率（分子）の構造'!M$50</f>
        <v>4611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314</v>
      </c>
      <c r="C61" s="181"/>
      <c r="D61" s="181"/>
      <c r="E61" s="181">
        <f>'将来負担比率（分子）の構造'!J$46</f>
        <v>357</v>
      </c>
      <c r="F61" s="181"/>
      <c r="G61" s="181"/>
      <c r="H61" s="181">
        <f>'将来負担比率（分子）の構造'!K$46</f>
        <v>332</v>
      </c>
      <c r="I61" s="181"/>
      <c r="J61" s="181"/>
      <c r="K61" s="181">
        <f>'将来負担比率（分子）の構造'!L$46</f>
        <v>189</v>
      </c>
      <c r="L61" s="181"/>
      <c r="M61" s="181"/>
      <c r="N61" s="181">
        <f>'将来負担比率（分子）の構造'!M$46</f>
        <v>176</v>
      </c>
      <c r="O61" s="181"/>
      <c r="P61" s="181"/>
    </row>
    <row r="62" spans="1:16" x14ac:dyDescent="0.15">
      <c r="A62" s="181" t="s">
        <v>35</v>
      </c>
      <c r="B62" s="181">
        <f>'将来負担比率（分子）の構造'!I$45</f>
        <v>4473</v>
      </c>
      <c r="C62" s="181"/>
      <c r="D62" s="181"/>
      <c r="E62" s="181">
        <f>'将来負担比率（分子）の構造'!J$45</f>
        <v>4685</v>
      </c>
      <c r="F62" s="181"/>
      <c r="G62" s="181"/>
      <c r="H62" s="181">
        <f>'将来負担比率（分子）の構造'!K$45</f>
        <v>4340</v>
      </c>
      <c r="I62" s="181"/>
      <c r="J62" s="181"/>
      <c r="K62" s="181">
        <f>'将来負担比率（分子）の構造'!L$45</f>
        <v>4274</v>
      </c>
      <c r="L62" s="181"/>
      <c r="M62" s="181"/>
      <c r="N62" s="181">
        <f>'将来負担比率（分子）の構造'!M$45</f>
        <v>3954</v>
      </c>
      <c r="O62" s="181"/>
      <c r="P62" s="181"/>
    </row>
    <row r="63" spans="1:16" x14ac:dyDescent="0.15">
      <c r="A63" s="181" t="s">
        <v>34</v>
      </c>
      <c r="B63" s="181">
        <f>'将来負担比率（分子）の構造'!I$44</f>
        <v>12</v>
      </c>
      <c r="C63" s="181"/>
      <c r="D63" s="181"/>
      <c r="E63" s="181">
        <f>'将来負担比率（分子）の構造'!J$44</f>
        <v>9</v>
      </c>
      <c r="F63" s="181"/>
      <c r="G63" s="181"/>
      <c r="H63" s="181">
        <f>'将来負担比率（分子）の構造'!K$44</f>
        <v>4</v>
      </c>
      <c r="I63" s="181"/>
      <c r="J63" s="181"/>
      <c r="K63" s="181">
        <f>'将来負担比率（分子）の構造'!L$44</f>
        <v>1</v>
      </c>
      <c r="L63" s="181"/>
      <c r="M63" s="181"/>
      <c r="N63" s="181">
        <f>'将来負担比率（分子）の構造'!M$44</f>
        <v>96</v>
      </c>
      <c r="O63" s="181"/>
      <c r="P63" s="181"/>
    </row>
    <row r="64" spans="1:16" x14ac:dyDescent="0.15">
      <c r="A64" s="181" t="s">
        <v>33</v>
      </c>
      <c r="B64" s="181">
        <f>'将来負担比率（分子）の構造'!I$43</f>
        <v>39245</v>
      </c>
      <c r="C64" s="181"/>
      <c r="D64" s="181"/>
      <c r="E64" s="181">
        <f>'将来負担比率（分子）の構造'!J$43</f>
        <v>38454</v>
      </c>
      <c r="F64" s="181"/>
      <c r="G64" s="181"/>
      <c r="H64" s="181">
        <f>'将来負担比率（分子）の構造'!K$43</f>
        <v>37685</v>
      </c>
      <c r="I64" s="181"/>
      <c r="J64" s="181"/>
      <c r="K64" s="181">
        <f>'将来負担比率（分子）の構造'!L$43</f>
        <v>37182</v>
      </c>
      <c r="L64" s="181"/>
      <c r="M64" s="181"/>
      <c r="N64" s="181">
        <f>'将来負担比率（分子）の構造'!M$43</f>
        <v>35980</v>
      </c>
      <c r="O64" s="181"/>
      <c r="P64" s="181"/>
    </row>
    <row r="65" spans="1:16" x14ac:dyDescent="0.15">
      <c r="A65" s="181" t="s">
        <v>32</v>
      </c>
      <c r="B65" s="181">
        <f>'将来負担比率（分子）の構造'!I$42</f>
        <v>1659</v>
      </c>
      <c r="C65" s="181"/>
      <c r="D65" s="181"/>
      <c r="E65" s="181">
        <f>'将来負担比率（分子）の構造'!J$42</f>
        <v>1517</v>
      </c>
      <c r="F65" s="181"/>
      <c r="G65" s="181"/>
      <c r="H65" s="181">
        <f>'将来負担比率（分子）の構造'!K$42</f>
        <v>1535</v>
      </c>
      <c r="I65" s="181"/>
      <c r="J65" s="181"/>
      <c r="K65" s="181">
        <f>'将来負担比率（分子）の構造'!L$42</f>
        <v>1400</v>
      </c>
      <c r="L65" s="181"/>
      <c r="M65" s="181"/>
      <c r="N65" s="181">
        <f>'将来負担比率（分子）の構造'!M$42</f>
        <v>1639</v>
      </c>
      <c r="O65" s="181"/>
      <c r="P65" s="181"/>
    </row>
    <row r="66" spans="1:16" x14ac:dyDescent="0.15">
      <c r="A66" s="181" t="s">
        <v>31</v>
      </c>
      <c r="B66" s="181">
        <f>'将来負担比率（分子）の構造'!I$41</f>
        <v>66589</v>
      </c>
      <c r="C66" s="181"/>
      <c r="D66" s="181"/>
      <c r="E66" s="181">
        <f>'将来負担比率（分子）の構造'!J$41</f>
        <v>65595</v>
      </c>
      <c r="F66" s="181"/>
      <c r="G66" s="181"/>
      <c r="H66" s="181">
        <f>'将来負担比率（分子）の構造'!K$41</f>
        <v>65507</v>
      </c>
      <c r="I66" s="181"/>
      <c r="J66" s="181"/>
      <c r="K66" s="181">
        <f>'将来負担比率（分子）の構造'!L$41</f>
        <v>65487</v>
      </c>
      <c r="L66" s="181"/>
      <c r="M66" s="181"/>
      <c r="N66" s="181">
        <f>'将来負担比率（分子）の構造'!M$41</f>
        <v>64992</v>
      </c>
      <c r="O66" s="181"/>
      <c r="P66" s="181"/>
    </row>
    <row r="67" spans="1:16" x14ac:dyDescent="0.15">
      <c r="A67" s="181" t="s">
        <v>75</v>
      </c>
      <c r="B67" s="181" t="e">
        <f>NA()</f>
        <v>#N/A</v>
      </c>
      <c r="C67" s="181">
        <f>IF(ISNUMBER('将来負担比率（分子）の構造'!I$53), IF('将来負担比率（分子）の構造'!I$53 &lt; 0, 0, '将来負担比率（分子）の構造'!I$53), NA())</f>
        <v>34108</v>
      </c>
      <c r="D67" s="181" t="e">
        <f>NA()</f>
        <v>#N/A</v>
      </c>
      <c r="E67" s="181" t="e">
        <f>NA()</f>
        <v>#N/A</v>
      </c>
      <c r="F67" s="181">
        <f>IF(ISNUMBER('将来負担比率（分子）の構造'!J$53), IF('将来負担比率（分子）の構造'!J$53 &lt; 0, 0, '将来負担比率（分子）の構造'!J$53), NA())</f>
        <v>33101</v>
      </c>
      <c r="G67" s="181" t="e">
        <f>NA()</f>
        <v>#N/A</v>
      </c>
      <c r="H67" s="181" t="e">
        <f>NA()</f>
        <v>#N/A</v>
      </c>
      <c r="I67" s="181">
        <f>IF(ISNUMBER('将来負担比率（分子）の構造'!K$53), IF('将来負担比率（分子）の構造'!K$53 &lt; 0, 0, '将来負担比率（分子）の構造'!K$53), NA())</f>
        <v>32585</v>
      </c>
      <c r="J67" s="181" t="e">
        <f>NA()</f>
        <v>#N/A</v>
      </c>
      <c r="K67" s="181" t="e">
        <f>NA()</f>
        <v>#N/A</v>
      </c>
      <c r="L67" s="181">
        <f>IF(ISNUMBER('将来負担比率（分子）の構造'!L$53), IF('将来負担比率（分子）の構造'!L$53 &lt; 0, 0, '将来負担比率（分子）の構造'!L$53), NA())</f>
        <v>31699</v>
      </c>
      <c r="M67" s="181" t="e">
        <f>NA()</f>
        <v>#N/A</v>
      </c>
      <c r="N67" s="181" t="e">
        <f>NA()</f>
        <v>#N/A</v>
      </c>
      <c r="O67" s="181">
        <f>IF(ISNUMBER('将来負担比率（分子）の構造'!M$53), IF('将来負担比率（分子）の構造'!M$53 &lt; 0, 0, '将来負担比率（分子）の構造'!M$53), NA())</f>
        <v>30867</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2011</v>
      </c>
      <c r="C72" s="185">
        <f>基金残高に係る経年分析!G55</f>
        <v>1952</v>
      </c>
      <c r="D72" s="185">
        <f>基金残高に係る経年分析!H55</f>
        <v>1723</v>
      </c>
    </row>
    <row r="73" spans="1:16" x14ac:dyDescent="0.15">
      <c r="A73" s="184" t="s">
        <v>78</v>
      </c>
      <c r="B73" s="185">
        <f>基金残高に係る経年分析!F56</f>
        <v>212</v>
      </c>
      <c r="C73" s="185">
        <f>基金残高に係る経年分析!G56</f>
        <v>112</v>
      </c>
      <c r="D73" s="185">
        <f>基金残高に係る経年分析!H56</f>
        <v>112</v>
      </c>
    </row>
    <row r="74" spans="1:16" x14ac:dyDescent="0.15">
      <c r="A74" s="184" t="s">
        <v>79</v>
      </c>
      <c r="B74" s="185">
        <f>基金残高に係る経年分析!F57</f>
        <v>1733</v>
      </c>
      <c r="C74" s="185">
        <f>基金残高に係る経年分析!G57</f>
        <v>1617</v>
      </c>
      <c r="D74" s="185">
        <f>基金残高に係る経年分析!H57</f>
        <v>1451</v>
      </c>
    </row>
  </sheetData>
  <sheetProtection algorithmName="SHA-512" hashValue="pl09VecDaabXcMltKE8peWd/AHDGuPQe125xYiyQUad88GezHFxTRAnTDKS9JcYUz7wP99C4N3Lgh9LZ59JzRA==" saltValue="vP7ta16xN5qgxXhHf2O9J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215</v>
      </c>
      <c r="DI1" s="660"/>
      <c r="DJ1" s="660"/>
      <c r="DK1" s="660"/>
      <c r="DL1" s="660"/>
      <c r="DM1" s="660"/>
      <c r="DN1" s="661"/>
      <c r="DO1" s="226"/>
      <c r="DP1" s="659" t="s">
        <v>216</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218</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219</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220</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221</v>
      </c>
      <c r="S4" s="663"/>
      <c r="T4" s="663"/>
      <c r="U4" s="663"/>
      <c r="V4" s="663"/>
      <c r="W4" s="663"/>
      <c r="X4" s="663"/>
      <c r="Y4" s="664"/>
      <c r="Z4" s="662" t="s">
        <v>222</v>
      </c>
      <c r="AA4" s="663"/>
      <c r="AB4" s="663"/>
      <c r="AC4" s="664"/>
      <c r="AD4" s="662" t="s">
        <v>223</v>
      </c>
      <c r="AE4" s="663"/>
      <c r="AF4" s="663"/>
      <c r="AG4" s="663"/>
      <c r="AH4" s="663"/>
      <c r="AI4" s="663"/>
      <c r="AJ4" s="663"/>
      <c r="AK4" s="664"/>
      <c r="AL4" s="662" t="s">
        <v>222</v>
      </c>
      <c r="AM4" s="663"/>
      <c r="AN4" s="663"/>
      <c r="AO4" s="664"/>
      <c r="AP4" s="668" t="s">
        <v>224</v>
      </c>
      <c r="AQ4" s="668"/>
      <c r="AR4" s="668"/>
      <c r="AS4" s="668"/>
      <c r="AT4" s="668"/>
      <c r="AU4" s="668"/>
      <c r="AV4" s="668"/>
      <c r="AW4" s="668"/>
      <c r="AX4" s="668"/>
      <c r="AY4" s="668"/>
      <c r="AZ4" s="668"/>
      <c r="BA4" s="668"/>
      <c r="BB4" s="668"/>
      <c r="BC4" s="668"/>
      <c r="BD4" s="668"/>
      <c r="BE4" s="668"/>
      <c r="BF4" s="668"/>
      <c r="BG4" s="668" t="s">
        <v>225</v>
      </c>
      <c r="BH4" s="668"/>
      <c r="BI4" s="668"/>
      <c r="BJ4" s="668"/>
      <c r="BK4" s="668"/>
      <c r="BL4" s="668"/>
      <c r="BM4" s="668"/>
      <c r="BN4" s="668"/>
      <c r="BO4" s="668" t="s">
        <v>222</v>
      </c>
      <c r="BP4" s="668"/>
      <c r="BQ4" s="668"/>
      <c r="BR4" s="668"/>
      <c r="BS4" s="668" t="s">
        <v>226</v>
      </c>
      <c r="BT4" s="668"/>
      <c r="BU4" s="668"/>
      <c r="BV4" s="668"/>
      <c r="BW4" s="668"/>
      <c r="BX4" s="668"/>
      <c r="BY4" s="668"/>
      <c r="BZ4" s="668"/>
      <c r="CA4" s="668"/>
      <c r="CB4" s="668"/>
      <c r="CD4" s="665" t="s">
        <v>227</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228</v>
      </c>
      <c r="C5" s="670"/>
      <c r="D5" s="670"/>
      <c r="E5" s="670"/>
      <c r="F5" s="670"/>
      <c r="G5" s="670"/>
      <c r="H5" s="670"/>
      <c r="I5" s="670"/>
      <c r="J5" s="670"/>
      <c r="K5" s="670"/>
      <c r="L5" s="670"/>
      <c r="M5" s="670"/>
      <c r="N5" s="670"/>
      <c r="O5" s="670"/>
      <c r="P5" s="670"/>
      <c r="Q5" s="671"/>
      <c r="R5" s="672">
        <v>16662848</v>
      </c>
      <c r="S5" s="673"/>
      <c r="T5" s="673"/>
      <c r="U5" s="673"/>
      <c r="V5" s="673"/>
      <c r="W5" s="673"/>
      <c r="X5" s="673"/>
      <c r="Y5" s="674"/>
      <c r="Z5" s="675">
        <v>36.700000000000003</v>
      </c>
      <c r="AA5" s="675"/>
      <c r="AB5" s="675"/>
      <c r="AC5" s="675"/>
      <c r="AD5" s="676">
        <v>15728837</v>
      </c>
      <c r="AE5" s="676"/>
      <c r="AF5" s="676"/>
      <c r="AG5" s="676"/>
      <c r="AH5" s="676"/>
      <c r="AI5" s="676"/>
      <c r="AJ5" s="676"/>
      <c r="AK5" s="676"/>
      <c r="AL5" s="677">
        <v>63.4</v>
      </c>
      <c r="AM5" s="678"/>
      <c r="AN5" s="678"/>
      <c r="AO5" s="679"/>
      <c r="AP5" s="669" t="s">
        <v>229</v>
      </c>
      <c r="AQ5" s="670"/>
      <c r="AR5" s="670"/>
      <c r="AS5" s="670"/>
      <c r="AT5" s="670"/>
      <c r="AU5" s="670"/>
      <c r="AV5" s="670"/>
      <c r="AW5" s="670"/>
      <c r="AX5" s="670"/>
      <c r="AY5" s="670"/>
      <c r="AZ5" s="670"/>
      <c r="BA5" s="670"/>
      <c r="BB5" s="670"/>
      <c r="BC5" s="670"/>
      <c r="BD5" s="670"/>
      <c r="BE5" s="670"/>
      <c r="BF5" s="671"/>
      <c r="BG5" s="683">
        <v>15685648</v>
      </c>
      <c r="BH5" s="684"/>
      <c r="BI5" s="684"/>
      <c r="BJ5" s="684"/>
      <c r="BK5" s="684"/>
      <c r="BL5" s="684"/>
      <c r="BM5" s="684"/>
      <c r="BN5" s="685"/>
      <c r="BO5" s="686">
        <v>94.1</v>
      </c>
      <c r="BP5" s="686"/>
      <c r="BQ5" s="686"/>
      <c r="BR5" s="686"/>
      <c r="BS5" s="687">
        <v>296590</v>
      </c>
      <c r="BT5" s="687"/>
      <c r="BU5" s="687"/>
      <c r="BV5" s="687"/>
      <c r="BW5" s="687"/>
      <c r="BX5" s="687"/>
      <c r="BY5" s="687"/>
      <c r="BZ5" s="687"/>
      <c r="CA5" s="687"/>
      <c r="CB5" s="691"/>
      <c r="CD5" s="665" t="s">
        <v>224</v>
      </c>
      <c r="CE5" s="666"/>
      <c r="CF5" s="666"/>
      <c r="CG5" s="666"/>
      <c r="CH5" s="666"/>
      <c r="CI5" s="666"/>
      <c r="CJ5" s="666"/>
      <c r="CK5" s="666"/>
      <c r="CL5" s="666"/>
      <c r="CM5" s="666"/>
      <c r="CN5" s="666"/>
      <c r="CO5" s="666"/>
      <c r="CP5" s="666"/>
      <c r="CQ5" s="667"/>
      <c r="CR5" s="665" t="s">
        <v>230</v>
      </c>
      <c r="CS5" s="666"/>
      <c r="CT5" s="666"/>
      <c r="CU5" s="666"/>
      <c r="CV5" s="666"/>
      <c r="CW5" s="666"/>
      <c r="CX5" s="666"/>
      <c r="CY5" s="667"/>
      <c r="CZ5" s="665" t="s">
        <v>222</v>
      </c>
      <c r="DA5" s="666"/>
      <c r="DB5" s="666"/>
      <c r="DC5" s="667"/>
      <c r="DD5" s="665" t="s">
        <v>231</v>
      </c>
      <c r="DE5" s="666"/>
      <c r="DF5" s="666"/>
      <c r="DG5" s="666"/>
      <c r="DH5" s="666"/>
      <c r="DI5" s="666"/>
      <c r="DJ5" s="666"/>
      <c r="DK5" s="666"/>
      <c r="DL5" s="666"/>
      <c r="DM5" s="666"/>
      <c r="DN5" s="666"/>
      <c r="DO5" s="666"/>
      <c r="DP5" s="667"/>
      <c r="DQ5" s="665" t="s">
        <v>232</v>
      </c>
      <c r="DR5" s="666"/>
      <c r="DS5" s="666"/>
      <c r="DT5" s="666"/>
      <c r="DU5" s="666"/>
      <c r="DV5" s="666"/>
      <c r="DW5" s="666"/>
      <c r="DX5" s="666"/>
      <c r="DY5" s="666"/>
      <c r="DZ5" s="666"/>
      <c r="EA5" s="666"/>
      <c r="EB5" s="666"/>
      <c r="EC5" s="667"/>
    </row>
    <row r="6" spans="2:143" ht="11.25" customHeight="1" x14ac:dyDescent="0.15">
      <c r="B6" s="680" t="s">
        <v>233</v>
      </c>
      <c r="C6" s="681"/>
      <c r="D6" s="681"/>
      <c r="E6" s="681"/>
      <c r="F6" s="681"/>
      <c r="G6" s="681"/>
      <c r="H6" s="681"/>
      <c r="I6" s="681"/>
      <c r="J6" s="681"/>
      <c r="K6" s="681"/>
      <c r="L6" s="681"/>
      <c r="M6" s="681"/>
      <c r="N6" s="681"/>
      <c r="O6" s="681"/>
      <c r="P6" s="681"/>
      <c r="Q6" s="682"/>
      <c r="R6" s="683">
        <v>351142</v>
      </c>
      <c r="S6" s="684"/>
      <c r="T6" s="684"/>
      <c r="U6" s="684"/>
      <c r="V6" s="684"/>
      <c r="W6" s="684"/>
      <c r="X6" s="684"/>
      <c r="Y6" s="685"/>
      <c r="Z6" s="686">
        <v>0.8</v>
      </c>
      <c r="AA6" s="686"/>
      <c r="AB6" s="686"/>
      <c r="AC6" s="686"/>
      <c r="AD6" s="687">
        <v>351142</v>
      </c>
      <c r="AE6" s="687"/>
      <c r="AF6" s="687"/>
      <c r="AG6" s="687"/>
      <c r="AH6" s="687"/>
      <c r="AI6" s="687"/>
      <c r="AJ6" s="687"/>
      <c r="AK6" s="687"/>
      <c r="AL6" s="688">
        <v>1.4</v>
      </c>
      <c r="AM6" s="689"/>
      <c r="AN6" s="689"/>
      <c r="AO6" s="690"/>
      <c r="AP6" s="680" t="s">
        <v>234</v>
      </c>
      <c r="AQ6" s="681"/>
      <c r="AR6" s="681"/>
      <c r="AS6" s="681"/>
      <c r="AT6" s="681"/>
      <c r="AU6" s="681"/>
      <c r="AV6" s="681"/>
      <c r="AW6" s="681"/>
      <c r="AX6" s="681"/>
      <c r="AY6" s="681"/>
      <c r="AZ6" s="681"/>
      <c r="BA6" s="681"/>
      <c r="BB6" s="681"/>
      <c r="BC6" s="681"/>
      <c r="BD6" s="681"/>
      <c r="BE6" s="681"/>
      <c r="BF6" s="682"/>
      <c r="BG6" s="683">
        <v>15685648</v>
      </c>
      <c r="BH6" s="684"/>
      <c r="BI6" s="684"/>
      <c r="BJ6" s="684"/>
      <c r="BK6" s="684"/>
      <c r="BL6" s="684"/>
      <c r="BM6" s="684"/>
      <c r="BN6" s="685"/>
      <c r="BO6" s="686">
        <v>94.1</v>
      </c>
      <c r="BP6" s="686"/>
      <c r="BQ6" s="686"/>
      <c r="BR6" s="686"/>
      <c r="BS6" s="687">
        <v>296590</v>
      </c>
      <c r="BT6" s="687"/>
      <c r="BU6" s="687"/>
      <c r="BV6" s="687"/>
      <c r="BW6" s="687"/>
      <c r="BX6" s="687"/>
      <c r="BY6" s="687"/>
      <c r="BZ6" s="687"/>
      <c r="CA6" s="687"/>
      <c r="CB6" s="691"/>
      <c r="CD6" s="694" t="s">
        <v>235</v>
      </c>
      <c r="CE6" s="695"/>
      <c r="CF6" s="695"/>
      <c r="CG6" s="695"/>
      <c r="CH6" s="695"/>
      <c r="CI6" s="695"/>
      <c r="CJ6" s="695"/>
      <c r="CK6" s="695"/>
      <c r="CL6" s="695"/>
      <c r="CM6" s="695"/>
      <c r="CN6" s="695"/>
      <c r="CO6" s="695"/>
      <c r="CP6" s="695"/>
      <c r="CQ6" s="696"/>
      <c r="CR6" s="683">
        <v>342104</v>
      </c>
      <c r="CS6" s="684"/>
      <c r="CT6" s="684"/>
      <c r="CU6" s="684"/>
      <c r="CV6" s="684"/>
      <c r="CW6" s="684"/>
      <c r="CX6" s="684"/>
      <c r="CY6" s="685"/>
      <c r="CZ6" s="677">
        <v>0.8</v>
      </c>
      <c r="DA6" s="678"/>
      <c r="DB6" s="678"/>
      <c r="DC6" s="697"/>
      <c r="DD6" s="692" t="s">
        <v>236</v>
      </c>
      <c r="DE6" s="684"/>
      <c r="DF6" s="684"/>
      <c r="DG6" s="684"/>
      <c r="DH6" s="684"/>
      <c r="DI6" s="684"/>
      <c r="DJ6" s="684"/>
      <c r="DK6" s="684"/>
      <c r="DL6" s="684"/>
      <c r="DM6" s="684"/>
      <c r="DN6" s="684"/>
      <c r="DO6" s="684"/>
      <c r="DP6" s="685"/>
      <c r="DQ6" s="692">
        <v>341942</v>
      </c>
      <c r="DR6" s="684"/>
      <c r="DS6" s="684"/>
      <c r="DT6" s="684"/>
      <c r="DU6" s="684"/>
      <c r="DV6" s="684"/>
      <c r="DW6" s="684"/>
      <c r="DX6" s="684"/>
      <c r="DY6" s="684"/>
      <c r="DZ6" s="684"/>
      <c r="EA6" s="684"/>
      <c r="EB6" s="684"/>
      <c r="EC6" s="693"/>
    </row>
    <row r="7" spans="2:143" ht="11.25" customHeight="1" x14ac:dyDescent="0.15">
      <c r="B7" s="680" t="s">
        <v>237</v>
      </c>
      <c r="C7" s="681"/>
      <c r="D7" s="681"/>
      <c r="E7" s="681"/>
      <c r="F7" s="681"/>
      <c r="G7" s="681"/>
      <c r="H7" s="681"/>
      <c r="I7" s="681"/>
      <c r="J7" s="681"/>
      <c r="K7" s="681"/>
      <c r="L7" s="681"/>
      <c r="M7" s="681"/>
      <c r="N7" s="681"/>
      <c r="O7" s="681"/>
      <c r="P7" s="681"/>
      <c r="Q7" s="682"/>
      <c r="R7" s="683">
        <v>12285</v>
      </c>
      <c r="S7" s="684"/>
      <c r="T7" s="684"/>
      <c r="U7" s="684"/>
      <c r="V7" s="684"/>
      <c r="W7" s="684"/>
      <c r="X7" s="684"/>
      <c r="Y7" s="685"/>
      <c r="Z7" s="686">
        <v>0</v>
      </c>
      <c r="AA7" s="686"/>
      <c r="AB7" s="686"/>
      <c r="AC7" s="686"/>
      <c r="AD7" s="687">
        <v>12285</v>
      </c>
      <c r="AE7" s="687"/>
      <c r="AF7" s="687"/>
      <c r="AG7" s="687"/>
      <c r="AH7" s="687"/>
      <c r="AI7" s="687"/>
      <c r="AJ7" s="687"/>
      <c r="AK7" s="687"/>
      <c r="AL7" s="688">
        <v>0</v>
      </c>
      <c r="AM7" s="689"/>
      <c r="AN7" s="689"/>
      <c r="AO7" s="690"/>
      <c r="AP7" s="680" t="s">
        <v>238</v>
      </c>
      <c r="AQ7" s="681"/>
      <c r="AR7" s="681"/>
      <c r="AS7" s="681"/>
      <c r="AT7" s="681"/>
      <c r="AU7" s="681"/>
      <c r="AV7" s="681"/>
      <c r="AW7" s="681"/>
      <c r="AX7" s="681"/>
      <c r="AY7" s="681"/>
      <c r="AZ7" s="681"/>
      <c r="BA7" s="681"/>
      <c r="BB7" s="681"/>
      <c r="BC7" s="681"/>
      <c r="BD7" s="681"/>
      <c r="BE7" s="681"/>
      <c r="BF7" s="682"/>
      <c r="BG7" s="683">
        <v>7778448</v>
      </c>
      <c r="BH7" s="684"/>
      <c r="BI7" s="684"/>
      <c r="BJ7" s="684"/>
      <c r="BK7" s="684"/>
      <c r="BL7" s="684"/>
      <c r="BM7" s="684"/>
      <c r="BN7" s="685"/>
      <c r="BO7" s="686">
        <v>46.7</v>
      </c>
      <c r="BP7" s="686"/>
      <c r="BQ7" s="686"/>
      <c r="BR7" s="686"/>
      <c r="BS7" s="687">
        <v>296590</v>
      </c>
      <c r="BT7" s="687"/>
      <c r="BU7" s="687"/>
      <c r="BV7" s="687"/>
      <c r="BW7" s="687"/>
      <c r="BX7" s="687"/>
      <c r="BY7" s="687"/>
      <c r="BZ7" s="687"/>
      <c r="CA7" s="687"/>
      <c r="CB7" s="691"/>
      <c r="CD7" s="698" t="s">
        <v>239</v>
      </c>
      <c r="CE7" s="699"/>
      <c r="CF7" s="699"/>
      <c r="CG7" s="699"/>
      <c r="CH7" s="699"/>
      <c r="CI7" s="699"/>
      <c r="CJ7" s="699"/>
      <c r="CK7" s="699"/>
      <c r="CL7" s="699"/>
      <c r="CM7" s="699"/>
      <c r="CN7" s="699"/>
      <c r="CO7" s="699"/>
      <c r="CP7" s="699"/>
      <c r="CQ7" s="700"/>
      <c r="CR7" s="683">
        <v>3717376</v>
      </c>
      <c r="CS7" s="684"/>
      <c r="CT7" s="684"/>
      <c r="CU7" s="684"/>
      <c r="CV7" s="684"/>
      <c r="CW7" s="684"/>
      <c r="CX7" s="684"/>
      <c r="CY7" s="685"/>
      <c r="CZ7" s="686">
        <v>8.3000000000000007</v>
      </c>
      <c r="DA7" s="686"/>
      <c r="DB7" s="686"/>
      <c r="DC7" s="686"/>
      <c r="DD7" s="692">
        <v>199442</v>
      </c>
      <c r="DE7" s="684"/>
      <c r="DF7" s="684"/>
      <c r="DG7" s="684"/>
      <c r="DH7" s="684"/>
      <c r="DI7" s="684"/>
      <c r="DJ7" s="684"/>
      <c r="DK7" s="684"/>
      <c r="DL7" s="684"/>
      <c r="DM7" s="684"/>
      <c r="DN7" s="684"/>
      <c r="DO7" s="684"/>
      <c r="DP7" s="685"/>
      <c r="DQ7" s="692">
        <v>3112441</v>
      </c>
      <c r="DR7" s="684"/>
      <c r="DS7" s="684"/>
      <c r="DT7" s="684"/>
      <c r="DU7" s="684"/>
      <c r="DV7" s="684"/>
      <c r="DW7" s="684"/>
      <c r="DX7" s="684"/>
      <c r="DY7" s="684"/>
      <c r="DZ7" s="684"/>
      <c r="EA7" s="684"/>
      <c r="EB7" s="684"/>
      <c r="EC7" s="693"/>
    </row>
    <row r="8" spans="2:143" ht="11.25" customHeight="1" x14ac:dyDescent="0.15">
      <c r="B8" s="680" t="s">
        <v>240</v>
      </c>
      <c r="C8" s="681"/>
      <c r="D8" s="681"/>
      <c r="E8" s="681"/>
      <c r="F8" s="681"/>
      <c r="G8" s="681"/>
      <c r="H8" s="681"/>
      <c r="I8" s="681"/>
      <c r="J8" s="681"/>
      <c r="K8" s="681"/>
      <c r="L8" s="681"/>
      <c r="M8" s="681"/>
      <c r="N8" s="681"/>
      <c r="O8" s="681"/>
      <c r="P8" s="681"/>
      <c r="Q8" s="682"/>
      <c r="R8" s="683">
        <v>59215</v>
      </c>
      <c r="S8" s="684"/>
      <c r="T8" s="684"/>
      <c r="U8" s="684"/>
      <c r="V8" s="684"/>
      <c r="W8" s="684"/>
      <c r="X8" s="684"/>
      <c r="Y8" s="685"/>
      <c r="Z8" s="686">
        <v>0.1</v>
      </c>
      <c r="AA8" s="686"/>
      <c r="AB8" s="686"/>
      <c r="AC8" s="686"/>
      <c r="AD8" s="687">
        <v>59215</v>
      </c>
      <c r="AE8" s="687"/>
      <c r="AF8" s="687"/>
      <c r="AG8" s="687"/>
      <c r="AH8" s="687"/>
      <c r="AI8" s="687"/>
      <c r="AJ8" s="687"/>
      <c r="AK8" s="687"/>
      <c r="AL8" s="688">
        <v>0.2</v>
      </c>
      <c r="AM8" s="689"/>
      <c r="AN8" s="689"/>
      <c r="AO8" s="690"/>
      <c r="AP8" s="680" t="s">
        <v>241</v>
      </c>
      <c r="AQ8" s="681"/>
      <c r="AR8" s="681"/>
      <c r="AS8" s="681"/>
      <c r="AT8" s="681"/>
      <c r="AU8" s="681"/>
      <c r="AV8" s="681"/>
      <c r="AW8" s="681"/>
      <c r="AX8" s="681"/>
      <c r="AY8" s="681"/>
      <c r="AZ8" s="681"/>
      <c r="BA8" s="681"/>
      <c r="BB8" s="681"/>
      <c r="BC8" s="681"/>
      <c r="BD8" s="681"/>
      <c r="BE8" s="681"/>
      <c r="BF8" s="682"/>
      <c r="BG8" s="683">
        <v>201499</v>
      </c>
      <c r="BH8" s="684"/>
      <c r="BI8" s="684"/>
      <c r="BJ8" s="684"/>
      <c r="BK8" s="684"/>
      <c r="BL8" s="684"/>
      <c r="BM8" s="684"/>
      <c r="BN8" s="685"/>
      <c r="BO8" s="686">
        <v>1.2</v>
      </c>
      <c r="BP8" s="686"/>
      <c r="BQ8" s="686"/>
      <c r="BR8" s="686"/>
      <c r="BS8" s="692" t="s">
        <v>236</v>
      </c>
      <c r="BT8" s="684"/>
      <c r="BU8" s="684"/>
      <c r="BV8" s="684"/>
      <c r="BW8" s="684"/>
      <c r="BX8" s="684"/>
      <c r="BY8" s="684"/>
      <c r="BZ8" s="684"/>
      <c r="CA8" s="684"/>
      <c r="CB8" s="693"/>
      <c r="CD8" s="698" t="s">
        <v>242</v>
      </c>
      <c r="CE8" s="699"/>
      <c r="CF8" s="699"/>
      <c r="CG8" s="699"/>
      <c r="CH8" s="699"/>
      <c r="CI8" s="699"/>
      <c r="CJ8" s="699"/>
      <c r="CK8" s="699"/>
      <c r="CL8" s="699"/>
      <c r="CM8" s="699"/>
      <c r="CN8" s="699"/>
      <c r="CO8" s="699"/>
      <c r="CP8" s="699"/>
      <c r="CQ8" s="700"/>
      <c r="CR8" s="683">
        <v>14897594</v>
      </c>
      <c r="CS8" s="684"/>
      <c r="CT8" s="684"/>
      <c r="CU8" s="684"/>
      <c r="CV8" s="684"/>
      <c r="CW8" s="684"/>
      <c r="CX8" s="684"/>
      <c r="CY8" s="685"/>
      <c r="CZ8" s="686">
        <v>33.4</v>
      </c>
      <c r="DA8" s="686"/>
      <c r="DB8" s="686"/>
      <c r="DC8" s="686"/>
      <c r="DD8" s="692">
        <v>322089</v>
      </c>
      <c r="DE8" s="684"/>
      <c r="DF8" s="684"/>
      <c r="DG8" s="684"/>
      <c r="DH8" s="684"/>
      <c r="DI8" s="684"/>
      <c r="DJ8" s="684"/>
      <c r="DK8" s="684"/>
      <c r="DL8" s="684"/>
      <c r="DM8" s="684"/>
      <c r="DN8" s="684"/>
      <c r="DO8" s="684"/>
      <c r="DP8" s="685"/>
      <c r="DQ8" s="692">
        <v>7181650</v>
      </c>
      <c r="DR8" s="684"/>
      <c r="DS8" s="684"/>
      <c r="DT8" s="684"/>
      <c r="DU8" s="684"/>
      <c r="DV8" s="684"/>
      <c r="DW8" s="684"/>
      <c r="DX8" s="684"/>
      <c r="DY8" s="684"/>
      <c r="DZ8" s="684"/>
      <c r="EA8" s="684"/>
      <c r="EB8" s="684"/>
      <c r="EC8" s="693"/>
    </row>
    <row r="9" spans="2:143" ht="11.25" customHeight="1" x14ac:dyDescent="0.15">
      <c r="B9" s="680" t="s">
        <v>243</v>
      </c>
      <c r="C9" s="681"/>
      <c r="D9" s="681"/>
      <c r="E9" s="681"/>
      <c r="F9" s="681"/>
      <c r="G9" s="681"/>
      <c r="H9" s="681"/>
      <c r="I9" s="681"/>
      <c r="J9" s="681"/>
      <c r="K9" s="681"/>
      <c r="L9" s="681"/>
      <c r="M9" s="681"/>
      <c r="N9" s="681"/>
      <c r="O9" s="681"/>
      <c r="P9" s="681"/>
      <c r="Q9" s="682"/>
      <c r="R9" s="683">
        <v>35859</v>
      </c>
      <c r="S9" s="684"/>
      <c r="T9" s="684"/>
      <c r="U9" s="684"/>
      <c r="V9" s="684"/>
      <c r="W9" s="684"/>
      <c r="X9" s="684"/>
      <c r="Y9" s="685"/>
      <c r="Z9" s="686">
        <v>0.1</v>
      </c>
      <c r="AA9" s="686"/>
      <c r="AB9" s="686"/>
      <c r="AC9" s="686"/>
      <c r="AD9" s="687">
        <v>35859</v>
      </c>
      <c r="AE9" s="687"/>
      <c r="AF9" s="687"/>
      <c r="AG9" s="687"/>
      <c r="AH9" s="687"/>
      <c r="AI9" s="687"/>
      <c r="AJ9" s="687"/>
      <c r="AK9" s="687"/>
      <c r="AL9" s="688">
        <v>0.1</v>
      </c>
      <c r="AM9" s="689"/>
      <c r="AN9" s="689"/>
      <c r="AO9" s="690"/>
      <c r="AP9" s="680" t="s">
        <v>244</v>
      </c>
      <c r="AQ9" s="681"/>
      <c r="AR9" s="681"/>
      <c r="AS9" s="681"/>
      <c r="AT9" s="681"/>
      <c r="AU9" s="681"/>
      <c r="AV9" s="681"/>
      <c r="AW9" s="681"/>
      <c r="AX9" s="681"/>
      <c r="AY9" s="681"/>
      <c r="AZ9" s="681"/>
      <c r="BA9" s="681"/>
      <c r="BB9" s="681"/>
      <c r="BC9" s="681"/>
      <c r="BD9" s="681"/>
      <c r="BE9" s="681"/>
      <c r="BF9" s="682"/>
      <c r="BG9" s="683">
        <v>5749972</v>
      </c>
      <c r="BH9" s="684"/>
      <c r="BI9" s="684"/>
      <c r="BJ9" s="684"/>
      <c r="BK9" s="684"/>
      <c r="BL9" s="684"/>
      <c r="BM9" s="684"/>
      <c r="BN9" s="685"/>
      <c r="BO9" s="686">
        <v>34.5</v>
      </c>
      <c r="BP9" s="686"/>
      <c r="BQ9" s="686"/>
      <c r="BR9" s="686"/>
      <c r="BS9" s="692" t="s">
        <v>130</v>
      </c>
      <c r="BT9" s="684"/>
      <c r="BU9" s="684"/>
      <c r="BV9" s="684"/>
      <c r="BW9" s="684"/>
      <c r="BX9" s="684"/>
      <c r="BY9" s="684"/>
      <c r="BZ9" s="684"/>
      <c r="CA9" s="684"/>
      <c r="CB9" s="693"/>
      <c r="CD9" s="698" t="s">
        <v>245</v>
      </c>
      <c r="CE9" s="699"/>
      <c r="CF9" s="699"/>
      <c r="CG9" s="699"/>
      <c r="CH9" s="699"/>
      <c r="CI9" s="699"/>
      <c r="CJ9" s="699"/>
      <c r="CK9" s="699"/>
      <c r="CL9" s="699"/>
      <c r="CM9" s="699"/>
      <c r="CN9" s="699"/>
      <c r="CO9" s="699"/>
      <c r="CP9" s="699"/>
      <c r="CQ9" s="700"/>
      <c r="CR9" s="683">
        <v>2633495</v>
      </c>
      <c r="CS9" s="684"/>
      <c r="CT9" s="684"/>
      <c r="CU9" s="684"/>
      <c r="CV9" s="684"/>
      <c r="CW9" s="684"/>
      <c r="CX9" s="684"/>
      <c r="CY9" s="685"/>
      <c r="CZ9" s="686">
        <v>5.9</v>
      </c>
      <c r="DA9" s="686"/>
      <c r="DB9" s="686"/>
      <c r="DC9" s="686"/>
      <c r="DD9" s="692">
        <v>28756</v>
      </c>
      <c r="DE9" s="684"/>
      <c r="DF9" s="684"/>
      <c r="DG9" s="684"/>
      <c r="DH9" s="684"/>
      <c r="DI9" s="684"/>
      <c r="DJ9" s="684"/>
      <c r="DK9" s="684"/>
      <c r="DL9" s="684"/>
      <c r="DM9" s="684"/>
      <c r="DN9" s="684"/>
      <c r="DO9" s="684"/>
      <c r="DP9" s="685"/>
      <c r="DQ9" s="692">
        <v>2150458</v>
      </c>
      <c r="DR9" s="684"/>
      <c r="DS9" s="684"/>
      <c r="DT9" s="684"/>
      <c r="DU9" s="684"/>
      <c r="DV9" s="684"/>
      <c r="DW9" s="684"/>
      <c r="DX9" s="684"/>
      <c r="DY9" s="684"/>
      <c r="DZ9" s="684"/>
      <c r="EA9" s="684"/>
      <c r="EB9" s="684"/>
      <c r="EC9" s="693"/>
    </row>
    <row r="10" spans="2:143" ht="11.25" customHeight="1" x14ac:dyDescent="0.15">
      <c r="B10" s="680" t="s">
        <v>246</v>
      </c>
      <c r="C10" s="681"/>
      <c r="D10" s="681"/>
      <c r="E10" s="681"/>
      <c r="F10" s="681"/>
      <c r="G10" s="681"/>
      <c r="H10" s="681"/>
      <c r="I10" s="681"/>
      <c r="J10" s="681"/>
      <c r="K10" s="681"/>
      <c r="L10" s="681"/>
      <c r="M10" s="681"/>
      <c r="N10" s="681"/>
      <c r="O10" s="681"/>
      <c r="P10" s="681"/>
      <c r="Q10" s="682"/>
      <c r="R10" s="683" t="s">
        <v>130</v>
      </c>
      <c r="S10" s="684"/>
      <c r="T10" s="684"/>
      <c r="U10" s="684"/>
      <c r="V10" s="684"/>
      <c r="W10" s="684"/>
      <c r="X10" s="684"/>
      <c r="Y10" s="685"/>
      <c r="Z10" s="686" t="s">
        <v>130</v>
      </c>
      <c r="AA10" s="686"/>
      <c r="AB10" s="686"/>
      <c r="AC10" s="686"/>
      <c r="AD10" s="687" t="s">
        <v>236</v>
      </c>
      <c r="AE10" s="687"/>
      <c r="AF10" s="687"/>
      <c r="AG10" s="687"/>
      <c r="AH10" s="687"/>
      <c r="AI10" s="687"/>
      <c r="AJ10" s="687"/>
      <c r="AK10" s="687"/>
      <c r="AL10" s="688" t="s">
        <v>130</v>
      </c>
      <c r="AM10" s="689"/>
      <c r="AN10" s="689"/>
      <c r="AO10" s="690"/>
      <c r="AP10" s="680" t="s">
        <v>247</v>
      </c>
      <c r="AQ10" s="681"/>
      <c r="AR10" s="681"/>
      <c r="AS10" s="681"/>
      <c r="AT10" s="681"/>
      <c r="AU10" s="681"/>
      <c r="AV10" s="681"/>
      <c r="AW10" s="681"/>
      <c r="AX10" s="681"/>
      <c r="AY10" s="681"/>
      <c r="AZ10" s="681"/>
      <c r="BA10" s="681"/>
      <c r="BB10" s="681"/>
      <c r="BC10" s="681"/>
      <c r="BD10" s="681"/>
      <c r="BE10" s="681"/>
      <c r="BF10" s="682"/>
      <c r="BG10" s="683">
        <v>330325</v>
      </c>
      <c r="BH10" s="684"/>
      <c r="BI10" s="684"/>
      <c r="BJ10" s="684"/>
      <c r="BK10" s="684"/>
      <c r="BL10" s="684"/>
      <c r="BM10" s="684"/>
      <c r="BN10" s="685"/>
      <c r="BO10" s="686">
        <v>2</v>
      </c>
      <c r="BP10" s="686"/>
      <c r="BQ10" s="686"/>
      <c r="BR10" s="686"/>
      <c r="BS10" s="692" t="s">
        <v>140</v>
      </c>
      <c r="BT10" s="684"/>
      <c r="BU10" s="684"/>
      <c r="BV10" s="684"/>
      <c r="BW10" s="684"/>
      <c r="BX10" s="684"/>
      <c r="BY10" s="684"/>
      <c r="BZ10" s="684"/>
      <c r="CA10" s="684"/>
      <c r="CB10" s="693"/>
      <c r="CD10" s="698" t="s">
        <v>248</v>
      </c>
      <c r="CE10" s="699"/>
      <c r="CF10" s="699"/>
      <c r="CG10" s="699"/>
      <c r="CH10" s="699"/>
      <c r="CI10" s="699"/>
      <c r="CJ10" s="699"/>
      <c r="CK10" s="699"/>
      <c r="CL10" s="699"/>
      <c r="CM10" s="699"/>
      <c r="CN10" s="699"/>
      <c r="CO10" s="699"/>
      <c r="CP10" s="699"/>
      <c r="CQ10" s="700"/>
      <c r="CR10" s="683">
        <v>13265</v>
      </c>
      <c r="CS10" s="684"/>
      <c r="CT10" s="684"/>
      <c r="CU10" s="684"/>
      <c r="CV10" s="684"/>
      <c r="CW10" s="684"/>
      <c r="CX10" s="684"/>
      <c r="CY10" s="685"/>
      <c r="CZ10" s="686">
        <v>0</v>
      </c>
      <c r="DA10" s="686"/>
      <c r="DB10" s="686"/>
      <c r="DC10" s="686"/>
      <c r="DD10" s="692" t="s">
        <v>236</v>
      </c>
      <c r="DE10" s="684"/>
      <c r="DF10" s="684"/>
      <c r="DG10" s="684"/>
      <c r="DH10" s="684"/>
      <c r="DI10" s="684"/>
      <c r="DJ10" s="684"/>
      <c r="DK10" s="684"/>
      <c r="DL10" s="684"/>
      <c r="DM10" s="684"/>
      <c r="DN10" s="684"/>
      <c r="DO10" s="684"/>
      <c r="DP10" s="685"/>
      <c r="DQ10" s="692">
        <v>12255</v>
      </c>
      <c r="DR10" s="684"/>
      <c r="DS10" s="684"/>
      <c r="DT10" s="684"/>
      <c r="DU10" s="684"/>
      <c r="DV10" s="684"/>
      <c r="DW10" s="684"/>
      <c r="DX10" s="684"/>
      <c r="DY10" s="684"/>
      <c r="DZ10" s="684"/>
      <c r="EA10" s="684"/>
      <c r="EB10" s="684"/>
      <c r="EC10" s="693"/>
    </row>
    <row r="11" spans="2:143" ht="11.25" customHeight="1" x14ac:dyDescent="0.15">
      <c r="B11" s="680" t="s">
        <v>249</v>
      </c>
      <c r="C11" s="681"/>
      <c r="D11" s="681"/>
      <c r="E11" s="681"/>
      <c r="F11" s="681"/>
      <c r="G11" s="681"/>
      <c r="H11" s="681"/>
      <c r="I11" s="681"/>
      <c r="J11" s="681"/>
      <c r="K11" s="681"/>
      <c r="L11" s="681"/>
      <c r="M11" s="681"/>
      <c r="N11" s="681"/>
      <c r="O11" s="681"/>
      <c r="P11" s="681"/>
      <c r="Q11" s="682"/>
      <c r="R11" s="683">
        <v>2034011</v>
      </c>
      <c r="S11" s="684"/>
      <c r="T11" s="684"/>
      <c r="U11" s="684"/>
      <c r="V11" s="684"/>
      <c r="W11" s="684"/>
      <c r="X11" s="684"/>
      <c r="Y11" s="685"/>
      <c r="Z11" s="688">
        <v>4.5</v>
      </c>
      <c r="AA11" s="689"/>
      <c r="AB11" s="689"/>
      <c r="AC11" s="701"/>
      <c r="AD11" s="692">
        <v>2034011</v>
      </c>
      <c r="AE11" s="684"/>
      <c r="AF11" s="684"/>
      <c r="AG11" s="684"/>
      <c r="AH11" s="684"/>
      <c r="AI11" s="684"/>
      <c r="AJ11" s="684"/>
      <c r="AK11" s="685"/>
      <c r="AL11" s="688">
        <v>8.1999999999999993</v>
      </c>
      <c r="AM11" s="689"/>
      <c r="AN11" s="689"/>
      <c r="AO11" s="690"/>
      <c r="AP11" s="680" t="s">
        <v>250</v>
      </c>
      <c r="AQ11" s="681"/>
      <c r="AR11" s="681"/>
      <c r="AS11" s="681"/>
      <c r="AT11" s="681"/>
      <c r="AU11" s="681"/>
      <c r="AV11" s="681"/>
      <c r="AW11" s="681"/>
      <c r="AX11" s="681"/>
      <c r="AY11" s="681"/>
      <c r="AZ11" s="681"/>
      <c r="BA11" s="681"/>
      <c r="BB11" s="681"/>
      <c r="BC11" s="681"/>
      <c r="BD11" s="681"/>
      <c r="BE11" s="681"/>
      <c r="BF11" s="682"/>
      <c r="BG11" s="683">
        <v>1496652</v>
      </c>
      <c r="BH11" s="684"/>
      <c r="BI11" s="684"/>
      <c r="BJ11" s="684"/>
      <c r="BK11" s="684"/>
      <c r="BL11" s="684"/>
      <c r="BM11" s="684"/>
      <c r="BN11" s="685"/>
      <c r="BO11" s="686">
        <v>9</v>
      </c>
      <c r="BP11" s="686"/>
      <c r="BQ11" s="686"/>
      <c r="BR11" s="686"/>
      <c r="BS11" s="692">
        <v>296590</v>
      </c>
      <c r="BT11" s="684"/>
      <c r="BU11" s="684"/>
      <c r="BV11" s="684"/>
      <c r="BW11" s="684"/>
      <c r="BX11" s="684"/>
      <c r="BY11" s="684"/>
      <c r="BZ11" s="684"/>
      <c r="CA11" s="684"/>
      <c r="CB11" s="693"/>
      <c r="CD11" s="698" t="s">
        <v>251</v>
      </c>
      <c r="CE11" s="699"/>
      <c r="CF11" s="699"/>
      <c r="CG11" s="699"/>
      <c r="CH11" s="699"/>
      <c r="CI11" s="699"/>
      <c r="CJ11" s="699"/>
      <c r="CK11" s="699"/>
      <c r="CL11" s="699"/>
      <c r="CM11" s="699"/>
      <c r="CN11" s="699"/>
      <c r="CO11" s="699"/>
      <c r="CP11" s="699"/>
      <c r="CQ11" s="700"/>
      <c r="CR11" s="683">
        <v>1386913</v>
      </c>
      <c r="CS11" s="684"/>
      <c r="CT11" s="684"/>
      <c r="CU11" s="684"/>
      <c r="CV11" s="684"/>
      <c r="CW11" s="684"/>
      <c r="CX11" s="684"/>
      <c r="CY11" s="685"/>
      <c r="CZ11" s="686">
        <v>3.1</v>
      </c>
      <c r="DA11" s="686"/>
      <c r="DB11" s="686"/>
      <c r="DC11" s="686"/>
      <c r="DD11" s="692">
        <v>604188</v>
      </c>
      <c r="DE11" s="684"/>
      <c r="DF11" s="684"/>
      <c r="DG11" s="684"/>
      <c r="DH11" s="684"/>
      <c r="DI11" s="684"/>
      <c r="DJ11" s="684"/>
      <c r="DK11" s="684"/>
      <c r="DL11" s="684"/>
      <c r="DM11" s="684"/>
      <c r="DN11" s="684"/>
      <c r="DO11" s="684"/>
      <c r="DP11" s="685"/>
      <c r="DQ11" s="692">
        <v>696085</v>
      </c>
      <c r="DR11" s="684"/>
      <c r="DS11" s="684"/>
      <c r="DT11" s="684"/>
      <c r="DU11" s="684"/>
      <c r="DV11" s="684"/>
      <c r="DW11" s="684"/>
      <c r="DX11" s="684"/>
      <c r="DY11" s="684"/>
      <c r="DZ11" s="684"/>
      <c r="EA11" s="684"/>
      <c r="EB11" s="684"/>
      <c r="EC11" s="693"/>
    </row>
    <row r="12" spans="2:143" ht="11.25" customHeight="1" x14ac:dyDescent="0.15">
      <c r="B12" s="680" t="s">
        <v>252</v>
      </c>
      <c r="C12" s="681"/>
      <c r="D12" s="681"/>
      <c r="E12" s="681"/>
      <c r="F12" s="681"/>
      <c r="G12" s="681"/>
      <c r="H12" s="681"/>
      <c r="I12" s="681"/>
      <c r="J12" s="681"/>
      <c r="K12" s="681"/>
      <c r="L12" s="681"/>
      <c r="M12" s="681"/>
      <c r="N12" s="681"/>
      <c r="O12" s="681"/>
      <c r="P12" s="681"/>
      <c r="Q12" s="682"/>
      <c r="R12" s="683">
        <v>61181</v>
      </c>
      <c r="S12" s="684"/>
      <c r="T12" s="684"/>
      <c r="U12" s="684"/>
      <c r="V12" s="684"/>
      <c r="W12" s="684"/>
      <c r="X12" s="684"/>
      <c r="Y12" s="685"/>
      <c r="Z12" s="686">
        <v>0.1</v>
      </c>
      <c r="AA12" s="686"/>
      <c r="AB12" s="686"/>
      <c r="AC12" s="686"/>
      <c r="AD12" s="687">
        <v>61181</v>
      </c>
      <c r="AE12" s="687"/>
      <c r="AF12" s="687"/>
      <c r="AG12" s="687"/>
      <c r="AH12" s="687"/>
      <c r="AI12" s="687"/>
      <c r="AJ12" s="687"/>
      <c r="AK12" s="687"/>
      <c r="AL12" s="688">
        <v>0.2</v>
      </c>
      <c r="AM12" s="689"/>
      <c r="AN12" s="689"/>
      <c r="AO12" s="690"/>
      <c r="AP12" s="680" t="s">
        <v>253</v>
      </c>
      <c r="AQ12" s="681"/>
      <c r="AR12" s="681"/>
      <c r="AS12" s="681"/>
      <c r="AT12" s="681"/>
      <c r="AU12" s="681"/>
      <c r="AV12" s="681"/>
      <c r="AW12" s="681"/>
      <c r="AX12" s="681"/>
      <c r="AY12" s="681"/>
      <c r="AZ12" s="681"/>
      <c r="BA12" s="681"/>
      <c r="BB12" s="681"/>
      <c r="BC12" s="681"/>
      <c r="BD12" s="681"/>
      <c r="BE12" s="681"/>
      <c r="BF12" s="682"/>
      <c r="BG12" s="683">
        <v>6935906</v>
      </c>
      <c r="BH12" s="684"/>
      <c r="BI12" s="684"/>
      <c r="BJ12" s="684"/>
      <c r="BK12" s="684"/>
      <c r="BL12" s="684"/>
      <c r="BM12" s="684"/>
      <c r="BN12" s="685"/>
      <c r="BO12" s="686">
        <v>41.6</v>
      </c>
      <c r="BP12" s="686"/>
      <c r="BQ12" s="686"/>
      <c r="BR12" s="686"/>
      <c r="BS12" s="692" t="s">
        <v>236</v>
      </c>
      <c r="BT12" s="684"/>
      <c r="BU12" s="684"/>
      <c r="BV12" s="684"/>
      <c r="BW12" s="684"/>
      <c r="BX12" s="684"/>
      <c r="BY12" s="684"/>
      <c r="BZ12" s="684"/>
      <c r="CA12" s="684"/>
      <c r="CB12" s="693"/>
      <c r="CD12" s="698" t="s">
        <v>254</v>
      </c>
      <c r="CE12" s="699"/>
      <c r="CF12" s="699"/>
      <c r="CG12" s="699"/>
      <c r="CH12" s="699"/>
      <c r="CI12" s="699"/>
      <c r="CJ12" s="699"/>
      <c r="CK12" s="699"/>
      <c r="CL12" s="699"/>
      <c r="CM12" s="699"/>
      <c r="CN12" s="699"/>
      <c r="CO12" s="699"/>
      <c r="CP12" s="699"/>
      <c r="CQ12" s="700"/>
      <c r="CR12" s="683">
        <v>1251883</v>
      </c>
      <c r="CS12" s="684"/>
      <c r="CT12" s="684"/>
      <c r="CU12" s="684"/>
      <c r="CV12" s="684"/>
      <c r="CW12" s="684"/>
      <c r="CX12" s="684"/>
      <c r="CY12" s="685"/>
      <c r="CZ12" s="686">
        <v>2.8</v>
      </c>
      <c r="DA12" s="686"/>
      <c r="DB12" s="686"/>
      <c r="DC12" s="686"/>
      <c r="DD12" s="692">
        <v>685724</v>
      </c>
      <c r="DE12" s="684"/>
      <c r="DF12" s="684"/>
      <c r="DG12" s="684"/>
      <c r="DH12" s="684"/>
      <c r="DI12" s="684"/>
      <c r="DJ12" s="684"/>
      <c r="DK12" s="684"/>
      <c r="DL12" s="684"/>
      <c r="DM12" s="684"/>
      <c r="DN12" s="684"/>
      <c r="DO12" s="684"/>
      <c r="DP12" s="685"/>
      <c r="DQ12" s="692">
        <v>464750</v>
      </c>
      <c r="DR12" s="684"/>
      <c r="DS12" s="684"/>
      <c r="DT12" s="684"/>
      <c r="DU12" s="684"/>
      <c r="DV12" s="684"/>
      <c r="DW12" s="684"/>
      <c r="DX12" s="684"/>
      <c r="DY12" s="684"/>
      <c r="DZ12" s="684"/>
      <c r="EA12" s="684"/>
      <c r="EB12" s="684"/>
      <c r="EC12" s="693"/>
    </row>
    <row r="13" spans="2:143" ht="11.25" customHeight="1" x14ac:dyDescent="0.15">
      <c r="B13" s="680" t="s">
        <v>255</v>
      </c>
      <c r="C13" s="681"/>
      <c r="D13" s="681"/>
      <c r="E13" s="681"/>
      <c r="F13" s="681"/>
      <c r="G13" s="681"/>
      <c r="H13" s="681"/>
      <c r="I13" s="681"/>
      <c r="J13" s="681"/>
      <c r="K13" s="681"/>
      <c r="L13" s="681"/>
      <c r="M13" s="681"/>
      <c r="N13" s="681"/>
      <c r="O13" s="681"/>
      <c r="P13" s="681"/>
      <c r="Q13" s="682"/>
      <c r="R13" s="683" t="s">
        <v>130</v>
      </c>
      <c r="S13" s="684"/>
      <c r="T13" s="684"/>
      <c r="U13" s="684"/>
      <c r="V13" s="684"/>
      <c r="W13" s="684"/>
      <c r="X13" s="684"/>
      <c r="Y13" s="685"/>
      <c r="Z13" s="686" t="s">
        <v>130</v>
      </c>
      <c r="AA13" s="686"/>
      <c r="AB13" s="686"/>
      <c r="AC13" s="686"/>
      <c r="AD13" s="687" t="s">
        <v>236</v>
      </c>
      <c r="AE13" s="687"/>
      <c r="AF13" s="687"/>
      <c r="AG13" s="687"/>
      <c r="AH13" s="687"/>
      <c r="AI13" s="687"/>
      <c r="AJ13" s="687"/>
      <c r="AK13" s="687"/>
      <c r="AL13" s="688" t="s">
        <v>130</v>
      </c>
      <c r="AM13" s="689"/>
      <c r="AN13" s="689"/>
      <c r="AO13" s="690"/>
      <c r="AP13" s="680" t="s">
        <v>256</v>
      </c>
      <c r="AQ13" s="681"/>
      <c r="AR13" s="681"/>
      <c r="AS13" s="681"/>
      <c r="AT13" s="681"/>
      <c r="AU13" s="681"/>
      <c r="AV13" s="681"/>
      <c r="AW13" s="681"/>
      <c r="AX13" s="681"/>
      <c r="AY13" s="681"/>
      <c r="AZ13" s="681"/>
      <c r="BA13" s="681"/>
      <c r="BB13" s="681"/>
      <c r="BC13" s="681"/>
      <c r="BD13" s="681"/>
      <c r="BE13" s="681"/>
      <c r="BF13" s="682"/>
      <c r="BG13" s="683">
        <v>6918622</v>
      </c>
      <c r="BH13" s="684"/>
      <c r="BI13" s="684"/>
      <c r="BJ13" s="684"/>
      <c r="BK13" s="684"/>
      <c r="BL13" s="684"/>
      <c r="BM13" s="684"/>
      <c r="BN13" s="685"/>
      <c r="BO13" s="686">
        <v>41.5</v>
      </c>
      <c r="BP13" s="686"/>
      <c r="BQ13" s="686"/>
      <c r="BR13" s="686"/>
      <c r="BS13" s="692" t="s">
        <v>130</v>
      </c>
      <c r="BT13" s="684"/>
      <c r="BU13" s="684"/>
      <c r="BV13" s="684"/>
      <c r="BW13" s="684"/>
      <c r="BX13" s="684"/>
      <c r="BY13" s="684"/>
      <c r="BZ13" s="684"/>
      <c r="CA13" s="684"/>
      <c r="CB13" s="693"/>
      <c r="CD13" s="698" t="s">
        <v>257</v>
      </c>
      <c r="CE13" s="699"/>
      <c r="CF13" s="699"/>
      <c r="CG13" s="699"/>
      <c r="CH13" s="699"/>
      <c r="CI13" s="699"/>
      <c r="CJ13" s="699"/>
      <c r="CK13" s="699"/>
      <c r="CL13" s="699"/>
      <c r="CM13" s="699"/>
      <c r="CN13" s="699"/>
      <c r="CO13" s="699"/>
      <c r="CP13" s="699"/>
      <c r="CQ13" s="700"/>
      <c r="CR13" s="683">
        <v>5618255</v>
      </c>
      <c r="CS13" s="684"/>
      <c r="CT13" s="684"/>
      <c r="CU13" s="684"/>
      <c r="CV13" s="684"/>
      <c r="CW13" s="684"/>
      <c r="CX13" s="684"/>
      <c r="CY13" s="685"/>
      <c r="CZ13" s="686">
        <v>12.6</v>
      </c>
      <c r="DA13" s="686"/>
      <c r="DB13" s="686"/>
      <c r="DC13" s="686"/>
      <c r="DD13" s="692">
        <v>2298339</v>
      </c>
      <c r="DE13" s="684"/>
      <c r="DF13" s="684"/>
      <c r="DG13" s="684"/>
      <c r="DH13" s="684"/>
      <c r="DI13" s="684"/>
      <c r="DJ13" s="684"/>
      <c r="DK13" s="684"/>
      <c r="DL13" s="684"/>
      <c r="DM13" s="684"/>
      <c r="DN13" s="684"/>
      <c r="DO13" s="684"/>
      <c r="DP13" s="685"/>
      <c r="DQ13" s="692">
        <v>3663202</v>
      </c>
      <c r="DR13" s="684"/>
      <c r="DS13" s="684"/>
      <c r="DT13" s="684"/>
      <c r="DU13" s="684"/>
      <c r="DV13" s="684"/>
      <c r="DW13" s="684"/>
      <c r="DX13" s="684"/>
      <c r="DY13" s="684"/>
      <c r="DZ13" s="684"/>
      <c r="EA13" s="684"/>
      <c r="EB13" s="684"/>
      <c r="EC13" s="693"/>
    </row>
    <row r="14" spans="2:143" ht="11.25" customHeight="1" x14ac:dyDescent="0.15">
      <c r="B14" s="680" t="s">
        <v>258</v>
      </c>
      <c r="C14" s="681"/>
      <c r="D14" s="681"/>
      <c r="E14" s="681"/>
      <c r="F14" s="681"/>
      <c r="G14" s="681"/>
      <c r="H14" s="681"/>
      <c r="I14" s="681"/>
      <c r="J14" s="681"/>
      <c r="K14" s="681"/>
      <c r="L14" s="681"/>
      <c r="M14" s="681"/>
      <c r="N14" s="681"/>
      <c r="O14" s="681"/>
      <c r="P14" s="681"/>
      <c r="Q14" s="682"/>
      <c r="R14" s="683">
        <v>62031</v>
      </c>
      <c r="S14" s="684"/>
      <c r="T14" s="684"/>
      <c r="U14" s="684"/>
      <c r="V14" s="684"/>
      <c r="W14" s="684"/>
      <c r="X14" s="684"/>
      <c r="Y14" s="685"/>
      <c r="Z14" s="686">
        <v>0.1</v>
      </c>
      <c r="AA14" s="686"/>
      <c r="AB14" s="686"/>
      <c r="AC14" s="686"/>
      <c r="AD14" s="687">
        <v>62031</v>
      </c>
      <c r="AE14" s="687"/>
      <c r="AF14" s="687"/>
      <c r="AG14" s="687"/>
      <c r="AH14" s="687"/>
      <c r="AI14" s="687"/>
      <c r="AJ14" s="687"/>
      <c r="AK14" s="687"/>
      <c r="AL14" s="688">
        <v>0.2</v>
      </c>
      <c r="AM14" s="689"/>
      <c r="AN14" s="689"/>
      <c r="AO14" s="690"/>
      <c r="AP14" s="680" t="s">
        <v>259</v>
      </c>
      <c r="AQ14" s="681"/>
      <c r="AR14" s="681"/>
      <c r="AS14" s="681"/>
      <c r="AT14" s="681"/>
      <c r="AU14" s="681"/>
      <c r="AV14" s="681"/>
      <c r="AW14" s="681"/>
      <c r="AX14" s="681"/>
      <c r="AY14" s="681"/>
      <c r="AZ14" s="681"/>
      <c r="BA14" s="681"/>
      <c r="BB14" s="681"/>
      <c r="BC14" s="681"/>
      <c r="BD14" s="681"/>
      <c r="BE14" s="681"/>
      <c r="BF14" s="682"/>
      <c r="BG14" s="683">
        <v>287122</v>
      </c>
      <c r="BH14" s="684"/>
      <c r="BI14" s="684"/>
      <c r="BJ14" s="684"/>
      <c r="BK14" s="684"/>
      <c r="BL14" s="684"/>
      <c r="BM14" s="684"/>
      <c r="BN14" s="685"/>
      <c r="BO14" s="686">
        <v>1.7</v>
      </c>
      <c r="BP14" s="686"/>
      <c r="BQ14" s="686"/>
      <c r="BR14" s="686"/>
      <c r="BS14" s="692" t="s">
        <v>130</v>
      </c>
      <c r="BT14" s="684"/>
      <c r="BU14" s="684"/>
      <c r="BV14" s="684"/>
      <c r="BW14" s="684"/>
      <c r="BX14" s="684"/>
      <c r="BY14" s="684"/>
      <c r="BZ14" s="684"/>
      <c r="CA14" s="684"/>
      <c r="CB14" s="693"/>
      <c r="CD14" s="698" t="s">
        <v>260</v>
      </c>
      <c r="CE14" s="699"/>
      <c r="CF14" s="699"/>
      <c r="CG14" s="699"/>
      <c r="CH14" s="699"/>
      <c r="CI14" s="699"/>
      <c r="CJ14" s="699"/>
      <c r="CK14" s="699"/>
      <c r="CL14" s="699"/>
      <c r="CM14" s="699"/>
      <c r="CN14" s="699"/>
      <c r="CO14" s="699"/>
      <c r="CP14" s="699"/>
      <c r="CQ14" s="700"/>
      <c r="CR14" s="683">
        <v>1190110</v>
      </c>
      <c r="CS14" s="684"/>
      <c r="CT14" s="684"/>
      <c r="CU14" s="684"/>
      <c r="CV14" s="684"/>
      <c r="CW14" s="684"/>
      <c r="CX14" s="684"/>
      <c r="CY14" s="685"/>
      <c r="CZ14" s="686">
        <v>2.7</v>
      </c>
      <c r="DA14" s="686"/>
      <c r="DB14" s="686"/>
      <c r="DC14" s="686"/>
      <c r="DD14" s="692">
        <v>48009</v>
      </c>
      <c r="DE14" s="684"/>
      <c r="DF14" s="684"/>
      <c r="DG14" s="684"/>
      <c r="DH14" s="684"/>
      <c r="DI14" s="684"/>
      <c r="DJ14" s="684"/>
      <c r="DK14" s="684"/>
      <c r="DL14" s="684"/>
      <c r="DM14" s="684"/>
      <c r="DN14" s="684"/>
      <c r="DO14" s="684"/>
      <c r="DP14" s="685"/>
      <c r="DQ14" s="692">
        <v>1115987</v>
      </c>
      <c r="DR14" s="684"/>
      <c r="DS14" s="684"/>
      <c r="DT14" s="684"/>
      <c r="DU14" s="684"/>
      <c r="DV14" s="684"/>
      <c r="DW14" s="684"/>
      <c r="DX14" s="684"/>
      <c r="DY14" s="684"/>
      <c r="DZ14" s="684"/>
      <c r="EA14" s="684"/>
      <c r="EB14" s="684"/>
      <c r="EC14" s="693"/>
    </row>
    <row r="15" spans="2:143" ht="11.25" customHeight="1" x14ac:dyDescent="0.15">
      <c r="B15" s="680" t="s">
        <v>261</v>
      </c>
      <c r="C15" s="681"/>
      <c r="D15" s="681"/>
      <c r="E15" s="681"/>
      <c r="F15" s="681"/>
      <c r="G15" s="681"/>
      <c r="H15" s="681"/>
      <c r="I15" s="681"/>
      <c r="J15" s="681"/>
      <c r="K15" s="681"/>
      <c r="L15" s="681"/>
      <c r="M15" s="681"/>
      <c r="N15" s="681"/>
      <c r="O15" s="681"/>
      <c r="P15" s="681"/>
      <c r="Q15" s="682"/>
      <c r="R15" s="683" t="s">
        <v>236</v>
      </c>
      <c r="S15" s="684"/>
      <c r="T15" s="684"/>
      <c r="U15" s="684"/>
      <c r="V15" s="684"/>
      <c r="W15" s="684"/>
      <c r="X15" s="684"/>
      <c r="Y15" s="685"/>
      <c r="Z15" s="686" t="s">
        <v>236</v>
      </c>
      <c r="AA15" s="686"/>
      <c r="AB15" s="686"/>
      <c r="AC15" s="686"/>
      <c r="AD15" s="687" t="s">
        <v>130</v>
      </c>
      <c r="AE15" s="687"/>
      <c r="AF15" s="687"/>
      <c r="AG15" s="687"/>
      <c r="AH15" s="687"/>
      <c r="AI15" s="687"/>
      <c r="AJ15" s="687"/>
      <c r="AK15" s="687"/>
      <c r="AL15" s="688" t="s">
        <v>236</v>
      </c>
      <c r="AM15" s="689"/>
      <c r="AN15" s="689"/>
      <c r="AO15" s="690"/>
      <c r="AP15" s="680" t="s">
        <v>262</v>
      </c>
      <c r="AQ15" s="681"/>
      <c r="AR15" s="681"/>
      <c r="AS15" s="681"/>
      <c r="AT15" s="681"/>
      <c r="AU15" s="681"/>
      <c r="AV15" s="681"/>
      <c r="AW15" s="681"/>
      <c r="AX15" s="681"/>
      <c r="AY15" s="681"/>
      <c r="AZ15" s="681"/>
      <c r="BA15" s="681"/>
      <c r="BB15" s="681"/>
      <c r="BC15" s="681"/>
      <c r="BD15" s="681"/>
      <c r="BE15" s="681"/>
      <c r="BF15" s="682"/>
      <c r="BG15" s="683">
        <v>684172</v>
      </c>
      <c r="BH15" s="684"/>
      <c r="BI15" s="684"/>
      <c r="BJ15" s="684"/>
      <c r="BK15" s="684"/>
      <c r="BL15" s="684"/>
      <c r="BM15" s="684"/>
      <c r="BN15" s="685"/>
      <c r="BO15" s="686">
        <v>4.0999999999999996</v>
      </c>
      <c r="BP15" s="686"/>
      <c r="BQ15" s="686"/>
      <c r="BR15" s="686"/>
      <c r="BS15" s="692" t="s">
        <v>130</v>
      </c>
      <c r="BT15" s="684"/>
      <c r="BU15" s="684"/>
      <c r="BV15" s="684"/>
      <c r="BW15" s="684"/>
      <c r="BX15" s="684"/>
      <c r="BY15" s="684"/>
      <c r="BZ15" s="684"/>
      <c r="CA15" s="684"/>
      <c r="CB15" s="693"/>
      <c r="CD15" s="698" t="s">
        <v>263</v>
      </c>
      <c r="CE15" s="699"/>
      <c r="CF15" s="699"/>
      <c r="CG15" s="699"/>
      <c r="CH15" s="699"/>
      <c r="CI15" s="699"/>
      <c r="CJ15" s="699"/>
      <c r="CK15" s="699"/>
      <c r="CL15" s="699"/>
      <c r="CM15" s="699"/>
      <c r="CN15" s="699"/>
      <c r="CO15" s="699"/>
      <c r="CP15" s="699"/>
      <c r="CQ15" s="700"/>
      <c r="CR15" s="683">
        <v>7675263</v>
      </c>
      <c r="CS15" s="684"/>
      <c r="CT15" s="684"/>
      <c r="CU15" s="684"/>
      <c r="CV15" s="684"/>
      <c r="CW15" s="684"/>
      <c r="CX15" s="684"/>
      <c r="CY15" s="685"/>
      <c r="CZ15" s="686">
        <v>17.2</v>
      </c>
      <c r="DA15" s="686"/>
      <c r="DB15" s="686"/>
      <c r="DC15" s="686"/>
      <c r="DD15" s="692">
        <v>2218816</v>
      </c>
      <c r="DE15" s="684"/>
      <c r="DF15" s="684"/>
      <c r="DG15" s="684"/>
      <c r="DH15" s="684"/>
      <c r="DI15" s="684"/>
      <c r="DJ15" s="684"/>
      <c r="DK15" s="684"/>
      <c r="DL15" s="684"/>
      <c r="DM15" s="684"/>
      <c r="DN15" s="684"/>
      <c r="DO15" s="684"/>
      <c r="DP15" s="685"/>
      <c r="DQ15" s="692">
        <v>4769208</v>
      </c>
      <c r="DR15" s="684"/>
      <c r="DS15" s="684"/>
      <c r="DT15" s="684"/>
      <c r="DU15" s="684"/>
      <c r="DV15" s="684"/>
      <c r="DW15" s="684"/>
      <c r="DX15" s="684"/>
      <c r="DY15" s="684"/>
      <c r="DZ15" s="684"/>
      <c r="EA15" s="684"/>
      <c r="EB15" s="684"/>
      <c r="EC15" s="693"/>
    </row>
    <row r="16" spans="2:143" ht="11.25" customHeight="1" x14ac:dyDescent="0.15">
      <c r="B16" s="680" t="s">
        <v>264</v>
      </c>
      <c r="C16" s="681"/>
      <c r="D16" s="681"/>
      <c r="E16" s="681"/>
      <c r="F16" s="681"/>
      <c r="G16" s="681"/>
      <c r="H16" s="681"/>
      <c r="I16" s="681"/>
      <c r="J16" s="681"/>
      <c r="K16" s="681"/>
      <c r="L16" s="681"/>
      <c r="M16" s="681"/>
      <c r="N16" s="681"/>
      <c r="O16" s="681"/>
      <c r="P16" s="681"/>
      <c r="Q16" s="682"/>
      <c r="R16" s="683">
        <v>19463</v>
      </c>
      <c r="S16" s="684"/>
      <c r="T16" s="684"/>
      <c r="U16" s="684"/>
      <c r="V16" s="684"/>
      <c r="W16" s="684"/>
      <c r="X16" s="684"/>
      <c r="Y16" s="685"/>
      <c r="Z16" s="686">
        <v>0</v>
      </c>
      <c r="AA16" s="686"/>
      <c r="AB16" s="686"/>
      <c r="AC16" s="686"/>
      <c r="AD16" s="687">
        <v>19463</v>
      </c>
      <c r="AE16" s="687"/>
      <c r="AF16" s="687"/>
      <c r="AG16" s="687"/>
      <c r="AH16" s="687"/>
      <c r="AI16" s="687"/>
      <c r="AJ16" s="687"/>
      <c r="AK16" s="687"/>
      <c r="AL16" s="688">
        <v>0.1</v>
      </c>
      <c r="AM16" s="689"/>
      <c r="AN16" s="689"/>
      <c r="AO16" s="690"/>
      <c r="AP16" s="680" t="s">
        <v>265</v>
      </c>
      <c r="AQ16" s="681"/>
      <c r="AR16" s="681"/>
      <c r="AS16" s="681"/>
      <c r="AT16" s="681"/>
      <c r="AU16" s="681"/>
      <c r="AV16" s="681"/>
      <c r="AW16" s="681"/>
      <c r="AX16" s="681"/>
      <c r="AY16" s="681"/>
      <c r="AZ16" s="681"/>
      <c r="BA16" s="681"/>
      <c r="BB16" s="681"/>
      <c r="BC16" s="681"/>
      <c r="BD16" s="681"/>
      <c r="BE16" s="681"/>
      <c r="BF16" s="682"/>
      <c r="BG16" s="683" t="s">
        <v>236</v>
      </c>
      <c r="BH16" s="684"/>
      <c r="BI16" s="684"/>
      <c r="BJ16" s="684"/>
      <c r="BK16" s="684"/>
      <c r="BL16" s="684"/>
      <c r="BM16" s="684"/>
      <c r="BN16" s="685"/>
      <c r="BO16" s="686" t="s">
        <v>236</v>
      </c>
      <c r="BP16" s="686"/>
      <c r="BQ16" s="686"/>
      <c r="BR16" s="686"/>
      <c r="BS16" s="692" t="s">
        <v>130</v>
      </c>
      <c r="BT16" s="684"/>
      <c r="BU16" s="684"/>
      <c r="BV16" s="684"/>
      <c r="BW16" s="684"/>
      <c r="BX16" s="684"/>
      <c r="BY16" s="684"/>
      <c r="BZ16" s="684"/>
      <c r="CA16" s="684"/>
      <c r="CB16" s="693"/>
      <c r="CD16" s="698" t="s">
        <v>266</v>
      </c>
      <c r="CE16" s="699"/>
      <c r="CF16" s="699"/>
      <c r="CG16" s="699"/>
      <c r="CH16" s="699"/>
      <c r="CI16" s="699"/>
      <c r="CJ16" s="699"/>
      <c r="CK16" s="699"/>
      <c r="CL16" s="699"/>
      <c r="CM16" s="699"/>
      <c r="CN16" s="699"/>
      <c r="CO16" s="699"/>
      <c r="CP16" s="699"/>
      <c r="CQ16" s="700"/>
      <c r="CR16" s="683" t="s">
        <v>236</v>
      </c>
      <c r="CS16" s="684"/>
      <c r="CT16" s="684"/>
      <c r="CU16" s="684"/>
      <c r="CV16" s="684"/>
      <c r="CW16" s="684"/>
      <c r="CX16" s="684"/>
      <c r="CY16" s="685"/>
      <c r="CZ16" s="686" t="s">
        <v>140</v>
      </c>
      <c r="DA16" s="686"/>
      <c r="DB16" s="686"/>
      <c r="DC16" s="686"/>
      <c r="DD16" s="692" t="s">
        <v>140</v>
      </c>
      <c r="DE16" s="684"/>
      <c r="DF16" s="684"/>
      <c r="DG16" s="684"/>
      <c r="DH16" s="684"/>
      <c r="DI16" s="684"/>
      <c r="DJ16" s="684"/>
      <c r="DK16" s="684"/>
      <c r="DL16" s="684"/>
      <c r="DM16" s="684"/>
      <c r="DN16" s="684"/>
      <c r="DO16" s="684"/>
      <c r="DP16" s="685"/>
      <c r="DQ16" s="692" t="s">
        <v>130</v>
      </c>
      <c r="DR16" s="684"/>
      <c r="DS16" s="684"/>
      <c r="DT16" s="684"/>
      <c r="DU16" s="684"/>
      <c r="DV16" s="684"/>
      <c r="DW16" s="684"/>
      <c r="DX16" s="684"/>
      <c r="DY16" s="684"/>
      <c r="DZ16" s="684"/>
      <c r="EA16" s="684"/>
      <c r="EB16" s="684"/>
      <c r="EC16" s="693"/>
    </row>
    <row r="17" spans="2:133" ht="11.25" customHeight="1" x14ac:dyDescent="0.15">
      <c r="B17" s="680" t="s">
        <v>267</v>
      </c>
      <c r="C17" s="681"/>
      <c r="D17" s="681"/>
      <c r="E17" s="681"/>
      <c r="F17" s="681"/>
      <c r="G17" s="681"/>
      <c r="H17" s="681"/>
      <c r="I17" s="681"/>
      <c r="J17" s="681"/>
      <c r="K17" s="681"/>
      <c r="L17" s="681"/>
      <c r="M17" s="681"/>
      <c r="N17" s="681"/>
      <c r="O17" s="681"/>
      <c r="P17" s="681"/>
      <c r="Q17" s="682"/>
      <c r="R17" s="683">
        <v>264057</v>
      </c>
      <c r="S17" s="684"/>
      <c r="T17" s="684"/>
      <c r="U17" s="684"/>
      <c r="V17" s="684"/>
      <c r="W17" s="684"/>
      <c r="X17" s="684"/>
      <c r="Y17" s="685"/>
      <c r="Z17" s="686">
        <v>0.6</v>
      </c>
      <c r="AA17" s="686"/>
      <c r="AB17" s="686"/>
      <c r="AC17" s="686"/>
      <c r="AD17" s="687">
        <v>264057</v>
      </c>
      <c r="AE17" s="687"/>
      <c r="AF17" s="687"/>
      <c r="AG17" s="687"/>
      <c r="AH17" s="687"/>
      <c r="AI17" s="687"/>
      <c r="AJ17" s="687"/>
      <c r="AK17" s="687"/>
      <c r="AL17" s="688">
        <v>1.1000000000000001</v>
      </c>
      <c r="AM17" s="689"/>
      <c r="AN17" s="689"/>
      <c r="AO17" s="690"/>
      <c r="AP17" s="680" t="s">
        <v>268</v>
      </c>
      <c r="AQ17" s="681"/>
      <c r="AR17" s="681"/>
      <c r="AS17" s="681"/>
      <c r="AT17" s="681"/>
      <c r="AU17" s="681"/>
      <c r="AV17" s="681"/>
      <c r="AW17" s="681"/>
      <c r="AX17" s="681"/>
      <c r="AY17" s="681"/>
      <c r="AZ17" s="681"/>
      <c r="BA17" s="681"/>
      <c r="BB17" s="681"/>
      <c r="BC17" s="681"/>
      <c r="BD17" s="681"/>
      <c r="BE17" s="681"/>
      <c r="BF17" s="682"/>
      <c r="BG17" s="683" t="s">
        <v>236</v>
      </c>
      <c r="BH17" s="684"/>
      <c r="BI17" s="684"/>
      <c r="BJ17" s="684"/>
      <c r="BK17" s="684"/>
      <c r="BL17" s="684"/>
      <c r="BM17" s="684"/>
      <c r="BN17" s="685"/>
      <c r="BO17" s="686" t="s">
        <v>236</v>
      </c>
      <c r="BP17" s="686"/>
      <c r="BQ17" s="686"/>
      <c r="BR17" s="686"/>
      <c r="BS17" s="692" t="s">
        <v>130</v>
      </c>
      <c r="BT17" s="684"/>
      <c r="BU17" s="684"/>
      <c r="BV17" s="684"/>
      <c r="BW17" s="684"/>
      <c r="BX17" s="684"/>
      <c r="BY17" s="684"/>
      <c r="BZ17" s="684"/>
      <c r="CA17" s="684"/>
      <c r="CB17" s="693"/>
      <c r="CD17" s="698" t="s">
        <v>269</v>
      </c>
      <c r="CE17" s="699"/>
      <c r="CF17" s="699"/>
      <c r="CG17" s="699"/>
      <c r="CH17" s="699"/>
      <c r="CI17" s="699"/>
      <c r="CJ17" s="699"/>
      <c r="CK17" s="699"/>
      <c r="CL17" s="699"/>
      <c r="CM17" s="699"/>
      <c r="CN17" s="699"/>
      <c r="CO17" s="699"/>
      <c r="CP17" s="699"/>
      <c r="CQ17" s="700"/>
      <c r="CR17" s="683">
        <v>5866423</v>
      </c>
      <c r="CS17" s="684"/>
      <c r="CT17" s="684"/>
      <c r="CU17" s="684"/>
      <c r="CV17" s="684"/>
      <c r="CW17" s="684"/>
      <c r="CX17" s="684"/>
      <c r="CY17" s="685"/>
      <c r="CZ17" s="686">
        <v>13.2</v>
      </c>
      <c r="DA17" s="686"/>
      <c r="DB17" s="686"/>
      <c r="DC17" s="686"/>
      <c r="DD17" s="692" t="s">
        <v>130</v>
      </c>
      <c r="DE17" s="684"/>
      <c r="DF17" s="684"/>
      <c r="DG17" s="684"/>
      <c r="DH17" s="684"/>
      <c r="DI17" s="684"/>
      <c r="DJ17" s="684"/>
      <c r="DK17" s="684"/>
      <c r="DL17" s="684"/>
      <c r="DM17" s="684"/>
      <c r="DN17" s="684"/>
      <c r="DO17" s="684"/>
      <c r="DP17" s="685"/>
      <c r="DQ17" s="692">
        <v>5709171</v>
      </c>
      <c r="DR17" s="684"/>
      <c r="DS17" s="684"/>
      <c r="DT17" s="684"/>
      <c r="DU17" s="684"/>
      <c r="DV17" s="684"/>
      <c r="DW17" s="684"/>
      <c r="DX17" s="684"/>
      <c r="DY17" s="684"/>
      <c r="DZ17" s="684"/>
      <c r="EA17" s="684"/>
      <c r="EB17" s="684"/>
      <c r="EC17" s="693"/>
    </row>
    <row r="18" spans="2:133" ht="11.25" customHeight="1" x14ac:dyDescent="0.15">
      <c r="B18" s="680" t="s">
        <v>270</v>
      </c>
      <c r="C18" s="681"/>
      <c r="D18" s="681"/>
      <c r="E18" s="681"/>
      <c r="F18" s="681"/>
      <c r="G18" s="681"/>
      <c r="H18" s="681"/>
      <c r="I18" s="681"/>
      <c r="J18" s="681"/>
      <c r="K18" s="681"/>
      <c r="L18" s="681"/>
      <c r="M18" s="681"/>
      <c r="N18" s="681"/>
      <c r="O18" s="681"/>
      <c r="P18" s="681"/>
      <c r="Q18" s="682"/>
      <c r="R18" s="683">
        <v>93584</v>
      </c>
      <c r="S18" s="684"/>
      <c r="T18" s="684"/>
      <c r="U18" s="684"/>
      <c r="V18" s="684"/>
      <c r="W18" s="684"/>
      <c r="X18" s="684"/>
      <c r="Y18" s="685"/>
      <c r="Z18" s="686">
        <v>0.2</v>
      </c>
      <c r="AA18" s="686"/>
      <c r="AB18" s="686"/>
      <c r="AC18" s="686"/>
      <c r="AD18" s="687">
        <v>93584</v>
      </c>
      <c r="AE18" s="687"/>
      <c r="AF18" s="687"/>
      <c r="AG18" s="687"/>
      <c r="AH18" s="687"/>
      <c r="AI18" s="687"/>
      <c r="AJ18" s="687"/>
      <c r="AK18" s="687"/>
      <c r="AL18" s="688">
        <v>0.4</v>
      </c>
      <c r="AM18" s="689"/>
      <c r="AN18" s="689"/>
      <c r="AO18" s="690"/>
      <c r="AP18" s="680" t="s">
        <v>271</v>
      </c>
      <c r="AQ18" s="681"/>
      <c r="AR18" s="681"/>
      <c r="AS18" s="681"/>
      <c r="AT18" s="681"/>
      <c r="AU18" s="681"/>
      <c r="AV18" s="681"/>
      <c r="AW18" s="681"/>
      <c r="AX18" s="681"/>
      <c r="AY18" s="681"/>
      <c r="AZ18" s="681"/>
      <c r="BA18" s="681"/>
      <c r="BB18" s="681"/>
      <c r="BC18" s="681"/>
      <c r="BD18" s="681"/>
      <c r="BE18" s="681"/>
      <c r="BF18" s="682"/>
      <c r="BG18" s="683" t="s">
        <v>130</v>
      </c>
      <c r="BH18" s="684"/>
      <c r="BI18" s="684"/>
      <c r="BJ18" s="684"/>
      <c r="BK18" s="684"/>
      <c r="BL18" s="684"/>
      <c r="BM18" s="684"/>
      <c r="BN18" s="685"/>
      <c r="BO18" s="686" t="s">
        <v>236</v>
      </c>
      <c r="BP18" s="686"/>
      <c r="BQ18" s="686"/>
      <c r="BR18" s="686"/>
      <c r="BS18" s="692" t="s">
        <v>140</v>
      </c>
      <c r="BT18" s="684"/>
      <c r="BU18" s="684"/>
      <c r="BV18" s="684"/>
      <c r="BW18" s="684"/>
      <c r="BX18" s="684"/>
      <c r="BY18" s="684"/>
      <c r="BZ18" s="684"/>
      <c r="CA18" s="684"/>
      <c r="CB18" s="693"/>
      <c r="CD18" s="698" t="s">
        <v>272</v>
      </c>
      <c r="CE18" s="699"/>
      <c r="CF18" s="699"/>
      <c r="CG18" s="699"/>
      <c r="CH18" s="699"/>
      <c r="CI18" s="699"/>
      <c r="CJ18" s="699"/>
      <c r="CK18" s="699"/>
      <c r="CL18" s="699"/>
      <c r="CM18" s="699"/>
      <c r="CN18" s="699"/>
      <c r="CO18" s="699"/>
      <c r="CP18" s="699"/>
      <c r="CQ18" s="700"/>
      <c r="CR18" s="683" t="s">
        <v>130</v>
      </c>
      <c r="CS18" s="684"/>
      <c r="CT18" s="684"/>
      <c r="CU18" s="684"/>
      <c r="CV18" s="684"/>
      <c r="CW18" s="684"/>
      <c r="CX18" s="684"/>
      <c r="CY18" s="685"/>
      <c r="CZ18" s="686" t="s">
        <v>236</v>
      </c>
      <c r="DA18" s="686"/>
      <c r="DB18" s="686"/>
      <c r="DC18" s="686"/>
      <c r="DD18" s="692" t="s">
        <v>130</v>
      </c>
      <c r="DE18" s="684"/>
      <c r="DF18" s="684"/>
      <c r="DG18" s="684"/>
      <c r="DH18" s="684"/>
      <c r="DI18" s="684"/>
      <c r="DJ18" s="684"/>
      <c r="DK18" s="684"/>
      <c r="DL18" s="684"/>
      <c r="DM18" s="684"/>
      <c r="DN18" s="684"/>
      <c r="DO18" s="684"/>
      <c r="DP18" s="685"/>
      <c r="DQ18" s="692" t="s">
        <v>130</v>
      </c>
      <c r="DR18" s="684"/>
      <c r="DS18" s="684"/>
      <c r="DT18" s="684"/>
      <c r="DU18" s="684"/>
      <c r="DV18" s="684"/>
      <c r="DW18" s="684"/>
      <c r="DX18" s="684"/>
      <c r="DY18" s="684"/>
      <c r="DZ18" s="684"/>
      <c r="EA18" s="684"/>
      <c r="EB18" s="684"/>
      <c r="EC18" s="693"/>
    </row>
    <row r="19" spans="2:133" ht="11.25" customHeight="1" x14ac:dyDescent="0.15">
      <c r="B19" s="680" t="s">
        <v>273</v>
      </c>
      <c r="C19" s="681"/>
      <c r="D19" s="681"/>
      <c r="E19" s="681"/>
      <c r="F19" s="681"/>
      <c r="G19" s="681"/>
      <c r="H19" s="681"/>
      <c r="I19" s="681"/>
      <c r="J19" s="681"/>
      <c r="K19" s="681"/>
      <c r="L19" s="681"/>
      <c r="M19" s="681"/>
      <c r="N19" s="681"/>
      <c r="O19" s="681"/>
      <c r="P19" s="681"/>
      <c r="Q19" s="682"/>
      <c r="R19" s="683">
        <v>9286</v>
      </c>
      <c r="S19" s="684"/>
      <c r="T19" s="684"/>
      <c r="U19" s="684"/>
      <c r="V19" s="684"/>
      <c r="W19" s="684"/>
      <c r="X19" s="684"/>
      <c r="Y19" s="685"/>
      <c r="Z19" s="686">
        <v>0</v>
      </c>
      <c r="AA19" s="686"/>
      <c r="AB19" s="686"/>
      <c r="AC19" s="686"/>
      <c r="AD19" s="687">
        <v>9286</v>
      </c>
      <c r="AE19" s="687"/>
      <c r="AF19" s="687"/>
      <c r="AG19" s="687"/>
      <c r="AH19" s="687"/>
      <c r="AI19" s="687"/>
      <c r="AJ19" s="687"/>
      <c r="AK19" s="687"/>
      <c r="AL19" s="688">
        <v>0</v>
      </c>
      <c r="AM19" s="689"/>
      <c r="AN19" s="689"/>
      <c r="AO19" s="690"/>
      <c r="AP19" s="680" t="s">
        <v>274</v>
      </c>
      <c r="AQ19" s="681"/>
      <c r="AR19" s="681"/>
      <c r="AS19" s="681"/>
      <c r="AT19" s="681"/>
      <c r="AU19" s="681"/>
      <c r="AV19" s="681"/>
      <c r="AW19" s="681"/>
      <c r="AX19" s="681"/>
      <c r="AY19" s="681"/>
      <c r="AZ19" s="681"/>
      <c r="BA19" s="681"/>
      <c r="BB19" s="681"/>
      <c r="BC19" s="681"/>
      <c r="BD19" s="681"/>
      <c r="BE19" s="681"/>
      <c r="BF19" s="682"/>
      <c r="BG19" s="683">
        <v>977200</v>
      </c>
      <c r="BH19" s="684"/>
      <c r="BI19" s="684"/>
      <c r="BJ19" s="684"/>
      <c r="BK19" s="684"/>
      <c r="BL19" s="684"/>
      <c r="BM19" s="684"/>
      <c r="BN19" s="685"/>
      <c r="BO19" s="686">
        <v>5.9</v>
      </c>
      <c r="BP19" s="686"/>
      <c r="BQ19" s="686"/>
      <c r="BR19" s="686"/>
      <c r="BS19" s="692" t="s">
        <v>236</v>
      </c>
      <c r="BT19" s="684"/>
      <c r="BU19" s="684"/>
      <c r="BV19" s="684"/>
      <c r="BW19" s="684"/>
      <c r="BX19" s="684"/>
      <c r="BY19" s="684"/>
      <c r="BZ19" s="684"/>
      <c r="CA19" s="684"/>
      <c r="CB19" s="693"/>
      <c r="CD19" s="698" t="s">
        <v>275</v>
      </c>
      <c r="CE19" s="699"/>
      <c r="CF19" s="699"/>
      <c r="CG19" s="699"/>
      <c r="CH19" s="699"/>
      <c r="CI19" s="699"/>
      <c r="CJ19" s="699"/>
      <c r="CK19" s="699"/>
      <c r="CL19" s="699"/>
      <c r="CM19" s="699"/>
      <c r="CN19" s="699"/>
      <c r="CO19" s="699"/>
      <c r="CP19" s="699"/>
      <c r="CQ19" s="700"/>
      <c r="CR19" s="683" t="s">
        <v>130</v>
      </c>
      <c r="CS19" s="684"/>
      <c r="CT19" s="684"/>
      <c r="CU19" s="684"/>
      <c r="CV19" s="684"/>
      <c r="CW19" s="684"/>
      <c r="CX19" s="684"/>
      <c r="CY19" s="685"/>
      <c r="CZ19" s="686" t="s">
        <v>236</v>
      </c>
      <c r="DA19" s="686"/>
      <c r="DB19" s="686"/>
      <c r="DC19" s="686"/>
      <c r="DD19" s="692" t="s">
        <v>130</v>
      </c>
      <c r="DE19" s="684"/>
      <c r="DF19" s="684"/>
      <c r="DG19" s="684"/>
      <c r="DH19" s="684"/>
      <c r="DI19" s="684"/>
      <c r="DJ19" s="684"/>
      <c r="DK19" s="684"/>
      <c r="DL19" s="684"/>
      <c r="DM19" s="684"/>
      <c r="DN19" s="684"/>
      <c r="DO19" s="684"/>
      <c r="DP19" s="685"/>
      <c r="DQ19" s="692" t="s">
        <v>236</v>
      </c>
      <c r="DR19" s="684"/>
      <c r="DS19" s="684"/>
      <c r="DT19" s="684"/>
      <c r="DU19" s="684"/>
      <c r="DV19" s="684"/>
      <c r="DW19" s="684"/>
      <c r="DX19" s="684"/>
      <c r="DY19" s="684"/>
      <c r="DZ19" s="684"/>
      <c r="EA19" s="684"/>
      <c r="EB19" s="684"/>
      <c r="EC19" s="693"/>
    </row>
    <row r="20" spans="2:133" ht="11.25" customHeight="1" x14ac:dyDescent="0.15">
      <c r="B20" s="680" t="s">
        <v>276</v>
      </c>
      <c r="C20" s="681"/>
      <c r="D20" s="681"/>
      <c r="E20" s="681"/>
      <c r="F20" s="681"/>
      <c r="G20" s="681"/>
      <c r="H20" s="681"/>
      <c r="I20" s="681"/>
      <c r="J20" s="681"/>
      <c r="K20" s="681"/>
      <c r="L20" s="681"/>
      <c r="M20" s="681"/>
      <c r="N20" s="681"/>
      <c r="O20" s="681"/>
      <c r="P20" s="681"/>
      <c r="Q20" s="682"/>
      <c r="R20" s="683">
        <v>2333</v>
      </c>
      <c r="S20" s="684"/>
      <c r="T20" s="684"/>
      <c r="U20" s="684"/>
      <c r="V20" s="684"/>
      <c r="W20" s="684"/>
      <c r="X20" s="684"/>
      <c r="Y20" s="685"/>
      <c r="Z20" s="686">
        <v>0</v>
      </c>
      <c r="AA20" s="686"/>
      <c r="AB20" s="686"/>
      <c r="AC20" s="686"/>
      <c r="AD20" s="687">
        <v>2333</v>
      </c>
      <c r="AE20" s="687"/>
      <c r="AF20" s="687"/>
      <c r="AG20" s="687"/>
      <c r="AH20" s="687"/>
      <c r="AI20" s="687"/>
      <c r="AJ20" s="687"/>
      <c r="AK20" s="687"/>
      <c r="AL20" s="688">
        <v>0</v>
      </c>
      <c r="AM20" s="689"/>
      <c r="AN20" s="689"/>
      <c r="AO20" s="690"/>
      <c r="AP20" s="680" t="s">
        <v>277</v>
      </c>
      <c r="AQ20" s="681"/>
      <c r="AR20" s="681"/>
      <c r="AS20" s="681"/>
      <c r="AT20" s="681"/>
      <c r="AU20" s="681"/>
      <c r="AV20" s="681"/>
      <c r="AW20" s="681"/>
      <c r="AX20" s="681"/>
      <c r="AY20" s="681"/>
      <c r="AZ20" s="681"/>
      <c r="BA20" s="681"/>
      <c r="BB20" s="681"/>
      <c r="BC20" s="681"/>
      <c r="BD20" s="681"/>
      <c r="BE20" s="681"/>
      <c r="BF20" s="682"/>
      <c r="BG20" s="683">
        <v>977200</v>
      </c>
      <c r="BH20" s="684"/>
      <c r="BI20" s="684"/>
      <c r="BJ20" s="684"/>
      <c r="BK20" s="684"/>
      <c r="BL20" s="684"/>
      <c r="BM20" s="684"/>
      <c r="BN20" s="685"/>
      <c r="BO20" s="686">
        <v>5.9</v>
      </c>
      <c r="BP20" s="686"/>
      <c r="BQ20" s="686"/>
      <c r="BR20" s="686"/>
      <c r="BS20" s="692" t="s">
        <v>236</v>
      </c>
      <c r="BT20" s="684"/>
      <c r="BU20" s="684"/>
      <c r="BV20" s="684"/>
      <c r="BW20" s="684"/>
      <c r="BX20" s="684"/>
      <c r="BY20" s="684"/>
      <c r="BZ20" s="684"/>
      <c r="CA20" s="684"/>
      <c r="CB20" s="693"/>
      <c r="CD20" s="698" t="s">
        <v>278</v>
      </c>
      <c r="CE20" s="699"/>
      <c r="CF20" s="699"/>
      <c r="CG20" s="699"/>
      <c r="CH20" s="699"/>
      <c r="CI20" s="699"/>
      <c r="CJ20" s="699"/>
      <c r="CK20" s="699"/>
      <c r="CL20" s="699"/>
      <c r="CM20" s="699"/>
      <c r="CN20" s="699"/>
      <c r="CO20" s="699"/>
      <c r="CP20" s="699"/>
      <c r="CQ20" s="700"/>
      <c r="CR20" s="683">
        <v>44592681</v>
      </c>
      <c r="CS20" s="684"/>
      <c r="CT20" s="684"/>
      <c r="CU20" s="684"/>
      <c r="CV20" s="684"/>
      <c r="CW20" s="684"/>
      <c r="CX20" s="684"/>
      <c r="CY20" s="685"/>
      <c r="CZ20" s="686">
        <v>100</v>
      </c>
      <c r="DA20" s="686"/>
      <c r="DB20" s="686"/>
      <c r="DC20" s="686"/>
      <c r="DD20" s="692">
        <v>6405363</v>
      </c>
      <c r="DE20" s="684"/>
      <c r="DF20" s="684"/>
      <c r="DG20" s="684"/>
      <c r="DH20" s="684"/>
      <c r="DI20" s="684"/>
      <c r="DJ20" s="684"/>
      <c r="DK20" s="684"/>
      <c r="DL20" s="684"/>
      <c r="DM20" s="684"/>
      <c r="DN20" s="684"/>
      <c r="DO20" s="684"/>
      <c r="DP20" s="685"/>
      <c r="DQ20" s="692">
        <v>29217149</v>
      </c>
      <c r="DR20" s="684"/>
      <c r="DS20" s="684"/>
      <c r="DT20" s="684"/>
      <c r="DU20" s="684"/>
      <c r="DV20" s="684"/>
      <c r="DW20" s="684"/>
      <c r="DX20" s="684"/>
      <c r="DY20" s="684"/>
      <c r="DZ20" s="684"/>
      <c r="EA20" s="684"/>
      <c r="EB20" s="684"/>
      <c r="EC20" s="693"/>
    </row>
    <row r="21" spans="2:133" ht="11.25" customHeight="1" x14ac:dyDescent="0.15">
      <c r="B21" s="680" t="s">
        <v>279</v>
      </c>
      <c r="C21" s="681"/>
      <c r="D21" s="681"/>
      <c r="E21" s="681"/>
      <c r="F21" s="681"/>
      <c r="G21" s="681"/>
      <c r="H21" s="681"/>
      <c r="I21" s="681"/>
      <c r="J21" s="681"/>
      <c r="K21" s="681"/>
      <c r="L21" s="681"/>
      <c r="M21" s="681"/>
      <c r="N21" s="681"/>
      <c r="O21" s="681"/>
      <c r="P21" s="681"/>
      <c r="Q21" s="682"/>
      <c r="R21" s="683">
        <v>158854</v>
      </c>
      <c r="S21" s="684"/>
      <c r="T21" s="684"/>
      <c r="U21" s="684"/>
      <c r="V21" s="684"/>
      <c r="W21" s="684"/>
      <c r="X21" s="684"/>
      <c r="Y21" s="685"/>
      <c r="Z21" s="686">
        <v>0.3</v>
      </c>
      <c r="AA21" s="686"/>
      <c r="AB21" s="686"/>
      <c r="AC21" s="686"/>
      <c r="AD21" s="687">
        <v>158854</v>
      </c>
      <c r="AE21" s="687"/>
      <c r="AF21" s="687"/>
      <c r="AG21" s="687"/>
      <c r="AH21" s="687"/>
      <c r="AI21" s="687"/>
      <c r="AJ21" s="687"/>
      <c r="AK21" s="687"/>
      <c r="AL21" s="688">
        <v>0.6</v>
      </c>
      <c r="AM21" s="689"/>
      <c r="AN21" s="689"/>
      <c r="AO21" s="690"/>
      <c r="AP21" s="702" t="s">
        <v>280</v>
      </c>
      <c r="AQ21" s="703"/>
      <c r="AR21" s="703"/>
      <c r="AS21" s="703"/>
      <c r="AT21" s="703"/>
      <c r="AU21" s="703"/>
      <c r="AV21" s="703"/>
      <c r="AW21" s="703"/>
      <c r="AX21" s="703"/>
      <c r="AY21" s="703"/>
      <c r="AZ21" s="703"/>
      <c r="BA21" s="703"/>
      <c r="BB21" s="703"/>
      <c r="BC21" s="703"/>
      <c r="BD21" s="703"/>
      <c r="BE21" s="703"/>
      <c r="BF21" s="704"/>
      <c r="BG21" s="683">
        <v>43189</v>
      </c>
      <c r="BH21" s="684"/>
      <c r="BI21" s="684"/>
      <c r="BJ21" s="684"/>
      <c r="BK21" s="684"/>
      <c r="BL21" s="684"/>
      <c r="BM21" s="684"/>
      <c r="BN21" s="685"/>
      <c r="BO21" s="686">
        <v>0.3</v>
      </c>
      <c r="BP21" s="686"/>
      <c r="BQ21" s="686"/>
      <c r="BR21" s="686"/>
      <c r="BS21" s="692" t="s">
        <v>236</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281</v>
      </c>
      <c r="C22" s="681"/>
      <c r="D22" s="681"/>
      <c r="E22" s="681"/>
      <c r="F22" s="681"/>
      <c r="G22" s="681"/>
      <c r="H22" s="681"/>
      <c r="I22" s="681"/>
      <c r="J22" s="681"/>
      <c r="K22" s="681"/>
      <c r="L22" s="681"/>
      <c r="M22" s="681"/>
      <c r="N22" s="681"/>
      <c r="O22" s="681"/>
      <c r="P22" s="681"/>
      <c r="Q22" s="682"/>
      <c r="R22" s="683">
        <v>6418431</v>
      </c>
      <c r="S22" s="684"/>
      <c r="T22" s="684"/>
      <c r="U22" s="684"/>
      <c r="V22" s="684"/>
      <c r="W22" s="684"/>
      <c r="X22" s="684"/>
      <c r="Y22" s="685"/>
      <c r="Z22" s="686">
        <v>14.1</v>
      </c>
      <c r="AA22" s="686"/>
      <c r="AB22" s="686"/>
      <c r="AC22" s="686"/>
      <c r="AD22" s="687">
        <v>5799548</v>
      </c>
      <c r="AE22" s="687"/>
      <c r="AF22" s="687"/>
      <c r="AG22" s="687"/>
      <c r="AH22" s="687"/>
      <c r="AI22" s="687"/>
      <c r="AJ22" s="687"/>
      <c r="AK22" s="687"/>
      <c r="AL22" s="688">
        <v>23.4</v>
      </c>
      <c r="AM22" s="689"/>
      <c r="AN22" s="689"/>
      <c r="AO22" s="690"/>
      <c r="AP22" s="702" t="s">
        <v>282</v>
      </c>
      <c r="AQ22" s="703"/>
      <c r="AR22" s="703"/>
      <c r="AS22" s="703"/>
      <c r="AT22" s="703"/>
      <c r="AU22" s="703"/>
      <c r="AV22" s="703"/>
      <c r="AW22" s="703"/>
      <c r="AX22" s="703"/>
      <c r="AY22" s="703"/>
      <c r="AZ22" s="703"/>
      <c r="BA22" s="703"/>
      <c r="BB22" s="703"/>
      <c r="BC22" s="703"/>
      <c r="BD22" s="703"/>
      <c r="BE22" s="703"/>
      <c r="BF22" s="704"/>
      <c r="BG22" s="683" t="s">
        <v>130</v>
      </c>
      <c r="BH22" s="684"/>
      <c r="BI22" s="684"/>
      <c r="BJ22" s="684"/>
      <c r="BK22" s="684"/>
      <c r="BL22" s="684"/>
      <c r="BM22" s="684"/>
      <c r="BN22" s="685"/>
      <c r="BO22" s="686" t="s">
        <v>130</v>
      </c>
      <c r="BP22" s="686"/>
      <c r="BQ22" s="686"/>
      <c r="BR22" s="686"/>
      <c r="BS22" s="692" t="s">
        <v>236</v>
      </c>
      <c r="BT22" s="684"/>
      <c r="BU22" s="684"/>
      <c r="BV22" s="684"/>
      <c r="BW22" s="684"/>
      <c r="BX22" s="684"/>
      <c r="BY22" s="684"/>
      <c r="BZ22" s="684"/>
      <c r="CA22" s="684"/>
      <c r="CB22" s="693"/>
      <c r="CD22" s="665" t="s">
        <v>283</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284</v>
      </c>
      <c r="C23" s="681"/>
      <c r="D23" s="681"/>
      <c r="E23" s="681"/>
      <c r="F23" s="681"/>
      <c r="G23" s="681"/>
      <c r="H23" s="681"/>
      <c r="I23" s="681"/>
      <c r="J23" s="681"/>
      <c r="K23" s="681"/>
      <c r="L23" s="681"/>
      <c r="M23" s="681"/>
      <c r="N23" s="681"/>
      <c r="O23" s="681"/>
      <c r="P23" s="681"/>
      <c r="Q23" s="682"/>
      <c r="R23" s="683">
        <v>5799548</v>
      </c>
      <c r="S23" s="684"/>
      <c r="T23" s="684"/>
      <c r="U23" s="684"/>
      <c r="V23" s="684"/>
      <c r="W23" s="684"/>
      <c r="X23" s="684"/>
      <c r="Y23" s="685"/>
      <c r="Z23" s="686">
        <v>12.8</v>
      </c>
      <c r="AA23" s="686"/>
      <c r="AB23" s="686"/>
      <c r="AC23" s="686"/>
      <c r="AD23" s="687">
        <v>5799548</v>
      </c>
      <c r="AE23" s="687"/>
      <c r="AF23" s="687"/>
      <c r="AG23" s="687"/>
      <c r="AH23" s="687"/>
      <c r="AI23" s="687"/>
      <c r="AJ23" s="687"/>
      <c r="AK23" s="687"/>
      <c r="AL23" s="688">
        <v>23.4</v>
      </c>
      <c r="AM23" s="689"/>
      <c r="AN23" s="689"/>
      <c r="AO23" s="690"/>
      <c r="AP23" s="702" t="s">
        <v>285</v>
      </c>
      <c r="AQ23" s="703"/>
      <c r="AR23" s="703"/>
      <c r="AS23" s="703"/>
      <c r="AT23" s="703"/>
      <c r="AU23" s="703"/>
      <c r="AV23" s="703"/>
      <c r="AW23" s="703"/>
      <c r="AX23" s="703"/>
      <c r="AY23" s="703"/>
      <c r="AZ23" s="703"/>
      <c r="BA23" s="703"/>
      <c r="BB23" s="703"/>
      <c r="BC23" s="703"/>
      <c r="BD23" s="703"/>
      <c r="BE23" s="703"/>
      <c r="BF23" s="704"/>
      <c r="BG23" s="683">
        <v>934011</v>
      </c>
      <c r="BH23" s="684"/>
      <c r="BI23" s="684"/>
      <c r="BJ23" s="684"/>
      <c r="BK23" s="684"/>
      <c r="BL23" s="684"/>
      <c r="BM23" s="684"/>
      <c r="BN23" s="685"/>
      <c r="BO23" s="686">
        <v>5.6</v>
      </c>
      <c r="BP23" s="686"/>
      <c r="BQ23" s="686"/>
      <c r="BR23" s="686"/>
      <c r="BS23" s="692" t="s">
        <v>140</v>
      </c>
      <c r="BT23" s="684"/>
      <c r="BU23" s="684"/>
      <c r="BV23" s="684"/>
      <c r="BW23" s="684"/>
      <c r="BX23" s="684"/>
      <c r="BY23" s="684"/>
      <c r="BZ23" s="684"/>
      <c r="CA23" s="684"/>
      <c r="CB23" s="693"/>
      <c r="CD23" s="665" t="s">
        <v>224</v>
      </c>
      <c r="CE23" s="666"/>
      <c r="CF23" s="666"/>
      <c r="CG23" s="666"/>
      <c r="CH23" s="666"/>
      <c r="CI23" s="666"/>
      <c r="CJ23" s="666"/>
      <c r="CK23" s="666"/>
      <c r="CL23" s="666"/>
      <c r="CM23" s="666"/>
      <c r="CN23" s="666"/>
      <c r="CO23" s="666"/>
      <c r="CP23" s="666"/>
      <c r="CQ23" s="667"/>
      <c r="CR23" s="665" t="s">
        <v>286</v>
      </c>
      <c r="CS23" s="666"/>
      <c r="CT23" s="666"/>
      <c r="CU23" s="666"/>
      <c r="CV23" s="666"/>
      <c r="CW23" s="666"/>
      <c r="CX23" s="666"/>
      <c r="CY23" s="667"/>
      <c r="CZ23" s="665" t="s">
        <v>287</v>
      </c>
      <c r="DA23" s="666"/>
      <c r="DB23" s="666"/>
      <c r="DC23" s="667"/>
      <c r="DD23" s="665" t="s">
        <v>288</v>
      </c>
      <c r="DE23" s="666"/>
      <c r="DF23" s="666"/>
      <c r="DG23" s="666"/>
      <c r="DH23" s="666"/>
      <c r="DI23" s="666"/>
      <c r="DJ23" s="666"/>
      <c r="DK23" s="667"/>
      <c r="DL23" s="714" t="s">
        <v>289</v>
      </c>
      <c r="DM23" s="715"/>
      <c r="DN23" s="715"/>
      <c r="DO23" s="715"/>
      <c r="DP23" s="715"/>
      <c r="DQ23" s="715"/>
      <c r="DR23" s="715"/>
      <c r="DS23" s="715"/>
      <c r="DT23" s="715"/>
      <c r="DU23" s="715"/>
      <c r="DV23" s="716"/>
      <c r="DW23" s="665" t="s">
        <v>290</v>
      </c>
      <c r="DX23" s="666"/>
      <c r="DY23" s="666"/>
      <c r="DZ23" s="666"/>
      <c r="EA23" s="666"/>
      <c r="EB23" s="666"/>
      <c r="EC23" s="667"/>
    </row>
    <row r="24" spans="2:133" ht="11.25" customHeight="1" x14ac:dyDescent="0.15">
      <c r="B24" s="680" t="s">
        <v>291</v>
      </c>
      <c r="C24" s="681"/>
      <c r="D24" s="681"/>
      <c r="E24" s="681"/>
      <c r="F24" s="681"/>
      <c r="G24" s="681"/>
      <c r="H24" s="681"/>
      <c r="I24" s="681"/>
      <c r="J24" s="681"/>
      <c r="K24" s="681"/>
      <c r="L24" s="681"/>
      <c r="M24" s="681"/>
      <c r="N24" s="681"/>
      <c r="O24" s="681"/>
      <c r="P24" s="681"/>
      <c r="Q24" s="682"/>
      <c r="R24" s="683">
        <v>618883</v>
      </c>
      <c r="S24" s="684"/>
      <c r="T24" s="684"/>
      <c r="U24" s="684"/>
      <c r="V24" s="684"/>
      <c r="W24" s="684"/>
      <c r="X24" s="684"/>
      <c r="Y24" s="685"/>
      <c r="Z24" s="686">
        <v>1.4</v>
      </c>
      <c r="AA24" s="686"/>
      <c r="AB24" s="686"/>
      <c r="AC24" s="686"/>
      <c r="AD24" s="687" t="s">
        <v>236</v>
      </c>
      <c r="AE24" s="687"/>
      <c r="AF24" s="687"/>
      <c r="AG24" s="687"/>
      <c r="AH24" s="687"/>
      <c r="AI24" s="687"/>
      <c r="AJ24" s="687"/>
      <c r="AK24" s="687"/>
      <c r="AL24" s="688" t="s">
        <v>130</v>
      </c>
      <c r="AM24" s="689"/>
      <c r="AN24" s="689"/>
      <c r="AO24" s="690"/>
      <c r="AP24" s="702" t="s">
        <v>292</v>
      </c>
      <c r="AQ24" s="703"/>
      <c r="AR24" s="703"/>
      <c r="AS24" s="703"/>
      <c r="AT24" s="703"/>
      <c r="AU24" s="703"/>
      <c r="AV24" s="703"/>
      <c r="AW24" s="703"/>
      <c r="AX24" s="703"/>
      <c r="AY24" s="703"/>
      <c r="AZ24" s="703"/>
      <c r="BA24" s="703"/>
      <c r="BB24" s="703"/>
      <c r="BC24" s="703"/>
      <c r="BD24" s="703"/>
      <c r="BE24" s="703"/>
      <c r="BF24" s="704"/>
      <c r="BG24" s="683" t="s">
        <v>130</v>
      </c>
      <c r="BH24" s="684"/>
      <c r="BI24" s="684"/>
      <c r="BJ24" s="684"/>
      <c r="BK24" s="684"/>
      <c r="BL24" s="684"/>
      <c r="BM24" s="684"/>
      <c r="BN24" s="685"/>
      <c r="BO24" s="686" t="s">
        <v>236</v>
      </c>
      <c r="BP24" s="686"/>
      <c r="BQ24" s="686"/>
      <c r="BR24" s="686"/>
      <c r="BS24" s="692" t="s">
        <v>130</v>
      </c>
      <c r="BT24" s="684"/>
      <c r="BU24" s="684"/>
      <c r="BV24" s="684"/>
      <c r="BW24" s="684"/>
      <c r="BX24" s="684"/>
      <c r="BY24" s="684"/>
      <c r="BZ24" s="684"/>
      <c r="CA24" s="684"/>
      <c r="CB24" s="693"/>
      <c r="CD24" s="694" t="s">
        <v>293</v>
      </c>
      <c r="CE24" s="695"/>
      <c r="CF24" s="695"/>
      <c r="CG24" s="695"/>
      <c r="CH24" s="695"/>
      <c r="CI24" s="695"/>
      <c r="CJ24" s="695"/>
      <c r="CK24" s="695"/>
      <c r="CL24" s="695"/>
      <c r="CM24" s="695"/>
      <c r="CN24" s="695"/>
      <c r="CO24" s="695"/>
      <c r="CP24" s="695"/>
      <c r="CQ24" s="696"/>
      <c r="CR24" s="672">
        <v>21612281</v>
      </c>
      <c r="CS24" s="673"/>
      <c r="CT24" s="673"/>
      <c r="CU24" s="673"/>
      <c r="CV24" s="673"/>
      <c r="CW24" s="673"/>
      <c r="CX24" s="673"/>
      <c r="CY24" s="674"/>
      <c r="CZ24" s="677">
        <v>48.5</v>
      </c>
      <c r="DA24" s="678"/>
      <c r="DB24" s="678"/>
      <c r="DC24" s="697"/>
      <c r="DD24" s="722">
        <v>14068050</v>
      </c>
      <c r="DE24" s="673"/>
      <c r="DF24" s="673"/>
      <c r="DG24" s="673"/>
      <c r="DH24" s="673"/>
      <c r="DI24" s="673"/>
      <c r="DJ24" s="673"/>
      <c r="DK24" s="674"/>
      <c r="DL24" s="722">
        <v>14001241</v>
      </c>
      <c r="DM24" s="673"/>
      <c r="DN24" s="673"/>
      <c r="DO24" s="673"/>
      <c r="DP24" s="673"/>
      <c r="DQ24" s="673"/>
      <c r="DR24" s="673"/>
      <c r="DS24" s="673"/>
      <c r="DT24" s="673"/>
      <c r="DU24" s="673"/>
      <c r="DV24" s="674"/>
      <c r="DW24" s="677">
        <v>52.4</v>
      </c>
      <c r="DX24" s="678"/>
      <c r="DY24" s="678"/>
      <c r="DZ24" s="678"/>
      <c r="EA24" s="678"/>
      <c r="EB24" s="678"/>
      <c r="EC24" s="679"/>
    </row>
    <row r="25" spans="2:133" ht="11.25" customHeight="1" x14ac:dyDescent="0.15">
      <c r="B25" s="680" t="s">
        <v>294</v>
      </c>
      <c r="C25" s="681"/>
      <c r="D25" s="681"/>
      <c r="E25" s="681"/>
      <c r="F25" s="681"/>
      <c r="G25" s="681"/>
      <c r="H25" s="681"/>
      <c r="I25" s="681"/>
      <c r="J25" s="681"/>
      <c r="K25" s="681"/>
      <c r="L25" s="681"/>
      <c r="M25" s="681"/>
      <c r="N25" s="681"/>
      <c r="O25" s="681"/>
      <c r="P25" s="681"/>
      <c r="Q25" s="682"/>
      <c r="R25" s="683" t="s">
        <v>130</v>
      </c>
      <c r="S25" s="684"/>
      <c r="T25" s="684"/>
      <c r="U25" s="684"/>
      <c r="V25" s="684"/>
      <c r="W25" s="684"/>
      <c r="X25" s="684"/>
      <c r="Y25" s="685"/>
      <c r="Z25" s="686" t="s">
        <v>130</v>
      </c>
      <c r="AA25" s="686"/>
      <c r="AB25" s="686"/>
      <c r="AC25" s="686"/>
      <c r="AD25" s="687" t="s">
        <v>130</v>
      </c>
      <c r="AE25" s="687"/>
      <c r="AF25" s="687"/>
      <c r="AG25" s="687"/>
      <c r="AH25" s="687"/>
      <c r="AI25" s="687"/>
      <c r="AJ25" s="687"/>
      <c r="AK25" s="687"/>
      <c r="AL25" s="688" t="s">
        <v>130</v>
      </c>
      <c r="AM25" s="689"/>
      <c r="AN25" s="689"/>
      <c r="AO25" s="690"/>
      <c r="AP25" s="702" t="s">
        <v>295</v>
      </c>
      <c r="AQ25" s="703"/>
      <c r="AR25" s="703"/>
      <c r="AS25" s="703"/>
      <c r="AT25" s="703"/>
      <c r="AU25" s="703"/>
      <c r="AV25" s="703"/>
      <c r="AW25" s="703"/>
      <c r="AX25" s="703"/>
      <c r="AY25" s="703"/>
      <c r="AZ25" s="703"/>
      <c r="BA25" s="703"/>
      <c r="BB25" s="703"/>
      <c r="BC25" s="703"/>
      <c r="BD25" s="703"/>
      <c r="BE25" s="703"/>
      <c r="BF25" s="704"/>
      <c r="BG25" s="683" t="s">
        <v>130</v>
      </c>
      <c r="BH25" s="684"/>
      <c r="BI25" s="684"/>
      <c r="BJ25" s="684"/>
      <c r="BK25" s="684"/>
      <c r="BL25" s="684"/>
      <c r="BM25" s="684"/>
      <c r="BN25" s="685"/>
      <c r="BO25" s="686" t="s">
        <v>130</v>
      </c>
      <c r="BP25" s="686"/>
      <c r="BQ25" s="686"/>
      <c r="BR25" s="686"/>
      <c r="BS25" s="692" t="s">
        <v>130</v>
      </c>
      <c r="BT25" s="684"/>
      <c r="BU25" s="684"/>
      <c r="BV25" s="684"/>
      <c r="BW25" s="684"/>
      <c r="BX25" s="684"/>
      <c r="BY25" s="684"/>
      <c r="BZ25" s="684"/>
      <c r="CA25" s="684"/>
      <c r="CB25" s="693"/>
      <c r="CD25" s="698" t="s">
        <v>296</v>
      </c>
      <c r="CE25" s="699"/>
      <c r="CF25" s="699"/>
      <c r="CG25" s="699"/>
      <c r="CH25" s="699"/>
      <c r="CI25" s="699"/>
      <c r="CJ25" s="699"/>
      <c r="CK25" s="699"/>
      <c r="CL25" s="699"/>
      <c r="CM25" s="699"/>
      <c r="CN25" s="699"/>
      <c r="CO25" s="699"/>
      <c r="CP25" s="699"/>
      <c r="CQ25" s="700"/>
      <c r="CR25" s="683">
        <v>5260045</v>
      </c>
      <c r="CS25" s="719"/>
      <c r="CT25" s="719"/>
      <c r="CU25" s="719"/>
      <c r="CV25" s="719"/>
      <c r="CW25" s="719"/>
      <c r="CX25" s="719"/>
      <c r="CY25" s="720"/>
      <c r="CZ25" s="688">
        <v>11.8</v>
      </c>
      <c r="DA25" s="717"/>
      <c r="DB25" s="717"/>
      <c r="DC25" s="721"/>
      <c r="DD25" s="692">
        <v>4826642</v>
      </c>
      <c r="DE25" s="719"/>
      <c r="DF25" s="719"/>
      <c r="DG25" s="719"/>
      <c r="DH25" s="719"/>
      <c r="DI25" s="719"/>
      <c r="DJ25" s="719"/>
      <c r="DK25" s="720"/>
      <c r="DL25" s="692">
        <v>4759833</v>
      </c>
      <c r="DM25" s="719"/>
      <c r="DN25" s="719"/>
      <c r="DO25" s="719"/>
      <c r="DP25" s="719"/>
      <c r="DQ25" s="719"/>
      <c r="DR25" s="719"/>
      <c r="DS25" s="719"/>
      <c r="DT25" s="719"/>
      <c r="DU25" s="719"/>
      <c r="DV25" s="720"/>
      <c r="DW25" s="688">
        <v>17.8</v>
      </c>
      <c r="DX25" s="717"/>
      <c r="DY25" s="717"/>
      <c r="DZ25" s="717"/>
      <c r="EA25" s="717"/>
      <c r="EB25" s="717"/>
      <c r="EC25" s="718"/>
    </row>
    <row r="26" spans="2:133" ht="11.25" customHeight="1" x14ac:dyDescent="0.15">
      <c r="B26" s="680" t="s">
        <v>297</v>
      </c>
      <c r="C26" s="681"/>
      <c r="D26" s="681"/>
      <c r="E26" s="681"/>
      <c r="F26" s="681"/>
      <c r="G26" s="681"/>
      <c r="H26" s="681"/>
      <c r="I26" s="681"/>
      <c r="J26" s="681"/>
      <c r="K26" s="681"/>
      <c r="L26" s="681"/>
      <c r="M26" s="681"/>
      <c r="N26" s="681"/>
      <c r="O26" s="681"/>
      <c r="P26" s="681"/>
      <c r="Q26" s="682"/>
      <c r="R26" s="683">
        <v>25980523</v>
      </c>
      <c r="S26" s="684"/>
      <c r="T26" s="684"/>
      <c r="U26" s="684"/>
      <c r="V26" s="684"/>
      <c r="W26" s="684"/>
      <c r="X26" s="684"/>
      <c r="Y26" s="685"/>
      <c r="Z26" s="686">
        <v>57.2</v>
      </c>
      <c r="AA26" s="686"/>
      <c r="AB26" s="686"/>
      <c r="AC26" s="686"/>
      <c r="AD26" s="687">
        <v>24427629</v>
      </c>
      <c r="AE26" s="687"/>
      <c r="AF26" s="687"/>
      <c r="AG26" s="687"/>
      <c r="AH26" s="687"/>
      <c r="AI26" s="687"/>
      <c r="AJ26" s="687"/>
      <c r="AK26" s="687"/>
      <c r="AL26" s="688">
        <v>98.4</v>
      </c>
      <c r="AM26" s="689"/>
      <c r="AN26" s="689"/>
      <c r="AO26" s="690"/>
      <c r="AP26" s="702" t="s">
        <v>298</v>
      </c>
      <c r="AQ26" s="732"/>
      <c r="AR26" s="732"/>
      <c r="AS26" s="732"/>
      <c r="AT26" s="732"/>
      <c r="AU26" s="732"/>
      <c r="AV26" s="732"/>
      <c r="AW26" s="732"/>
      <c r="AX26" s="732"/>
      <c r="AY26" s="732"/>
      <c r="AZ26" s="732"/>
      <c r="BA26" s="732"/>
      <c r="BB26" s="732"/>
      <c r="BC26" s="732"/>
      <c r="BD26" s="732"/>
      <c r="BE26" s="732"/>
      <c r="BF26" s="704"/>
      <c r="BG26" s="683" t="s">
        <v>130</v>
      </c>
      <c r="BH26" s="684"/>
      <c r="BI26" s="684"/>
      <c r="BJ26" s="684"/>
      <c r="BK26" s="684"/>
      <c r="BL26" s="684"/>
      <c r="BM26" s="684"/>
      <c r="BN26" s="685"/>
      <c r="BO26" s="686" t="s">
        <v>130</v>
      </c>
      <c r="BP26" s="686"/>
      <c r="BQ26" s="686"/>
      <c r="BR26" s="686"/>
      <c r="BS26" s="692" t="s">
        <v>236</v>
      </c>
      <c r="BT26" s="684"/>
      <c r="BU26" s="684"/>
      <c r="BV26" s="684"/>
      <c r="BW26" s="684"/>
      <c r="BX26" s="684"/>
      <c r="BY26" s="684"/>
      <c r="BZ26" s="684"/>
      <c r="CA26" s="684"/>
      <c r="CB26" s="693"/>
      <c r="CD26" s="698" t="s">
        <v>299</v>
      </c>
      <c r="CE26" s="699"/>
      <c r="CF26" s="699"/>
      <c r="CG26" s="699"/>
      <c r="CH26" s="699"/>
      <c r="CI26" s="699"/>
      <c r="CJ26" s="699"/>
      <c r="CK26" s="699"/>
      <c r="CL26" s="699"/>
      <c r="CM26" s="699"/>
      <c r="CN26" s="699"/>
      <c r="CO26" s="699"/>
      <c r="CP26" s="699"/>
      <c r="CQ26" s="700"/>
      <c r="CR26" s="683">
        <v>3497998</v>
      </c>
      <c r="CS26" s="684"/>
      <c r="CT26" s="684"/>
      <c r="CU26" s="684"/>
      <c r="CV26" s="684"/>
      <c r="CW26" s="684"/>
      <c r="CX26" s="684"/>
      <c r="CY26" s="685"/>
      <c r="CZ26" s="688">
        <v>7.8</v>
      </c>
      <c r="DA26" s="717"/>
      <c r="DB26" s="717"/>
      <c r="DC26" s="721"/>
      <c r="DD26" s="692">
        <v>3136105</v>
      </c>
      <c r="DE26" s="684"/>
      <c r="DF26" s="684"/>
      <c r="DG26" s="684"/>
      <c r="DH26" s="684"/>
      <c r="DI26" s="684"/>
      <c r="DJ26" s="684"/>
      <c r="DK26" s="685"/>
      <c r="DL26" s="692" t="s">
        <v>130</v>
      </c>
      <c r="DM26" s="684"/>
      <c r="DN26" s="684"/>
      <c r="DO26" s="684"/>
      <c r="DP26" s="684"/>
      <c r="DQ26" s="684"/>
      <c r="DR26" s="684"/>
      <c r="DS26" s="684"/>
      <c r="DT26" s="684"/>
      <c r="DU26" s="684"/>
      <c r="DV26" s="685"/>
      <c r="DW26" s="688" t="s">
        <v>236</v>
      </c>
      <c r="DX26" s="717"/>
      <c r="DY26" s="717"/>
      <c r="DZ26" s="717"/>
      <c r="EA26" s="717"/>
      <c r="EB26" s="717"/>
      <c r="EC26" s="718"/>
    </row>
    <row r="27" spans="2:133" ht="11.25" customHeight="1" x14ac:dyDescent="0.15">
      <c r="B27" s="680" t="s">
        <v>300</v>
      </c>
      <c r="C27" s="681"/>
      <c r="D27" s="681"/>
      <c r="E27" s="681"/>
      <c r="F27" s="681"/>
      <c r="G27" s="681"/>
      <c r="H27" s="681"/>
      <c r="I27" s="681"/>
      <c r="J27" s="681"/>
      <c r="K27" s="681"/>
      <c r="L27" s="681"/>
      <c r="M27" s="681"/>
      <c r="N27" s="681"/>
      <c r="O27" s="681"/>
      <c r="P27" s="681"/>
      <c r="Q27" s="682"/>
      <c r="R27" s="683">
        <v>12138</v>
      </c>
      <c r="S27" s="684"/>
      <c r="T27" s="684"/>
      <c r="U27" s="684"/>
      <c r="V27" s="684"/>
      <c r="W27" s="684"/>
      <c r="X27" s="684"/>
      <c r="Y27" s="685"/>
      <c r="Z27" s="686">
        <v>0</v>
      </c>
      <c r="AA27" s="686"/>
      <c r="AB27" s="686"/>
      <c r="AC27" s="686"/>
      <c r="AD27" s="687">
        <v>12138</v>
      </c>
      <c r="AE27" s="687"/>
      <c r="AF27" s="687"/>
      <c r="AG27" s="687"/>
      <c r="AH27" s="687"/>
      <c r="AI27" s="687"/>
      <c r="AJ27" s="687"/>
      <c r="AK27" s="687"/>
      <c r="AL27" s="688">
        <v>0</v>
      </c>
      <c r="AM27" s="689"/>
      <c r="AN27" s="689"/>
      <c r="AO27" s="690"/>
      <c r="AP27" s="680" t="s">
        <v>301</v>
      </c>
      <c r="AQ27" s="681"/>
      <c r="AR27" s="681"/>
      <c r="AS27" s="681"/>
      <c r="AT27" s="681"/>
      <c r="AU27" s="681"/>
      <c r="AV27" s="681"/>
      <c r="AW27" s="681"/>
      <c r="AX27" s="681"/>
      <c r="AY27" s="681"/>
      <c r="AZ27" s="681"/>
      <c r="BA27" s="681"/>
      <c r="BB27" s="681"/>
      <c r="BC27" s="681"/>
      <c r="BD27" s="681"/>
      <c r="BE27" s="681"/>
      <c r="BF27" s="682"/>
      <c r="BG27" s="683">
        <v>16662848</v>
      </c>
      <c r="BH27" s="684"/>
      <c r="BI27" s="684"/>
      <c r="BJ27" s="684"/>
      <c r="BK27" s="684"/>
      <c r="BL27" s="684"/>
      <c r="BM27" s="684"/>
      <c r="BN27" s="685"/>
      <c r="BO27" s="686">
        <v>100</v>
      </c>
      <c r="BP27" s="686"/>
      <c r="BQ27" s="686"/>
      <c r="BR27" s="686"/>
      <c r="BS27" s="692">
        <v>296590</v>
      </c>
      <c r="BT27" s="684"/>
      <c r="BU27" s="684"/>
      <c r="BV27" s="684"/>
      <c r="BW27" s="684"/>
      <c r="BX27" s="684"/>
      <c r="BY27" s="684"/>
      <c r="BZ27" s="684"/>
      <c r="CA27" s="684"/>
      <c r="CB27" s="693"/>
      <c r="CD27" s="698" t="s">
        <v>302</v>
      </c>
      <c r="CE27" s="699"/>
      <c r="CF27" s="699"/>
      <c r="CG27" s="699"/>
      <c r="CH27" s="699"/>
      <c r="CI27" s="699"/>
      <c r="CJ27" s="699"/>
      <c r="CK27" s="699"/>
      <c r="CL27" s="699"/>
      <c r="CM27" s="699"/>
      <c r="CN27" s="699"/>
      <c r="CO27" s="699"/>
      <c r="CP27" s="699"/>
      <c r="CQ27" s="700"/>
      <c r="CR27" s="683">
        <v>10485813</v>
      </c>
      <c r="CS27" s="719"/>
      <c r="CT27" s="719"/>
      <c r="CU27" s="719"/>
      <c r="CV27" s="719"/>
      <c r="CW27" s="719"/>
      <c r="CX27" s="719"/>
      <c r="CY27" s="720"/>
      <c r="CZ27" s="688">
        <v>23.5</v>
      </c>
      <c r="DA27" s="717"/>
      <c r="DB27" s="717"/>
      <c r="DC27" s="721"/>
      <c r="DD27" s="692">
        <v>3532237</v>
      </c>
      <c r="DE27" s="719"/>
      <c r="DF27" s="719"/>
      <c r="DG27" s="719"/>
      <c r="DH27" s="719"/>
      <c r="DI27" s="719"/>
      <c r="DJ27" s="719"/>
      <c r="DK27" s="720"/>
      <c r="DL27" s="692">
        <v>3532237</v>
      </c>
      <c r="DM27" s="719"/>
      <c r="DN27" s="719"/>
      <c r="DO27" s="719"/>
      <c r="DP27" s="719"/>
      <c r="DQ27" s="719"/>
      <c r="DR27" s="719"/>
      <c r="DS27" s="719"/>
      <c r="DT27" s="719"/>
      <c r="DU27" s="719"/>
      <c r="DV27" s="720"/>
      <c r="DW27" s="688">
        <v>13.2</v>
      </c>
      <c r="DX27" s="717"/>
      <c r="DY27" s="717"/>
      <c r="DZ27" s="717"/>
      <c r="EA27" s="717"/>
      <c r="EB27" s="717"/>
      <c r="EC27" s="718"/>
    </row>
    <row r="28" spans="2:133" ht="11.25" customHeight="1" x14ac:dyDescent="0.15">
      <c r="B28" s="680" t="s">
        <v>303</v>
      </c>
      <c r="C28" s="681"/>
      <c r="D28" s="681"/>
      <c r="E28" s="681"/>
      <c r="F28" s="681"/>
      <c r="G28" s="681"/>
      <c r="H28" s="681"/>
      <c r="I28" s="681"/>
      <c r="J28" s="681"/>
      <c r="K28" s="681"/>
      <c r="L28" s="681"/>
      <c r="M28" s="681"/>
      <c r="N28" s="681"/>
      <c r="O28" s="681"/>
      <c r="P28" s="681"/>
      <c r="Q28" s="682"/>
      <c r="R28" s="683">
        <v>156815</v>
      </c>
      <c r="S28" s="684"/>
      <c r="T28" s="684"/>
      <c r="U28" s="684"/>
      <c r="V28" s="684"/>
      <c r="W28" s="684"/>
      <c r="X28" s="684"/>
      <c r="Y28" s="685"/>
      <c r="Z28" s="686">
        <v>0.3</v>
      </c>
      <c r="AA28" s="686"/>
      <c r="AB28" s="686"/>
      <c r="AC28" s="686"/>
      <c r="AD28" s="687" t="s">
        <v>236</v>
      </c>
      <c r="AE28" s="687"/>
      <c r="AF28" s="687"/>
      <c r="AG28" s="687"/>
      <c r="AH28" s="687"/>
      <c r="AI28" s="687"/>
      <c r="AJ28" s="687"/>
      <c r="AK28" s="687"/>
      <c r="AL28" s="688" t="s">
        <v>130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304</v>
      </c>
      <c r="CE28" s="699"/>
      <c r="CF28" s="699"/>
      <c r="CG28" s="699"/>
      <c r="CH28" s="699"/>
      <c r="CI28" s="699"/>
      <c r="CJ28" s="699"/>
      <c r="CK28" s="699"/>
      <c r="CL28" s="699"/>
      <c r="CM28" s="699"/>
      <c r="CN28" s="699"/>
      <c r="CO28" s="699"/>
      <c r="CP28" s="699"/>
      <c r="CQ28" s="700"/>
      <c r="CR28" s="683">
        <v>5866423</v>
      </c>
      <c r="CS28" s="684"/>
      <c r="CT28" s="684"/>
      <c r="CU28" s="684"/>
      <c r="CV28" s="684"/>
      <c r="CW28" s="684"/>
      <c r="CX28" s="684"/>
      <c r="CY28" s="685"/>
      <c r="CZ28" s="688">
        <v>13.2</v>
      </c>
      <c r="DA28" s="717"/>
      <c r="DB28" s="717"/>
      <c r="DC28" s="721"/>
      <c r="DD28" s="692">
        <v>5709171</v>
      </c>
      <c r="DE28" s="684"/>
      <c r="DF28" s="684"/>
      <c r="DG28" s="684"/>
      <c r="DH28" s="684"/>
      <c r="DI28" s="684"/>
      <c r="DJ28" s="684"/>
      <c r="DK28" s="685"/>
      <c r="DL28" s="692">
        <v>5709171</v>
      </c>
      <c r="DM28" s="684"/>
      <c r="DN28" s="684"/>
      <c r="DO28" s="684"/>
      <c r="DP28" s="684"/>
      <c r="DQ28" s="684"/>
      <c r="DR28" s="684"/>
      <c r="DS28" s="684"/>
      <c r="DT28" s="684"/>
      <c r="DU28" s="684"/>
      <c r="DV28" s="685"/>
      <c r="DW28" s="688">
        <v>21.4</v>
      </c>
      <c r="DX28" s="717"/>
      <c r="DY28" s="717"/>
      <c r="DZ28" s="717"/>
      <c r="EA28" s="717"/>
      <c r="EB28" s="717"/>
      <c r="EC28" s="718"/>
    </row>
    <row r="29" spans="2:133" ht="11.25" customHeight="1" x14ac:dyDescent="0.15">
      <c r="B29" s="680" t="s">
        <v>305</v>
      </c>
      <c r="C29" s="681"/>
      <c r="D29" s="681"/>
      <c r="E29" s="681"/>
      <c r="F29" s="681"/>
      <c r="G29" s="681"/>
      <c r="H29" s="681"/>
      <c r="I29" s="681"/>
      <c r="J29" s="681"/>
      <c r="K29" s="681"/>
      <c r="L29" s="681"/>
      <c r="M29" s="681"/>
      <c r="N29" s="681"/>
      <c r="O29" s="681"/>
      <c r="P29" s="681"/>
      <c r="Q29" s="682"/>
      <c r="R29" s="683">
        <v>420541</v>
      </c>
      <c r="S29" s="684"/>
      <c r="T29" s="684"/>
      <c r="U29" s="684"/>
      <c r="V29" s="684"/>
      <c r="W29" s="684"/>
      <c r="X29" s="684"/>
      <c r="Y29" s="685"/>
      <c r="Z29" s="686">
        <v>0.9</v>
      </c>
      <c r="AA29" s="686"/>
      <c r="AB29" s="686"/>
      <c r="AC29" s="686"/>
      <c r="AD29" s="687">
        <v>53952</v>
      </c>
      <c r="AE29" s="687"/>
      <c r="AF29" s="687"/>
      <c r="AG29" s="687"/>
      <c r="AH29" s="687"/>
      <c r="AI29" s="687"/>
      <c r="AJ29" s="687"/>
      <c r="AK29" s="687"/>
      <c r="AL29" s="688">
        <v>0.2</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306</v>
      </c>
      <c r="CE29" s="724"/>
      <c r="CF29" s="698" t="s">
        <v>307</v>
      </c>
      <c r="CG29" s="699"/>
      <c r="CH29" s="699"/>
      <c r="CI29" s="699"/>
      <c r="CJ29" s="699"/>
      <c r="CK29" s="699"/>
      <c r="CL29" s="699"/>
      <c r="CM29" s="699"/>
      <c r="CN29" s="699"/>
      <c r="CO29" s="699"/>
      <c r="CP29" s="699"/>
      <c r="CQ29" s="700"/>
      <c r="CR29" s="683">
        <v>5866397</v>
      </c>
      <c r="CS29" s="719"/>
      <c r="CT29" s="719"/>
      <c r="CU29" s="719"/>
      <c r="CV29" s="719"/>
      <c r="CW29" s="719"/>
      <c r="CX29" s="719"/>
      <c r="CY29" s="720"/>
      <c r="CZ29" s="688">
        <v>13.2</v>
      </c>
      <c r="DA29" s="717"/>
      <c r="DB29" s="717"/>
      <c r="DC29" s="721"/>
      <c r="DD29" s="692">
        <v>5709145</v>
      </c>
      <c r="DE29" s="719"/>
      <c r="DF29" s="719"/>
      <c r="DG29" s="719"/>
      <c r="DH29" s="719"/>
      <c r="DI29" s="719"/>
      <c r="DJ29" s="719"/>
      <c r="DK29" s="720"/>
      <c r="DL29" s="692">
        <v>5709145</v>
      </c>
      <c r="DM29" s="719"/>
      <c r="DN29" s="719"/>
      <c r="DO29" s="719"/>
      <c r="DP29" s="719"/>
      <c r="DQ29" s="719"/>
      <c r="DR29" s="719"/>
      <c r="DS29" s="719"/>
      <c r="DT29" s="719"/>
      <c r="DU29" s="719"/>
      <c r="DV29" s="720"/>
      <c r="DW29" s="688">
        <v>21.4</v>
      </c>
      <c r="DX29" s="717"/>
      <c r="DY29" s="717"/>
      <c r="DZ29" s="717"/>
      <c r="EA29" s="717"/>
      <c r="EB29" s="717"/>
      <c r="EC29" s="718"/>
    </row>
    <row r="30" spans="2:133" ht="11.25" customHeight="1" x14ac:dyDescent="0.15">
      <c r="B30" s="680" t="s">
        <v>308</v>
      </c>
      <c r="C30" s="681"/>
      <c r="D30" s="681"/>
      <c r="E30" s="681"/>
      <c r="F30" s="681"/>
      <c r="G30" s="681"/>
      <c r="H30" s="681"/>
      <c r="I30" s="681"/>
      <c r="J30" s="681"/>
      <c r="K30" s="681"/>
      <c r="L30" s="681"/>
      <c r="M30" s="681"/>
      <c r="N30" s="681"/>
      <c r="O30" s="681"/>
      <c r="P30" s="681"/>
      <c r="Q30" s="682"/>
      <c r="R30" s="683">
        <v>210822</v>
      </c>
      <c r="S30" s="684"/>
      <c r="T30" s="684"/>
      <c r="U30" s="684"/>
      <c r="V30" s="684"/>
      <c r="W30" s="684"/>
      <c r="X30" s="684"/>
      <c r="Y30" s="685"/>
      <c r="Z30" s="686">
        <v>0.5</v>
      </c>
      <c r="AA30" s="686"/>
      <c r="AB30" s="686"/>
      <c r="AC30" s="686"/>
      <c r="AD30" s="687" t="s">
        <v>130</v>
      </c>
      <c r="AE30" s="687"/>
      <c r="AF30" s="687"/>
      <c r="AG30" s="687"/>
      <c r="AH30" s="687"/>
      <c r="AI30" s="687"/>
      <c r="AJ30" s="687"/>
      <c r="AK30" s="687"/>
      <c r="AL30" s="688" t="s">
        <v>130</v>
      </c>
      <c r="AM30" s="689"/>
      <c r="AN30" s="689"/>
      <c r="AO30" s="690"/>
      <c r="AP30" s="662" t="s">
        <v>224</v>
      </c>
      <c r="AQ30" s="663"/>
      <c r="AR30" s="663"/>
      <c r="AS30" s="663"/>
      <c r="AT30" s="663"/>
      <c r="AU30" s="663"/>
      <c r="AV30" s="663"/>
      <c r="AW30" s="663"/>
      <c r="AX30" s="663"/>
      <c r="AY30" s="663"/>
      <c r="AZ30" s="663"/>
      <c r="BA30" s="663"/>
      <c r="BB30" s="663"/>
      <c r="BC30" s="663"/>
      <c r="BD30" s="663"/>
      <c r="BE30" s="663"/>
      <c r="BF30" s="664"/>
      <c r="BG30" s="662" t="s">
        <v>309</v>
      </c>
      <c r="BH30" s="736"/>
      <c r="BI30" s="736"/>
      <c r="BJ30" s="736"/>
      <c r="BK30" s="736"/>
      <c r="BL30" s="736"/>
      <c r="BM30" s="736"/>
      <c r="BN30" s="736"/>
      <c r="BO30" s="736"/>
      <c r="BP30" s="736"/>
      <c r="BQ30" s="737"/>
      <c r="BR30" s="662" t="s">
        <v>310</v>
      </c>
      <c r="BS30" s="736"/>
      <c r="BT30" s="736"/>
      <c r="BU30" s="736"/>
      <c r="BV30" s="736"/>
      <c r="BW30" s="736"/>
      <c r="BX30" s="736"/>
      <c r="BY30" s="736"/>
      <c r="BZ30" s="736"/>
      <c r="CA30" s="736"/>
      <c r="CB30" s="737"/>
      <c r="CD30" s="725"/>
      <c r="CE30" s="726"/>
      <c r="CF30" s="698" t="s">
        <v>311</v>
      </c>
      <c r="CG30" s="699"/>
      <c r="CH30" s="699"/>
      <c r="CI30" s="699"/>
      <c r="CJ30" s="699"/>
      <c r="CK30" s="699"/>
      <c r="CL30" s="699"/>
      <c r="CM30" s="699"/>
      <c r="CN30" s="699"/>
      <c r="CO30" s="699"/>
      <c r="CP30" s="699"/>
      <c r="CQ30" s="700"/>
      <c r="CR30" s="683">
        <v>5465766</v>
      </c>
      <c r="CS30" s="684"/>
      <c r="CT30" s="684"/>
      <c r="CU30" s="684"/>
      <c r="CV30" s="684"/>
      <c r="CW30" s="684"/>
      <c r="CX30" s="684"/>
      <c r="CY30" s="685"/>
      <c r="CZ30" s="688">
        <v>12.3</v>
      </c>
      <c r="DA30" s="717"/>
      <c r="DB30" s="717"/>
      <c r="DC30" s="721"/>
      <c r="DD30" s="692">
        <v>5326819</v>
      </c>
      <c r="DE30" s="684"/>
      <c r="DF30" s="684"/>
      <c r="DG30" s="684"/>
      <c r="DH30" s="684"/>
      <c r="DI30" s="684"/>
      <c r="DJ30" s="684"/>
      <c r="DK30" s="685"/>
      <c r="DL30" s="692">
        <v>5326819</v>
      </c>
      <c r="DM30" s="684"/>
      <c r="DN30" s="684"/>
      <c r="DO30" s="684"/>
      <c r="DP30" s="684"/>
      <c r="DQ30" s="684"/>
      <c r="DR30" s="684"/>
      <c r="DS30" s="684"/>
      <c r="DT30" s="684"/>
      <c r="DU30" s="684"/>
      <c r="DV30" s="685"/>
      <c r="DW30" s="688">
        <v>19.899999999999999</v>
      </c>
      <c r="DX30" s="717"/>
      <c r="DY30" s="717"/>
      <c r="DZ30" s="717"/>
      <c r="EA30" s="717"/>
      <c r="EB30" s="717"/>
      <c r="EC30" s="718"/>
    </row>
    <row r="31" spans="2:133" ht="11.25" customHeight="1" x14ac:dyDescent="0.15">
      <c r="B31" s="680" t="s">
        <v>312</v>
      </c>
      <c r="C31" s="681"/>
      <c r="D31" s="681"/>
      <c r="E31" s="681"/>
      <c r="F31" s="681"/>
      <c r="G31" s="681"/>
      <c r="H31" s="681"/>
      <c r="I31" s="681"/>
      <c r="J31" s="681"/>
      <c r="K31" s="681"/>
      <c r="L31" s="681"/>
      <c r="M31" s="681"/>
      <c r="N31" s="681"/>
      <c r="O31" s="681"/>
      <c r="P31" s="681"/>
      <c r="Q31" s="682"/>
      <c r="R31" s="683">
        <v>7413810</v>
      </c>
      <c r="S31" s="684"/>
      <c r="T31" s="684"/>
      <c r="U31" s="684"/>
      <c r="V31" s="684"/>
      <c r="W31" s="684"/>
      <c r="X31" s="684"/>
      <c r="Y31" s="685"/>
      <c r="Z31" s="686">
        <v>16.3</v>
      </c>
      <c r="AA31" s="686"/>
      <c r="AB31" s="686"/>
      <c r="AC31" s="686"/>
      <c r="AD31" s="687" t="s">
        <v>130</v>
      </c>
      <c r="AE31" s="687"/>
      <c r="AF31" s="687"/>
      <c r="AG31" s="687"/>
      <c r="AH31" s="687"/>
      <c r="AI31" s="687"/>
      <c r="AJ31" s="687"/>
      <c r="AK31" s="687"/>
      <c r="AL31" s="688" t="s">
        <v>130</v>
      </c>
      <c r="AM31" s="689"/>
      <c r="AN31" s="689"/>
      <c r="AO31" s="690"/>
      <c r="AP31" s="740" t="s">
        <v>313</v>
      </c>
      <c r="AQ31" s="741"/>
      <c r="AR31" s="741"/>
      <c r="AS31" s="741"/>
      <c r="AT31" s="746" t="s">
        <v>314</v>
      </c>
      <c r="AU31" s="231"/>
      <c r="AV31" s="231"/>
      <c r="AW31" s="231"/>
      <c r="AX31" s="669" t="s">
        <v>189</v>
      </c>
      <c r="AY31" s="670"/>
      <c r="AZ31" s="670"/>
      <c r="BA31" s="670"/>
      <c r="BB31" s="670"/>
      <c r="BC31" s="670"/>
      <c r="BD31" s="670"/>
      <c r="BE31" s="670"/>
      <c r="BF31" s="671"/>
      <c r="BG31" s="751">
        <v>99.2</v>
      </c>
      <c r="BH31" s="738"/>
      <c r="BI31" s="738"/>
      <c r="BJ31" s="738"/>
      <c r="BK31" s="738"/>
      <c r="BL31" s="738"/>
      <c r="BM31" s="678">
        <v>96.7</v>
      </c>
      <c r="BN31" s="738"/>
      <c r="BO31" s="738"/>
      <c r="BP31" s="738"/>
      <c r="BQ31" s="739"/>
      <c r="BR31" s="751">
        <v>99.4</v>
      </c>
      <c r="BS31" s="738"/>
      <c r="BT31" s="738"/>
      <c r="BU31" s="738"/>
      <c r="BV31" s="738"/>
      <c r="BW31" s="738"/>
      <c r="BX31" s="678">
        <v>96.4</v>
      </c>
      <c r="BY31" s="738"/>
      <c r="BZ31" s="738"/>
      <c r="CA31" s="738"/>
      <c r="CB31" s="739"/>
      <c r="CD31" s="725"/>
      <c r="CE31" s="726"/>
      <c r="CF31" s="698" t="s">
        <v>315</v>
      </c>
      <c r="CG31" s="699"/>
      <c r="CH31" s="699"/>
      <c r="CI31" s="699"/>
      <c r="CJ31" s="699"/>
      <c r="CK31" s="699"/>
      <c r="CL31" s="699"/>
      <c r="CM31" s="699"/>
      <c r="CN31" s="699"/>
      <c r="CO31" s="699"/>
      <c r="CP31" s="699"/>
      <c r="CQ31" s="700"/>
      <c r="CR31" s="683">
        <v>400631</v>
      </c>
      <c r="CS31" s="719"/>
      <c r="CT31" s="719"/>
      <c r="CU31" s="719"/>
      <c r="CV31" s="719"/>
      <c r="CW31" s="719"/>
      <c r="CX31" s="719"/>
      <c r="CY31" s="720"/>
      <c r="CZ31" s="688">
        <v>0.9</v>
      </c>
      <c r="DA31" s="717"/>
      <c r="DB31" s="717"/>
      <c r="DC31" s="721"/>
      <c r="DD31" s="692">
        <v>382326</v>
      </c>
      <c r="DE31" s="719"/>
      <c r="DF31" s="719"/>
      <c r="DG31" s="719"/>
      <c r="DH31" s="719"/>
      <c r="DI31" s="719"/>
      <c r="DJ31" s="719"/>
      <c r="DK31" s="720"/>
      <c r="DL31" s="692">
        <v>382326</v>
      </c>
      <c r="DM31" s="719"/>
      <c r="DN31" s="719"/>
      <c r="DO31" s="719"/>
      <c r="DP31" s="719"/>
      <c r="DQ31" s="719"/>
      <c r="DR31" s="719"/>
      <c r="DS31" s="719"/>
      <c r="DT31" s="719"/>
      <c r="DU31" s="719"/>
      <c r="DV31" s="720"/>
      <c r="DW31" s="688">
        <v>1.4</v>
      </c>
      <c r="DX31" s="717"/>
      <c r="DY31" s="717"/>
      <c r="DZ31" s="717"/>
      <c r="EA31" s="717"/>
      <c r="EB31" s="717"/>
      <c r="EC31" s="718"/>
    </row>
    <row r="32" spans="2:133" ht="11.25" customHeight="1" x14ac:dyDescent="0.15">
      <c r="B32" s="729" t="s">
        <v>316</v>
      </c>
      <c r="C32" s="730"/>
      <c r="D32" s="730"/>
      <c r="E32" s="730"/>
      <c r="F32" s="730"/>
      <c r="G32" s="730"/>
      <c r="H32" s="730"/>
      <c r="I32" s="730"/>
      <c r="J32" s="730"/>
      <c r="K32" s="730"/>
      <c r="L32" s="730"/>
      <c r="M32" s="730"/>
      <c r="N32" s="730"/>
      <c r="O32" s="730"/>
      <c r="P32" s="730"/>
      <c r="Q32" s="731"/>
      <c r="R32" s="683">
        <v>302187</v>
      </c>
      <c r="S32" s="684"/>
      <c r="T32" s="684"/>
      <c r="U32" s="684"/>
      <c r="V32" s="684"/>
      <c r="W32" s="684"/>
      <c r="X32" s="684"/>
      <c r="Y32" s="685"/>
      <c r="Z32" s="686">
        <v>0.7</v>
      </c>
      <c r="AA32" s="686"/>
      <c r="AB32" s="686"/>
      <c r="AC32" s="686"/>
      <c r="AD32" s="687">
        <v>302187</v>
      </c>
      <c r="AE32" s="687"/>
      <c r="AF32" s="687"/>
      <c r="AG32" s="687"/>
      <c r="AH32" s="687"/>
      <c r="AI32" s="687"/>
      <c r="AJ32" s="687"/>
      <c r="AK32" s="687"/>
      <c r="AL32" s="688">
        <v>1.2</v>
      </c>
      <c r="AM32" s="689"/>
      <c r="AN32" s="689"/>
      <c r="AO32" s="690"/>
      <c r="AP32" s="742"/>
      <c r="AQ32" s="743"/>
      <c r="AR32" s="743"/>
      <c r="AS32" s="743"/>
      <c r="AT32" s="747"/>
      <c r="AU32" s="230" t="s">
        <v>317</v>
      </c>
      <c r="AV32" s="230"/>
      <c r="AW32" s="230"/>
      <c r="AX32" s="680" t="s">
        <v>318</v>
      </c>
      <c r="AY32" s="681"/>
      <c r="AZ32" s="681"/>
      <c r="BA32" s="681"/>
      <c r="BB32" s="681"/>
      <c r="BC32" s="681"/>
      <c r="BD32" s="681"/>
      <c r="BE32" s="681"/>
      <c r="BF32" s="682"/>
      <c r="BG32" s="752">
        <v>99.3</v>
      </c>
      <c r="BH32" s="719"/>
      <c r="BI32" s="719"/>
      <c r="BJ32" s="719"/>
      <c r="BK32" s="719"/>
      <c r="BL32" s="719"/>
      <c r="BM32" s="689">
        <v>97.1</v>
      </c>
      <c r="BN32" s="749"/>
      <c r="BO32" s="749"/>
      <c r="BP32" s="749"/>
      <c r="BQ32" s="750"/>
      <c r="BR32" s="752">
        <v>99.4</v>
      </c>
      <c r="BS32" s="719"/>
      <c r="BT32" s="719"/>
      <c r="BU32" s="719"/>
      <c r="BV32" s="719"/>
      <c r="BW32" s="719"/>
      <c r="BX32" s="689">
        <v>97.2</v>
      </c>
      <c r="BY32" s="749"/>
      <c r="BZ32" s="749"/>
      <c r="CA32" s="749"/>
      <c r="CB32" s="750"/>
      <c r="CD32" s="727"/>
      <c r="CE32" s="728"/>
      <c r="CF32" s="698" t="s">
        <v>319</v>
      </c>
      <c r="CG32" s="699"/>
      <c r="CH32" s="699"/>
      <c r="CI32" s="699"/>
      <c r="CJ32" s="699"/>
      <c r="CK32" s="699"/>
      <c r="CL32" s="699"/>
      <c r="CM32" s="699"/>
      <c r="CN32" s="699"/>
      <c r="CO32" s="699"/>
      <c r="CP32" s="699"/>
      <c r="CQ32" s="700"/>
      <c r="CR32" s="683">
        <v>26</v>
      </c>
      <c r="CS32" s="684"/>
      <c r="CT32" s="684"/>
      <c r="CU32" s="684"/>
      <c r="CV32" s="684"/>
      <c r="CW32" s="684"/>
      <c r="CX32" s="684"/>
      <c r="CY32" s="685"/>
      <c r="CZ32" s="688">
        <v>0</v>
      </c>
      <c r="DA32" s="717"/>
      <c r="DB32" s="717"/>
      <c r="DC32" s="721"/>
      <c r="DD32" s="692">
        <v>26</v>
      </c>
      <c r="DE32" s="684"/>
      <c r="DF32" s="684"/>
      <c r="DG32" s="684"/>
      <c r="DH32" s="684"/>
      <c r="DI32" s="684"/>
      <c r="DJ32" s="684"/>
      <c r="DK32" s="685"/>
      <c r="DL32" s="692">
        <v>26</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320</v>
      </c>
      <c r="C33" s="681"/>
      <c r="D33" s="681"/>
      <c r="E33" s="681"/>
      <c r="F33" s="681"/>
      <c r="G33" s="681"/>
      <c r="H33" s="681"/>
      <c r="I33" s="681"/>
      <c r="J33" s="681"/>
      <c r="K33" s="681"/>
      <c r="L33" s="681"/>
      <c r="M33" s="681"/>
      <c r="N33" s="681"/>
      <c r="O33" s="681"/>
      <c r="P33" s="681"/>
      <c r="Q33" s="682"/>
      <c r="R33" s="683">
        <v>3482441</v>
      </c>
      <c r="S33" s="684"/>
      <c r="T33" s="684"/>
      <c r="U33" s="684"/>
      <c r="V33" s="684"/>
      <c r="W33" s="684"/>
      <c r="X33" s="684"/>
      <c r="Y33" s="685"/>
      <c r="Z33" s="686">
        <v>7.7</v>
      </c>
      <c r="AA33" s="686"/>
      <c r="AB33" s="686"/>
      <c r="AC33" s="686"/>
      <c r="AD33" s="687" t="s">
        <v>130</v>
      </c>
      <c r="AE33" s="687"/>
      <c r="AF33" s="687"/>
      <c r="AG33" s="687"/>
      <c r="AH33" s="687"/>
      <c r="AI33" s="687"/>
      <c r="AJ33" s="687"/>
      <c r="AK33" s="687"/>
      <c r="AL33" s="688" t="s">
        <v>236</v>
      </c>
      <c r="AM33" s="689"/>
      <c r="AN33" s="689"/>
      <c r="AO33" s="690"/>
      <c r="AP33" s="744"/>
      <c r="AQ33" s="745"/>
      <c r="AR33" s="745"/>
      <c r="AS33" s="745"/>
      <c r="AT33" s="748"/>
      <c r="AU33" s="232"/>
      <c r="AV33" s="232"/>
      <c r="AW33" s="232"/>
      <c r="AX33" s="733" t="s">
        <v>321</v>
      </c>
      <c r="AY33" s="734"/>
      <c r="AZ33" s="734"/>
      <c r="BA33" s="734"/>
      <c r="BB33" s="734"/>
      <c r="BC33" s="734"/>
      <c r="BD33" s="734"/>
      <c r="BE33" s="734"/>
      <c r="BF33" s="735"/>
      <c r="BG33" s="753">
        <v>99.1</v>
      </c>
      <c r="BH33" s="754"/>
      <c r="BI33" s="754"/>
      <c r="BJ33" s="754"/>
      <c r="BK33" s="754"/>
      <c r="BL33" s="754"/>
      <c r="BM33" s="755">
        <v>96.1</v>
      </c>
      <c r="BN33" s="754"/>
      <c r="BO33" s="754"/>
      <c r="BP33" s="754"/>
      <c r="BQ33" s="756"/>
      <c r="BR33" s="753">
        <v>99.3</v>
      </c>
      <c r="BS33" s="754"/>
      <c r="BT33" s="754"/>
      <c r="BU33" s="754"/>
      <c r="BV33" s="754"/>
      <c r="BW33" s="754"/>
      <c r="BX33" s="755">
        <v>95.5</v>
      </c>
      <c r="BY33" s="754"/>
      <c r="BZ33" s="754"/>
      <c r="CA33" s="754"/>
      <c r="CB33" s="756"/>
      <c r="CD33" s="698" t="s">
        <v>322</v>
      </c>
      <c r="CE33" s="699"/>
      <c r="CF33" s="699"/>
      <c r="CG33" s="699"/>
      <c r="CH33" s="699"/>
      <c r="CI33" s="699"/>
      <c r="CJ33" s="699"/>
      <c r="CK33" s="699"/>
      <c r="CL33" s="699"/>
      <c r="CM33" s="699"/>
      <c r="CN33" s="699"/>
      <c r="CO33" s="699"/>
      <c r="CP33" s="699"/>
      <c r="CQ33" s="700"/>
      <c r="CR33" s="683">
        <v>16575037</v>
      </c>
      <c r="CS33" s="719"/>
      <c r="CT33" s="719"/>
      <c r="CU33" s="719"/>
      <c r="CV33" s="719"/>
      <c r="CW33" s="719"/>
      <c r="CX33" s="719"/>
      <c r="CY33" s="720"/>
      <c r="CZ33" s="688">
        <v>37.200000000000003</v>
      </c>
      <c r="DA33" s="717"/>
      <c r="DB33" s="717"/>
      <c r="DC33" s="721"/>
      <c r="DD33" s="692">
        <v>13619528</v>
      </c>
      <c r="DE33" s="719"/>
      <c r="DF33" s="719"/>
      <c r="DG33" s="719"/>
      <c r="DH33" s="719"/>
      <c r="DI33" s="719"/>
      <c r="DJ33" s="719"/>
      <c r="DK33" s="720"/>
      <c r="DL33" s="692">
        <v>11233895</v>
      </c>
      <c r="DM33" s="719"/>
      <c r="DN33" s="719"/>
      <c r="DO33" s="719"/>
      <c r="DP33" s="719"/>
      <c r="DQ33" s="719"/>
      <c r="DR33" s="719"/>
      <c r="DS33" s="719"/>
      <c r="DT33" s="719"/>
      <c r="DU33" s="719"/>
      <c r="DV33" s="720"/>
      <c r="DW33" s="688">
        <v>42.1</v>
      </c>
      <c r="DX33" s="717"/>
      <c r="DY33" s="717"/>
      <c r="DZ33" s="717"/>
      <c r="EA33" s="717"/>
      <c r="EB33" s="717"/>
      <c r="EC33" s="718"/>
    </row>
    <row r="34" spans="2:133" ht="11.25" customHeight="1" x14ac:dyDescent="0.15">
      <c r="B34" s="680" t="s">
        <v>323</v>
      </c>
      <c r="C34" s="681"/>
      <c r="D34" s="681"/>
      <c r="E34" s="681"/>
      <c r="F34" s="681"/>
      <c r="G34" s="681"/>
      <c r="H34" s="681"/>
      <c r="I34" s="681"/>
      <c r="J34" s="681"/>
      <c r="K34" s="681"/>
      <c r="L34" s="681"/>
      <c r="M34" s="681"/>
      <c r="N34" s="681"/>
      <c r="O34" s="681"/>
      <c r="P34" s="681"/>
      <c r="Q34" s="682"/>
      <c r="R34" s="683">
        <v>161628</v>
      </c>
      <c r="S34" s="684"/>
      <c r="T34" s="684"/>
      <c r="U34" s="684"/>
      <c r="V34" s="684"/>
      <c r="W34" s="684"/>
      <c r="X34" s="684"/>
      <c r="Y34" s="685"/>
      <c r="Z34" s="686">
        <v>0.4</v>
      </c>
      <c r="AA34" s="686"/>
      <c r="AB34" s="686"/>
      <c r="AC34" s="686"/>
      <c r="AD34" s="687">
        <v>21956</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324</v>
      </c>
      <c r="CE34" s="699"/>
      <c r="CF34" s="699"/>
      <c r="CG34" s="699"/>
      <c r="CH34" s="699"/>
      <c r="CI34" s="699"/>
      <c r="CJ34" s="699"/>
      <c r="CK34" s="699"/>
      <c r="CL34" s="699"/>
      <c r="CM34" s="699"/>
      <c r="CN34" s="699"/>
      <c r="CO34" s="699"/>
      <c r="CP34" s="699"/>
      <c r="CQ34" s="700"/>
      <c r="CR34" s="683">
        <v>6246163</v>
      </c>
      <c r="CS34" s="684"/>
      <c r="CT34" s="684"/>
      <c r="CU34" s="684"/>
      <c r="CV34" s="684"/>
      <c r="CW34" s="684"/>
      <c r="CX34" s="684"/>
      <c r="CY34" s="685"/>
      <c r="CZ34" s="688">
        <v>14</v>
      </c>
      <c r="DA34" s="717"/>
      <c r="DB34" s="717"/>
      <c r="DC34" s="721"/>
      <c r="DD34" s="692">
        <v>4826950</v>
      </c>
      <c r="DE34" s="684"/>
      <c r="DF34" s="684"/>
      <c r="DG34" s="684"/>
      <c r="DH34" s="684"/>
      <c r="DI34" s="684"/>
      <c r="DJ34" s="684"/>
      <c r="DK34" s="685"/>
      <c r="DL34" s="692">
        <v>3956779</v>
      </c>
      <c r="DM34" s="684"/>
      <c r="DN34" s="684"/>
      <c r="DO34" s="684"/>
      <c r="DP34" s="684"/>
      <c r="DQ34" s="684"/>
      <c r="DR34" s="684"/>
      <c r="DS34" s="684"/>
      <c r="DT34" s="684"/>
      <c r="DU34" s="684"/>
      <c r="DV34" s="685"/>
      <c r="DW34" s="688">
        <v>14.8</v>
      </c>
      <c r="DX34" s="717"/>
      <c r="DY34" s="717"/>
      <c r="DZ34" s="717"/>
      <c r="EA34" s="717"/>
      <c r="EB34" s="717"/>
      <c r="EC34" s="718"/>
    </row>
    <row r="35" spans="2:133" ht="11.25" customHeight="1" x14ac:dyDescent="0.15">
      <c r="B35" s="680" t="s">
        <v>325</v>
      </c>
      <c r="C35" s="681"/>
      <c r="D35" s="681"/>
      <c r="E35" s="681"/>
      <c r="F35" s="681"/>
      <c r="G35" s="681"/>
      <c r="H35" s="681"/>
      <c r="I35" s="681"/>
      <c r="J35" s="681"/>
      <c r="K35" s="681"/>
      <c r="L35" s="681"/>
      <c r="M35" s="681"/>
      <c r="N35" s="681"/>
      <c r="O35" s="681"/>
      <c r="P35" s="681"/>
      <c r="Q35" s="682"/>
      <c r="R35" s="683">
        <v>349440</v>
      </c>
      <c r="S35" s="684"/>
      <c r="T35" s="684"/>
      <c r="U35" s="684"/>
      <c r="V35" s="684"/>
      <c r="W35" s="684"/>
      <c r="X35" s="684"/>
      <c r="Y35" s="685"/>
      <c r="Z35" s="686">
        <v>0.8</v>
      </c>
      <c r="AA35" s="686"/>
      <c r="AB35" s="686"/>
      <c r="AC35" s="686"/>
      <c r="AD35" s="687" t="s">
        <v>130</v>
      </c>
      <c r="AE35" s="687"/>
      <c r="AF35" s="687"/>
      <c r="AG35" s="687"/>
      <c r="AH35" s="687"/>
      <c r="AI35" s="687"/>
      <c r="AJ35" s="687"/>
      <c r="AK35" s="687"/>
      <c r="AL35" s="688" t="s">
        <v>236</v>
      </c>
      <c r="AM35" s="689"/>
      <c r="AN35" s="689"/>
      <c r="AO35" s="690"/>
      <c r="AP35" s="235"/>
      <c r="AQ35" s="662" t="s">
        <v>326</v>
      </c>
      <c r="AR35" s="663"/>
      <c r="AS35" s="663"/>
      <c r="AT35" s="663"/>
      <c r="AU35" s="663"/>
      <c r="AV35" s="663"/>
      <c r="AW35" s="663"/>
      <c r="AX35" s="663"/>
      <c r="AY35" s="663"/>
      <c r="AZ35" s="663"/>
      <c r="BA35" s="663"/>
      <c r="BB35" s="663"/>
      <c r="BC35" s="663"/>
      <c r="BD35" s="663"/>
      <c r="BE35" s="663"/>
      <c r="BF35" s="664"/>
      <c r="BG35" s="662" t="s">
        <v>327</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328</v>
      </c>
      <c r="CE35" s="699"/>
      <c r="CF35" s="699"/>
      <c r="CG35" s="699"/>
      <c r="CH35" s="699"/>
      <c r="CI35" s="699"/>
      <c r="CJ35" s="699"/>
      <c r="CK35" s="699"/>
      <c r="CL35" s="699"/>
      <c r="CM35" s="699"/>
      <c r="CN35" s="699"/>
      <c r="CO35" s="699"/>
      <c r="CP35" s="699"/>
      <c r="CQ35" s="700"/>
      <c r="CR35" s="683">
        <v>264500</v>
      </c>
      <c r="CS35" s="719"/>
      <c r="CT35" s="719"/>
      <c r="CU35" s="719"/>
      <c r="CV35" s="719"/>
      <c r="CW35" s="719"/>
      <c r="CX35" s="719"/>
      <c r="CY35" s="720"/>
      <c r="CZ35" s="688">
        <v>0.6</v>
      </c>
      <c r="DA35" s="717"/>
      <c r="DB35" s="717"/>
      <c r="DC35" s="721"/>
      <c r="DD35" s="692">
        <v>199532</v>
      </c>
      <c r="DE35" s="719"/>
      <c r="DF35" s="719"/>
      <c r="DG35" s="719"/>
      <c r="DH35" s="719"/>
      <c r="DI35" s="719"/>
      <c r="DJ35" s="719"/>
      <c r="DK35" s="720"/>
      <c r="DL35" s="692">
        <v>199532</v>
      </c>
      <c r="DM35" s="719"/>
      <c r="DN35" s="719"/>
      <c r="DO35" s="719"/>
      <c r="DP35" s="719"/>
      <c r="DQ35" s="719"/>
      <c r="DR35" s="719"/>
      <c r="DS35" s="719"/>
      <c r="DT35" s="719"/>
      <c r="DU35" s="719"/>
      <c r="DV35" s="720"/>
      <c r="DW35" s="688">
        <v>0.7</v>
      </c>
      <c r="DX35" s="717"/>
      <c r="DY35" s="717"/>
      <c r="DZ35" s="717"/>
      <c r="EA35" s="717"/>
      <c r="EB35" s="717"/>
      <c r="EC35" s="718"/>
    </row>
    <row r="36" spans="2:133" ht="11.25" customHeight="1" x14ac:dyDescent="0.15">
      <c r="B36" s="680" t="s">
        <v>329</v>
      </c>
      <c r="C36" s="681"/>
      <c r="D36" s="681"/>
      <c r="E36" s="681"/>
      <c r="F36" s="681"/>
      <c r="G36" s="681"/>
      <c r="H36" s="681"/>
      <c r="I36" s="681"/>
      <c r="J36" s="681"/>
      <c r="K36" s="681"/>
      <c r="L36" s="681"/>
      <c r="M36" s="681"/>
      <c r="N36" s="681"/>
      <c r="O36" s="681"/>
      <c r="P36" s="681"/>
      <c r="Q36" s="682"/>
      <c r="R36" s="683">
        <v>973467</v>
      </c>
      <c r="S36" s="684"/>
      <c r="T36" s="684"/>
      <c r="U36" s="684"/>
      <c r="V36" s="684"/>
      <c r="W36" s="684"/>
      <c r="X36" s="684"/>
      <c r="Y36" s="685"/>
      <c r="Z36" s="686">
        <v>2.1</v>
      </c>
      <c r="AA36" s="686"/>
      <c r="AB36" s="686"/>
      <c r="AC36" s="686"/>
      <c r="AD36" s="687" t="s">
        <v>130</v>
      </c>
      <c r="AE36" s="687"/>
      <c r="AF36" s="687"/>
      <c r="AG36" s="687"/>
      <c r="AH36" s="687"/>
      <c r="AI36" s="687"/>
      <c r="AJ36" s="687"/>
      <c r="AK36" s="687"/>
      <c r="AL36" s="688" t="s">
        <v>130</v>
      </c>
      <c r="AM36" s="689"/>
      <c r="AN36" s="689"/>
      <c r="AO36" s="690"/>
      <c r="AP36" s="235"/>
      <c r="AQ36" s="757" t="s">
        <v>330</v>
      </c>
      <c r="AR36" s="758"/>
      <c r="AS36" s="758"/>
      <c r="AT36" s="758"/>
      <c r="AU36" s="758"/>
      <c r="AV36" s="758"/>
      <c r="AW36" s="758"/>
      <c r="AX36" s="758"/>
      <c r="AY36" s="759"/>
      <c r="AZ36" s="672">
        <v>6448446</v>
      </c>
      <c r="BA36" s="673"/>
      <c r="BB36" s="673"/>
      <c r="BC36" s="673"/>
      <c r="BD36" s="673"/>
      <c r="BE36" s="673"/>
      <c r="BF36" s="760"/>
      <c r="BG36" s="694" t="s">
        <v>331</v>
      </c>
      <c r="BH36" s="695"/>
      <c r="BI36" s="695"/>
      <c r="BJ36" s="695"/>
      <c r="BK36" s="695"/>
      <c r="BL36" s="695"/>
      <c r="BM36" s="695"/>
      <c r="BN36" s="695"/>
      <c r="BO36" s="695"/>
      <c r="BP36" s="695"/>
      <c r="BQ36" s="695"/>
      <c r="BR36" s="695"/>
      <c r="BS36" s="695"/>
      <c r="BT36" s="695"/>
      <c r="BU36" s="696"/>
      <c r="BV36" s="672">
        <v>65637</v>
      </c>
      <c r="BW36" s="673"/>
      <c r="BX36" s="673"/>
      <c r="BY36" s="673"/>
      <c r="BZ36" s="673"/>
      <c r="CA36" s="673"/>
      <c r="CB36" s="760"/>
      <c r="CD36" s="698" t="s">
        <v>332</v>
      </c>
      <c r="CE36" s="699"/>
      <c r="CF36" s="699"/>
      <c r="CG36" s="699"/>
      <c r="CH36" s="699"/>
      <c r="CI36" s="699"/>
      <c r="CJ36" s="699"/>
      <c r="CK36" s="699"/>
      <c r="CL36" s="699"/>
      <c r="CM36" s="699"/>
      <c r="CN36" s="699"/>
      <c r="CO36" s="699"/>
      <c r="CP36" s="699"/>
      <c r="CQ36" s="700"/>
      <c r="CR36" s="683">
        <v>6181905</v>
      </c>
      <c r="CS36" s="684"/>
      <c r="CT36" s="684"/>
      <c r="CU36" s="684"/>
      <c r="CV36" s="684"/>
      <c r="CW36" s="684"/>
      <c r="CX36" s="684"/>
      <c r="CY36" s="685"/>
      <c r="CZ36" s="688">
        <v>13.9</v>
      </c>
      <c r="DA36" s="717"/>
      <c r="DB36" s="717"/>
      <c r="DC36" s="721"/>
      <c r="DD36" s="692">
        <v>5479330</v>
      </c>
      <c r="DE36" s="684"/>
      <c r="DF36" s="684"/>
      <c r="DG36" s="684"/>
      <c r="DH36" s="684"/>
      <c r="DI36" s="684"/>
      <c r="DJ36" s="684"/>
      <c r="DK36" s="685"/>
      <c r="DL36" s="692">
        <v>4317298</v>
      </c>
      <c r="DM36" s="684"/>
      <c r="DN36" s="684"/>
      <c r="DO36" s="684"/>
      <c r="DP36" s="684"/>
      <c r="DQ36" s="684"/>
      <c r="DR36" s="684"/>
      <c r="DS36" s="684"/>
      <c r="DT36" s="684"/>
      <c r="DU36" s="684"/>
      <c r="DV36" s="685"/>
      <c r="DW36" s="688">
        <v>16.2</v>
      </c>
      <c r="DX36" s="717"/>
      <c r="DY36" s="717"/>
      <c r="DZ36" s="717"/>
      <c r="EA36" s="717"/>
      <c r="EB36" s="717"/>
      <c r="EC36" s="718"/>
    </row>
    <row r="37" spans="2:133" ht="11.25" customHeight="1" x14ac:dyDescent="0.15">
      <c r="B37" s="680" t="s">
        <v>333</v>
      </c>
      <c r="C37" s="681"/>
      <c r="D37" s="681"/>
      <c r="E37" s="681"/>
      <c r="F37" s="681"/>
      <c r="G37" s="681"/>
      <c r="H37" s="681"/>
      <c r="I37" s="681"/>
      <c r="J37" s="681"/>
      <c r="K37" s="681"/>
      <c r="L37" s="681"/>
      <c r="M37" s="681"/>
      <c r="N37" s="681"/>
      <c r="O37" s="681"/>
      <c r="P37" s="681"/>
      <c r="Q37" s="682"/>
      <c r="R37" s="683">
        <v>436105</v>
      </c>
      <c r="S37" s="684"/>
      <c r="T37" s="684"/>
      <c r="U37" s="684"/>
      <c r="V37" s="684"/>
      <c r="W37" s="684"/>
      <c r="X37" s="684"/>
      <c r="Y37" s="685"/>
      <c r="Z37" s="686">
        <v>1</v>
      </c>
      <c r="AA37" s="686"/>
      <c r="AB37" s="686"/>
      <c r="AC37" s="686"/>
      <c r="AD37" s="687" t="s">
        <v>130</v>
      </c>
      <c r="AE37" s="687"/>
      <c r="AF37" s="687"/>
      <c r="AG37" s="687"/>
      <c r="AH37" s="687"/>
      <c r="AI37" s="687"/>
      <c r="AJ37" s="687"/>
      <c r="AK37" s="687"/>
      <c r="AL37" s="688" t="s">
        <v>130</v>
      </c>
      <c r="AM37" s="689"/>
      <c r="AN37" s="689"/>
      <c r="AO37" s="690"/>
      <c r="AQ37" s="761" t="s">
        <v>334</v>
      </c>
      <c r="AR37" s="762"/>
      <c r="AS37" s="762"/>
      <c r="AT37" s="762"/>
      <c r="AU37" s="762"/>
      <c r="AV37" s="762"/>
      <c r="AW37" s="762"/>
      <c r="AX37" s="762"/>
      <c r="AY37" s="763"/>
      <c r="AZ37" s="683">
        <v>2275178</v>
      </c>
      <c r="BA37" s="684"/>
      <c r="BB37" s="684"/>
      <c r="BC37" s="684"/>
      <c r="BD37" s="719"/>
      <c r="BE37" s="719"/>
      <c r="BF37" s="750"/>
      <c r="BG37" s="698" t="s">
        <v>335</v>
      </c>
      <c r="BH37" s="699"/>
      <c r="BI37" s="699"/>
      <c r="BJ37" s="699"/>
      <c r="BK37" s="699"/>
      <c r="BL37" s="699"/>
      <c r="BM37" s="699"/>
      <c r="BN37" s="699"/>
      <c r="BO37" s="699"/>
      <c r="BP37" s="699"/>
      <c r="BQ37" s="699"/>
      <c r="BR37" s="699"/>
      <c r="BS37" s="699"/>
      <c r="BT37" s="699"/>
      <c r="BU37" s="700"/>
      <c r="BV37" s="683">
        <v>55647</v>
      </c>
      <c r="BW37" s="684"/>
      <c r="BX37" s="684"/>
      <c r="BY37" s="684"/>
      <c r="BZ37" s="684"/>
      <c r="CA37" s="684"/>
      <c r="CB37" s="693"/>
      <c r="CD37" s="698" t="s">
        <v>336</v>
      </c>
      <c r="CE37" s="699"/>
      <c r="CF37" s="699"/>
      <c r="CG37" s="699"/>
      <c r="CH37" s="699"/>
      <c r="CI37" s="699"/>
      <c r="CJ37" s="699"/>
      <c r="CK37" s="699"/>
      <c r="CL37" s="699"/>
      <c r="CM37" s="699"/>
      <c r="CN37" s="699"/>
      <c r="CO37" s="699"/>
      <c r="CP37" s="699"/>
      <c r="CQ37" s="700"/>
      <c r="CR37" s="683">
        <v>115082</v>
      </c>
      <c r="CS37" s="719"/>
      <c r="CT37" s="719"/>
      <c r="CU37" s="719"/>
      <c r="CV37" s="719"/>
      <c r="CW37" s="719"/>
      <c r="CX37" s="719"/>
      <c r="CY37" s="720"/>
      <c r="CZ37" s="688">
        <v>0.3</v>
      </c>
      <c r="DA37" s="717"/>
      <c r="DB37" s="717"/>
      <c r="DC37" s="721"/>
      <c r="DD37" s="692">
        <v>115082</v>
      </c>
      <c r="DE37" s="719"/>
      <c r="DF37" s="719"/>
      <c r="DG37" s="719"/>
      <c r="DH37" s="719"/>
      <c r="DI37" s="719"/>
      <c r="DJ37" s="719"/>
      <c r="DK37" s="720"/>
      <c r="DL37" s="692">
        <v>95006</v>
      </c>
      <c r="DM37" s="719"/>
      <c r="DN37" s="719"/>
      <c r="DO37" s="719"/>
      <c r="DP37" s="719"/>
      <c r="DQ37" s="719"/>
      <c r="DR37" s="719"/>
      <c r="DS37" s="719"/>
      <c r="DT37" s="719"/>
      <c r="DU37" s="719"/>
      <c r="DV37" s="720"/>
      <c r="DW37" s="688">
        <v>0.4</v>
      </c>
      <c r="DX37" s="717"/>
      <c r="DY37" s="717"/>
      <c r="DZ37" s="717"/>
      <c r="EA37" s="717"/>
      <c r="EB37" s="717"/>
      <c r="EC37" s="718"/>
    </row>
    <row r="38" spans="2:133" ht="11.25" customHeight="1" x14ac:dyDescent="0.15">
      <c r="B38" s="680" t="s">
        <v>337</v>
      </c>
      <c r="C38" s="681"/>
      <c r="D38" s="681"/>
      <c r="E38" s="681"/>
      <c r="F38" s="681"/>
      <c r="G38" s="681"/>
      <c r="H38" s="681"/>
      <c r="I38" s="681"/>
      <c r="J38" s="681"/>
      <c r="K38" s="681"/>
      <c r="L38" s="681"/>
      <c r="M38" s="681"/>
      <c r="N38" s="681"/>
      <c r="O38" s="681"/>
      <c r="P38" s="681"/>
      <c r="Q38" s="682"/>
      <c r="R38" s="683">
        <v>564764</v>
      </c>
      <c r="S38" s="684"/>
      <c r="T38" s="684"/>
      <c r="U38" s="684"/>
      <c r="V38" s="684"/>
      <c r="W38" s="684"/>
      <c r="X38" s="684"/>
      <c r="Y38" s="685"/>
      <c r="Z38" s="686">
        <v>1.2</v>
      </c>
      <c r="AA38" s="686"/>
      <c r="AB38" s="686"/>
      <c r="AC38" s="686"/>
      <c r="AD38" s="687">
        <v>126</v>
      </c>
      <c r="AE38" s="687"/>
      <c r="AF38" s="687"/>
      <c r="AG38" s="687"/>
      <c r="AH38" s="687"/>
      <c r="AI38" s="687"/>
      <c r="AJ38" s="687"/>
      <c r="AK38" s="687"/>
      <c r="AL38" s="688">
        <v>0</v>
      </c>
      <c r="AM38" s="689"/>
      <c r="AN38" s="689"/>
      <c r="AO38" s="690"/>
      <c r="AQ38" s="761" t="s">
        <v>338</v>
      </c>
      <c r="AR38" s="762"/>
      <c r="AS38" s="762"/>
      <c r="AT38" s="762"/>
      <c r="AU38" s="762"/>
      <c r="AV38" s="762"/>
      <c r="AW38" s="762"/>
      <c r="AX38" s="762"/>
      <c r="AY38" s="763"/>
      <c r="AZ38" s="683">
        <v>634919</v>
      </c>
      <c r="BA38" s="684"/>
      <c r="BB38" s="684"/>
      <c r="BC38" s="684"/>
      <c r="BD38" s="719"/>
      <c r="BE38" s="719"/>
      <c r="BF38" s="750"/>
      <c r="BG38" s="698" t="s">
        <v>339</v>
      </c>
      <c r="BH38" s="699"/>
      <c r="BI38" s="699"/>
      <c r="BJ38" s="699"/>
      <c r="BK38" s="699"/>
      <c r="BL38" s="699"/>
      <c r="BM38" s="699"/>
      <c r="BN38" s="699"/>
      <c r="BO38" s="699"/>
      <c r="BP38" s="699"/>
      <c r="BQ38" s="699"/>
      <c r="BR38" s="699"/>
      <c r="BS38" s="699"/>
      <c r="BT38" s="699"/>
      <c r="BU38" s="700"/>
      <c r="BV38" s="683">
        <v>12364</v>
      </c>
      <c r="BW38" s="684"/>
      <c r="BX38" s="684"/>
      <c r="BY38" s="684"/>
      <c r="BZ38" s="684"/>
      <c r="CA38" s="684"/>
      <c r="CB38" s="693"/>
      <c r="CD38" s="698" t="s">
        <v>340</v>
      </c>
      <c r="CE38" s="699"/>
      <c r="CF38" s="699"/>
      <c r="CG38" s="699"/>
      <c r="CH38" s="699"/>
      <c r="CI38" s="699"/>
      <c r="CJ38" s="699"/>
      <c r="CK38" s="699"/>
      <c r="CL38" s="699"/>
      <c r="CM38" s="699"/>
      <c r="CN38" s="699"/>
      <c r="CO38" s="699"/>
      <c r="CP38" s="699"/>
      <c r="CQ38" s="700"/>
      <c r="CR38" s="683">
        <v>3470674</v>
      </c>
      <c r="CS38" s="684"/>
      <c r="CT38" s="684"/>
      <c r="CU38" s="684"/>
      <c r="CV38" s="684"/>
      <c r="CW38" s="684"/>
      <c r="CX38" s="684"/>
      <c r="CY38" s="685"/>
      <c r="CZ38" s="688">
        <v>7.8</v>
      </c>
      <c r="DA38" s="717"/>
      <c r="DB38" s="717"/>
      <c r="DC38" s="721"/>
      <c r="DD38" s="692">
        <v>2792779</v>
      </c>
      <c r="DE38" s="684"/>
      <c r="DF38" s="684"/>
      <c r="DG38" s="684"/>
      <c r="DH38" s="684"/>
      <c r="DI38" s="684"/>
      <c r="DJ38" s="684"/>
      <c r="DK38" s="685"/>
      <c r="DL38" s="692">
        <v>2750988</v>
      </c>
      <c r="DM38" s="684"/>
      <c r="DN38" s="684"/>
      <c r="DO38" s="684"/>
      <c r="DP38" s="684"/>
      <c r="DQ38" s="684"/>
      <c r="DR38" s="684"/>
      <c r="DS38" s="684"/>
      <c r="DT38" s="684"/>
      <c r="DU38" s="684"/>
      <c r="DV38" s="685"/>
      <c r="DW38" s="688">
        <v>10.3</v>
      </c>
      <c r="DX38" s="717"/>
      <c r="DY38" s="717"/>
      <c r="DZ38" s="717"/>
      <c r="EA38" s="717"/>
      <c r="EB38" s="717"/>
      <c r="EC38" s="718"/>
    </row>
    <row r="39" spans="2:133" ht="11.25" customHeight="1" x14ac:dyDescent="0.15">
      <c r="B39" s="680" t="s">
        <v>341</v>
      </c>
      <c r="C39" s="681"/>
      <c r="D39" s="681"/>
      <c r="E39" s="681"/>
      <c r="F39" s="681"/>
      <c r="G39" s="681"/>
      <c r="H39" s="681"/>
      <c r="I39" s="681"/>
      <c r="J39" s="681"/>
      <c r="K39" s="681"/>
      <c r="L39" s="681"/>
      <c r="M39" s="681"/>
      <c r="N39" s="681"/>
      <c r="O39" s="681"/>
      <c r="P39" s="681"/>
      <c r="Q39" s="682"/>
      <c r="R39" s="683">
        <v>4970897</v>
      </c>
      <c r="S39" s="684"/>
      <c r="T39" s="684"/>
      <c r="U39" s="684"/>
      <c r="V39" s="684"/>
      <c r="W39" s="684"/>
      <c r="X39" s="684"/>
      <c r="Y39" s="685"/>
      <c r="Z39" s="686">
        <v>10.9</v>
      </c>
      <c r="AA39" s="686"/>
      <c r="AB39" s="686"/>
      <c r="AC39" s="686"/>
      <c r="AD39" s="687" t="s">
        <v>130</v>
      </c>
      <c r="AE39" s="687"/>
      <c r="AF39" s="687"/>
      <c r="AG39" s="687"/>
      <c r="AH39" s="687"/>
      <c r="AI39" s="687"/>
      <c r="AJ39" s="687"/>
      <c r="AK39" s="687"/>
      <c r="AL39" s="688" t="s">
        <v>130</v>
      </c>
      <c r="AM39" s="689"/>
      <c r="AN39" s="689"/>
      <c r="AO39" s="690"/>
      <c r="AQ39" s="761" t="s">
        <v>342</v>
      </c>
      <c r="AR39" s="762"/>
      <c r="AS39" s="762"/>
      <c r="AT39" s="762"/>
      <c r="AU39" s="762"/>
      <c r="AV39" s="762"/>
      <c r="AW39" s="762"/>
      <c r="AX39" s="762"/>
      <c r="AY39" s="763"/>
      <c r="AZ39" s="683">
        <v>47391</v>
      </c>
      <c r="BA39" s="684"/>
      <c r="BB39" s="684"/>
      <c r="BC39" s="684"/>
      <c r="BD39" s="719"/>
      <c r="BE39" s="719"/>
      <c r="BF39" s="750"/>
      <c r="BG39" s="698" t="s">
        <v>343</v>
      </c>
      <c r="BH39" s="699"/>
      <c r="BI39" s="699"/>
      <c r="BJ39" s="699"/>
      <c r="BK39" s="699"/>
      <c r="BL39" s="699"/>
      <c r="BM39" s="699"/>
      <c r="BN39" s="699"/>
      <c r="BO39" s="699"/>
      <c r="BP39" s="699"/>
      <c r="BQ39" s="699"/>
      <c r="BR39" s="699"/>
      <c r="BS39" s="699"/>
      <c r="BT39" s="699"/>
      <c r="BU39" s="700"/>
      <c r="BV39" s="683">
        <v>19105</v>
      </c>
      <c r="BW39" s="684"/>
      <c r="BX39" s="684"/>
      <c r="BY39" s="684"/>
      <c r="BZ39" s="684"/>
      <c r="CA39" s="684"/>
      <c r="CB39" s="693"/>
      <c r="CD39" s="698" t="s">
        <v>344</v>
      </c>
      <c r="CE39" s="699"/>
      <c r="CF39" s="699"/>
      <c r="CG39" s="699"/>
      <c r="CH39" s="699"/>
      <c r="CI39" s="699"/>
      <c r="CJ39" s="699"/>
      <c r="CK39" s="699"/>
      <c r="CL39" s="699"/>
      <c r="CM39" s="699"/>
      <c r="CN39" s="699"/>
      <c r="CO39" s="699"/>
      <c r="CP39" s="699"/>
      <c r="CQ39" s="700"/>
      <c r="CR39" s="683">
        <v>307809</v>
      </c>
      <c r="CS39" s="719"/>
      <c r="CT39" s="719"/>
      <c r="CU39" s="719"/>
      <c r="CV39" s="719"/>
      <c r="CW39" s="719"/>
      <c r="CX39" s="719"/>
      <c r="CY39" s="720"/>
      <c r="CZ39" s="688">
        <v>0.7</v>
      </c>
      <c r="DA39" s="717"/>
      <c r="DB39" s="717"/>
      <c r="DC39" s="721"/>
      <c r="DD39" s="692">
        <v>277978</v>
      </c>
      <c r="DE39" s="719"/>
      <c r="DF39" s="719"/>
      <c r="DG39" s="719"/>
      <c r="DH39" s="719"/>
      <c r="DI39" s="719"/>
      <c r="DJ39" s="719"/>
      <c r="DK39" s="720"/>
      <c r="DL39" s="692" t="s">
        <v>130</v>
      </c>
      <c r="DM39" s="719"/>
      <c r="DN39" s="719"/>
      <c r="DO39" s="719"/>
      <c r="DP39" s="719"/>
      <c r="DQ39" s="719"/>
      <c r="DR39" s="719"/>
      <c r="DS39" s="719"/>
      <c r="DT39" s="719"/>
      <c r="DU39" s="719"/>
      <c r="DV39" s="720"/>
      <c r="DW39" s="688" t="s">
        <v>130</v>
      </c>
      <c r="DX39" s="717"/>
      <c r="DY39" s="717"/>
      <c r="DZ39" s="717"/>
      <c r="EA39" s="717"/>
      <c r="EB39" s="717"/>
      <c r="EC39" s="718"/>
    </row>
    <row r="40" spans="2:133" ht="11.25" customHeight="1" x14ac:dyDescent="0.15">
      <c r="B40" s="680" t="s">
        <v>345</v>
      </c>
      <c r="C40" s="681"/>
      <c r="D40" s="681"/>
      <c r="E40" s="681"/>
      <c r="F40" s="681"/>
      <c r="G40" s="681"/>
      <c r="H40" s="681"/>
      <c r="I40" s="681"/>
      <c r="J40" s="681"/>
      <c r="K40" s="681"/>
      <c r="L40" s="681"/>
      <c r="M40" s="681"/>
      <c r="N40" s="681"/>
      <c r="O40" s="681"/>
      <c r="P40" s="681"/>
      <c r="Q40" s="682"/>
      <c r="R40" s="683">
        <v>377000</v>
      </c>
      <c r="S40" s="684"/>
      <c r="T40" s="684"/>
      <c r="U40" s="684"/>
      <c r="V40" s="684"/>
      <c r="W40" s="684"/>
      <c r="X40" s="684"/>
      <c r="Y40" s="685"/>
      <c r="Z40" s="686">
        <v>0.8</v>
      </c>
      <c r="AA40" s="686"/>
      <c r="AB40" s="686"/>
      <c r="AC40" s="686"/>
      <c r="AD40" s="687" t="s">
        <v>130</v>
      </c>
      <c r="AE40" s="687"/>
      <c r="AF40" s="687"/>
      <c r="AG40" s="687"/>
      <c r="AH40" s="687"/>
      <c r="AI40" s="687"/>
      <c r="AJ40" s="687"/>
      <c r="AK40" s="687"/>
      <c r="AL40" s="688" t="s">
        <v>130</v>
      </c>
      <c r="AM40" s="689"/>
      <c r="AN40" s="689"/>
      <c r="AO40" s="690"/>
      <c r="AQ40" s="761" t="s">
        <v>346</v>
      </c>
      <c r="AR40" s="762"/>
      <c r="AS40" s="762"/>
      <c r="AT40" s="762"/>
      <c r="AU40" s="762"/>
      <c r="AV40" s="762"/>
      <c r="AW40" s="762"/>
      <c r="AX40" s="762"/>
      <c r="AY40" s="763"/>
      <c r="AZ40" s="683">
        <v>20284</v>
      </c>
      <c r="BA40" s="684"/>
      <c r="BB40" s="684"/>
      <c r="BC40" s="684"/>
      <c r="BD40" s="719"/>
      <c r="BE40" s="719"/>
      <c r="BF40" s="750"/>
      <c r="BG40" s="764" t="s">
        <v>347</v>
      </c>
      <c r="BH40" s="765"/>
      <c r="BI40" s="765"/>
      <c r="BJ40" s="765"/>
      <c r="BK40" s="765"/>
      <c r="BL40" s="236"/>
      <c r="BM40" s="699" t="s">
        <v>348</v>
      </c>
      <c r="BN40" s="699"/>
      <c r="BO40" s="699"/>
      <c r="BP40" s="699"/>
      <c r="BQ40" s="699"/>
      <c r="BR40" s="699"/>
      <c r="BS40" s="699"/>
      <c r="BT40" s="699"/>
      <c r="BU40" s="700"/>
      <c r="BV40" s="683">
        <v>110</v>
      </c>
      <c r="BW40" s="684"/>
      <c r="BX40" s="684"/>
      <c r="BY40" s="684"/>
      <c r="BZ40" s="684"/>
      <c r="CA40" s="684"/>
      <c r="CB40" s="693"/>
      <c r="CD40" s="698" t="s">
        <v>349</v>
      </c>
      <c r="CE40" s="699"/>
      <c r="CF40" s="699"/>
      <c r="CG40" s="699"/>
      <c r="CH40" s="699"/>
      <c r="CI40" s="699"/>
      <c r="CJ40" s="699"/>
      <c r="CK40" s="699"/>
      <c r="CL40" s="699"/>
      <c r="CM40" s="699"/>
      <c r="CN40" s="699"/>
      <c r="CO40" s="699"/>
      <c r="CP40" s="699"/>
      <c r="CQ40" s="700"/>
      <c r="CR40" s="683">
        <v>103986</v>
      </c>
      <c r="CS40" s="684"/>
      <c r="CT40" s="684"/>
      <c r="CU40" s="684"/>
      <c r="CV40" s="684"/>
      <c r="CW40" s="684"/>
      <c r="CX40" s="684"/>
      <c r="CY40" s="685"/>
      <c r="CZ40" s="688">
        <v>0.2</v>
      </c>
      <c r="DA40" s="717"/>
      <c r="DB40" s="717"/>
      <c r="DC40" s="721"/>
      <c r="DD40" s="692">
        <v>42959</v>
      </c>
      <c r="DE40" s="684"/>
      <c r="DF40" s="684"/>
      <c r="DG40" s="684"/>
      <c r="DH40" s="684"/>
      <c r="DI40" s="684"/>
      <c r="DJ40" s="684"/>
      <c r="DK40" s="685"/>
      <c r="DL40" s="692">
        <v>9298</v>
      </c>
      <c r="DM40" s="684"/>
      <c r="DN40" s="684"/>
      <c r="DO40" s="684"/>
      <c r="DP40" s="684"/>
      <c r="DQ40" s="684"/>
      <c r="DR40" s="684"/>
      <c r="DS40" s="684"/>
      <c r="DT40" s="684"/>
      <c r="DU40" s="684"/>
      <c r="DV40" s="685"/>
      <c r="DW40" s="688">
        <v>0</v>
      </c>
      <c r="DX40" s="717"/>
      <c r="DY40" s="717"/>
      <c r="DZ40" s="717"/>
      <c r="EA40" s="717"/>
      <c r="EB40" s="717"/>
      <c r="EC40" s="718"/>
    </row>
    <row r="41" spans="2:133" ht="11.25" customHeight="1" x14ac:dyDescent="0.15">
      <c r="B41" s="680" t="s">
        <v>350</v>
      </c>
      <c r="C41" s="681"/>
      <c r="D41" s="681"/>
      <c r="E41" s="681"/>
      <c r="F41" s="681"/>
      <c r="G41" s="681"/>
      <c r="H41" s="681"/>
      <c r="I41" s="681"/>
      <c r="J41" s="681"/>
      <c r="K41" s="681"/>
      <c r="L41" s="681"/>
      <c r="M41" s="681"/>
      <c r="N41" s="681"/>
      <c r="O41" s="681"/>
      <c r="P41" s="681"/>
      <c r="Q41" s="682"/>
      <c r="R41" s="683">
        <v>1507400</v>
      </c>
      <c r="S41" s="684"/>
      <c r="T41" s="684"/>
      <c r="U41" s="684"/>
      <c r="V41" s="684"/>
      <c r="W41" s="684"/>
      <c r="X41" s="684"/>
      <c r="Y41" s="685"/>
      <c r="Z41" s="686">
        <v>3.3</v>
      </c>
      <c r="AA41" s="686"/>
      <c r="AB41" s="686"/>
      <c r="AC41" s="686"/>
      <c r="AD41" s="687" t="s">
        <v>236</v>
      </c>
      <c r="AE41" s="687"/>
      <c r="AF41" s="687"/>
      <c r="AG41" s="687"/>
      <c r="AH41" s="687"/>
      <c r="AI41" s="687"/>
      <c r="AJ41" s="687"/>
      <c r="AK41" s="687"/>
      <c r="AL41" s="688" t="s">
        <v>130</v>
      </c>
      <c r="AM41" s="689"/>
      <c r="AN41" s="689"/>
      <c r="AO41" s="690"/>
      <c r="AQ41" s="761" t="s">
        <v>351</v>
      </c>
      <c r="AR41" s="762"/>
      <c r="AS41" s="762"/>
      <c r="AT41" s="762"/>
      <c r="AU41" s="762"/>
      <c r="AV41" s="762"/>
      <c r="AW41" s="762"/>
      <c r="AX41" s="762"/>
      <c r="AY41" s="763"/>
      <c r="AZ41" s="683">
        <v>698460</v>
      </c>
      <c r="BA41" s="684"/>
      <c r="BB41" s="684"/>
      <c r="BC41" s="684"/>
      <c r="BD41" s="719"/>
      <c r="BE41" s="719"/>
      <c r="BF41" s="750"/>
      <c r="BG41" s="764"/>
      <c r="BH41" s="765"/>
      <c r="BI41" s="765"/>
      <c r="BJ41" s="765"/>
      <c r="BK41" s="765"/>
      <c r="BL41" s="236"/>
      <c r="BM41" s="699" t="s">
        <v>352</v>
      </c>
      <c r="BN41" s="699"/>
      <c r="BO41" s="699"/>
      <c r="BP41" s="699"/>
      <c r="BQ41" s="699"/>
      <c r="BR41" s="699"/>
      <c r="BS41" s="699"/>
      <c r="BT41" s="699"/>
      <c r="BU41" s="700"/>
      <c r="BV41" s="683" t="s">
        <v>236</v>
      </c>
      <c r="BW41" s="684"/>
      <c r="BX41" s="684"/>
      <c r="BY41" s="684"/>
      <c r="BZ41" s="684"/>
      <c r="CA41" s="684"/>
      <c r="CB41" s="693"/>
      <c r="CD41" s="698" t="s">
        <v>353</v>
      </c>
      <c r="CE41" s="699"/>
      <c r="CF41" s="699"/>
      <c r="CG41" s="699"/>
      <c r="CH41" s="699"/>
      <c r="CI41" s="699"/>
      <c r="CJ41" s="699"/>
      <c r="CK41" s="699"/>
      <c r="CL41" s="699"/>
      <c r="CM41" s="699"/>
      <c r="CN41" s="699"/>
      <c r="CO41" s="699"/>
      <c r="CP41" s="699"/>
      <c r="CQ41" s="700"/>
      <c r="CR41" s="683" t="s">
        <v>236</v>
      </c>
      <c r="CS41" s="719"/>
      <c r="CT41" s="719"/>
      <c r="CU41" s="719"/>
      <c r="CV41" s="719"/>
      <c r="CW41" s="719"/>
      <c r="CX41" s="719"/>
      <c r="CY41" s="720"/>
      <c r="CZ41" s="688" t="s">
        <v>236</v>
      </c>
      <c r="DA41" s="717"/>
      <c r="DB41" s="717"/>
      <c r="DC41" s="721"/>
      <c r="DD41" s="692" t="s">
        <v>130</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354</v>
      </c>
      <c r="C42" s="734"/>
      <c r="D42" s="734"/>
      <c r="E42" s="734"/>
      <c r="F42" s="734"/>
      <c r="G42" s="734"/>
      <c r="H42" s="734"/>
      <c r="I42" s="734"/>
      <c r="J42" s="734"/>
      <c r="K42" s="734"/>
      <c r="L42" s="734"/>
      <c r="M42" s="734"/>
      <c r="N42" s="734"/>
      <c r="O42" s="734"/>
      <c r="P42" s="734"/>
      <c r="Q42" s="735"/>
      <c r="R42" s="768">
        <v>45435578</v>
      </c>
      <c r="S42" s="769"/>
      <c r="T42" s="769"/>
      <c r="U42" s="769"/>
      <c r="V42" s="769"/>
      <c r="W42" s="769"/>
      <c r="X42" s="769"/>
      <c r="Y42" s="777"/>
      <c r="Z42" s="778">
        <v>100</v>
      </c>
      <c r="AA42" s="778"/>
      <c r="AB42" s="778"/>
      <c r="AC42" s="778"/>
      <c r="AD42" s="779">
        <v>24817988</v>
      </c>
      <c r="AE42" s="779"/>
      <c r="AF42" s="779"/>
      <c r="AG42" s="779"/>
      <c r="AH42" s="779"/>
      <c r="AI42" s="779"/>
      <c r="AJ42" s="779"/>
      <c r="AK42" s="779"/>
      <c r="AL42" s="780">
        <v>100</v>
      </c>
      <c r="AM42" s="755"/>
      <c r="AN42" s="755"/>
      <c r="AO42" s="781"/>
      <c r="AQ42" s="782" t="s">
        <v>355</v>
      </c>
      <c r="AR42" s="783"/>
      <c r="AS42" s="783"/>
      <c r="AT42" s="783"/>
      <c r="AU42" s="783"/>
      <c r="AV42" s="783"/>
      <c r="AW42" s="783"/>
      <c r="AX42" s="783"/>
      <c r="AY42" s="784"/>
      <c r="AZ42" s="768">
        <v>2772214</v>
      </c>
      <c r="BA42" s="769"/>
      <c r="BB42" s="769"/>
      <c r="BC42" s="769"/>
      <c r="BD42" s="754"/>
      <c r="BE42" s="754"/>
      <c r="BF42" s="756"/>
      <c r="BG42" s="766"/>
      <c r="BH42" s="767"/>
      <c r="BI42" s="767"/>
      <c r="BJ42" s="767"/>
      <c r="BK42" s="767"/>
      <c r="BL42" s="237"/>
      <c r="BM42" s="709" t="s">
        <v>356</v>
      </c>
      <c r="BN42" s="709"/>
      <c r="BO42" s="709"/>
      <c r="BP42" s="709"/>
      <c r="BQ42" s="709"/>
      <c r="BR42" s="709"/>
      <c r="BS42" s="709"/>
      <c r="BT42" s="709"/>
      <c r="BU42" s="710"/>
      <c r="BV42" s="768">
        <v>365</v>
      </c>
      <c r="BW42" s="769"/>
      <c r="BX42" s="769"/>
      <c r="BY42" s="769"/>
      <c r="BZ42" s="769"/>
      <c r="CA42" s="769"/>
      <c r="CB42" s="776"/>
      <c r="CD42" s="680" t="s">
        <v>357</v>
      </c>
      <c r="CE42" s="681"/>
      <c r="CF42" s="681"/>
      <c r="CG42" s="681"/>
      <c r="CH42" s="681"/>
      <c r="CI42" s="681"/>
      <c r="CJ42" s="681"/>
      <c r="CK42" s="681"/>
      <c r="CL42" s="681"/>
      <c r="CM42" s="681"/>
      <c r="CN42" s="681"/>
      <c r="CO42" s="681"/>
      <c r="CP42" s="681"/>
      <c r="CQ42" s="682"/>
      <c r="CR42" s="683">
        <v>6405363</v>
      </c>
      <c r="CS42" s="684"/>
      <c r="CT42" s="684"/>
      <c r="CU42" s="684"/>
      <c r="CV42" s="684"/>
      <c r="CW42" s="684"/>
      <c r="CX42" s="684"/>
      <c r="CY42" s="685"/>
      <c r="CZ42" s="688">
        <v>14.4</v>
      </c>
      <c r="DA42" s="689"/>
      <c r="DB42" s="689"/>
      <c r="DC42" s="701"/>
      <c r="DD42" s="692">
        <v>1529571</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358</v>
      </c>
      <c r="CE43" s="681"/>
      <c r="CF43" s="681"/>
      <c r="CG43" s="681"/>
      <c r="CH43" s="681"/>
      <c r="CI43" s="681"/>
      <c r="CJ43" s="681"/>
      <c r="CK43" s="681"/>
      <c r="CL43" s="681"/>
      <c r="CM43" s="681"/>
      <c r="CN43" s="681"/>
      <c r="CO43" s="681"/>
      <c r="CP43" s="681"/>
      <c r="CQ43" s="682"/>
      <c r="CR43" s="683">
        <v>108448</v>
      </c>
      <c r="CS43" s="719"/>
      <c r="CT43" s="719"/>
      <c r="CU43" s="719"/>
      <c r="CV43" s="719"/>
      <c r="CW43" s="719"/>
      <c r="CX43" s="719"/>
      <c r="CY43" s="720"/>
      <c r="CZ43" s="688">
        <v>0.2</v>
      </c>
      <c r="DA43" s="717"/>
      <c r="DB43" s="717"/>
      <c r="DC43" s="721"/>
      <c r="DD43" s="692">
        <v>88633</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306</v>
      </c>
      <c r="CE44" s="796"/>
      <c r="CF44" s="680" t="s">
        <v>359</v>
      </c>
      <c r="CG44" s="681"/>
      <c r="CH44" s="681"/>
      <c r="CI44" s="681"/>
      <c r="CJ44" s="681"/>
      <c r="CK44" s="681"/>
      <c r="CL44" s="681"/>
      <c r="CM44" s="681"/>
      <c r="CN44" s="681"/>
      <c r="CO44" s="681"/>
      <c r="CP44" s="681"/>
      <c r="CQ44" s="682"/>
      <c r="CR44" s="683">
        <v>6405363</v>
      </c>
      <c r="CS44" s="684"/>
      <c r="CT44" s="684"/>
      <c r="CU44" s="684"/>
      <c r="CV44" s="684"/>
      <c r="CW44" s="684"/>
      <c r="CX44" s="684"/>
      <c r="CY44" s="685"/>
      <c r="CZ44" s="688">
        <v>14.4</v>
      </c>
      <c r="DA44" s="689"/>
      <c r="DB44" s="689"/>
      <c r="DC44" s="701"/>
      <c r="DD44" s="692">
        <v>1529571</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360</v>
      </c>
      <c r="CG45" s="681"/>
      <c r="CH45" s="681"/>
      <c r="CI45" s="681"/>
      <c r="CJ45" s="681"/>
      <c r="CK45" s="681"/>
      <c r="CL45" s="681"/>
      <c r="CM45" s="681"/>
      <c r="CN45" s="681"/>
      <c r="CO45" s="681"/>
      <c r="CP45" s="681"/>
      <c r="CQ45" s="682"/>
      <c r="CR45" s="683">
        <v>2502090</v>
      </c>
      <c r="CS45" s="719"/>
      <c r="CT45" s="719"/>
      <c r="CU45" s="719"/>
      <c r="CV45" s="719"/>
      <c r="CW45" s="719"/>
      <c r="CX45" s="719"/>
      <c r="CY45" s="720"/>
      <c r="CZ45" s="688">
        <v>5.6</v>
      </c>
      <c r="DA45" s="717"/>
      <c r="DB45" s="717"/>
      <c r="DC45" s="721"/>
      <c r="DD45" s="692">
        <v>244834</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362</v>
      </c>
      <c r="CG46" s="681"/>
      <c r="CH46" s="681"/>
      <c r="CI46" s="681"/>
      <c r="CJ46" s="681"/>
      <c r="CK46" s="681"/>
      <c r="CL46" s="681"/>
      <c r="CM46" s="681"/>
      <c r="CN46" s="681"/>
      <c r="CO46" s="681"/>
      <c r="CP46" s="681"/>
      <c r="CQ46" s="682"/>
      <c r="CR46" s="683">
        <v>3472601</v>
      </c>
      <c r="CS46" s="684"/>
      <c r="CT46" s="684"/>
      <c r="CU46" s="684"/>
      <c r="CV46" s="684"/>
      <c r="CW46" s="684"/>
      <c r="CX46" s="684"/>
      <c r="CY46" s="685"/>
      <c r="CZ46" s="688">
        <v>7.8</v>
      </c>
      <c r="DA46" s="689"/>
      <c r="DB46" s="689"/>
      <c r="DC46" s="701"/>
      <c r="DD46" s="692">
        <v>1240480</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364</v>
      </c>
      <c r="CG47" s="681"/>
      <c r="CH47" s="681"/>
      <c r="CI47" s="681"/>
      <c r="CJ47" s="681"/>
      <c r="CK47" s="681"/>
      <c r="CL47" s="681"/>
      <c r="CM47" s="681"/>
      <c r="CN47" s="681"/>
      <c r="CO47" s="681"/>
      <c r="CP47" s="681"/>
      <c r="CQ47" s="682"/>
      <c r="CR47" s="683" t="s">
        <v>130</v>
      </c>
      <c r="CS47" s="719"/>
      <c r="CT47" s="719"/>
      <c r="CU47" s="719"/>
      <c r="CV47" s="719"/>
      <c r="CW47" s="719"/>
      <c r="CX47" s="719"/>
      <c r="CY47" s="720"/>
      <c r="CZ47" s="688" t="s">
        <v>236</v>
      </c>
      <c r="DA47" s="717"/>
      <c r="DB47" s="717"/>
      <c r="DC47" s="721"/>
      <c r="DD47" s="692" t="s">
        <v>130</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365</v>
      </c>
      <c r="CD48" s="799"/>
      <c r="CE48" s="800"/>
      <c r="CF48" s="680" t="s">
        <v>366</v>
      </c>
      <c r="CG48" s="681"/>
      <c r="CH48" s="681"/>
      <c r="CI48" s="681"/>
      <c r="CJ48" s="681"/>
      <c r="CK48" s="681"/>
      <c r="CL48" s="681"/>
      <c r="CM48" s="681"/>
      <c r="CN48" s="681"/>
      <c r="CO48" s="681"/>
      <c r="CP48" s="681"/>
      <c r="CQ48" s="682"/>
      <c r="CR48" s="683" t="s">
        <v>130</v>
      </c>
      <c r="CS48" s="684"/>
      <c r="CT48" s="684"/>
      <c r="CU48" s="684"/>
      <c r="CV48" s="684"/>
      <c r="CW48" s="684"/>
      <c r="CX48" s="684"/>
      <c r="CY48" s="685"/>
      <c r="CZ48" s="688" t="s">
        <v>130</v>
      </c>
      <c r="DA48" s="689"/>
      <c r="DB48" s="689"/>
      <c r="DC48" s="701"/>
      <c r="DD48" s="692" t="s">
        <v>130</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367</v>
      </c>
      <c r="CE49" s="734"/>
      <c r="CF49" s="734"/>
      <c r="CG49" s="734"/>
      <c r="CH49" s="734"/>
      <c r="CI49" s="734"/>
      <c r="CJ49" s="734"/>
      <c r="CK49" s="734"/>
      <c r="CL49" s="734"/>
      <c r="CM49" s="734"/>
      <c r="CN49" s="734"/>
      <c r="CO49" s="734"/>
      <c r="CP49" s="734"/>
      <c r="CQ49" s="735"/>
      <c r="CR49" s="768">
        <v>44592681</v>
      </c>
      <c r="CS49" s="754"/>
      <c r="CT49" s="754"/>
      <c r="CU49" s="754"/>
      <c r="CV49" s="754"/>
      <c r="CW49" s="754"/>
      <c r="CX49" s="754"/>
      <c r="CY49" s="785"/>
      <c r="CZ49" s="780">
        <v>100</v>
      </c>
      <c r="DA49" s="786"/>
      <c r="DB49" s="786"/>
      <c r="DC49" s="787"/>
      <c r="DD49" s="788">
        <v>29217149</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o+6Yi5FriTgEP+pmnz1sz5bLbWmNNpatizVuWZASESmSlnI+nOSq4QLSYgbTXMlPcO4FsEomFs/fvooXVldfaw==" saltValue="eZhqdkcPm4qp+ATyj3mls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369</v>
      </c>
      <c r="DK2" s="831"/>
      <c r="DL2" s="831"/>
      <c r="DM2" s="831"/>
      <c r="DN2" s="831"/>
      <c r="DO2" s="832"/>
      <c r="DP2" s="250"/>
      <c r="DQ2" s="830" t="s">
        <v>370</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371</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373</v>
      </c>
      <c r="B5" s="825"/>
      <c r="C5" s="825"/>
      <c r="D5" s="825"/>
      <c r="E5" s="825"/>
      <c r="F5" s="825"/>
      <c r="G5" s="825"/>
      <c r="H5" s="825"/>
      <c r="I5" s="825"/>
      <c r="J5" s="825"/>
      <c r="K5" s="825"/>
      <c r="L5" s="825"/>
      <c r="M5" s="825"/>
      <c r="N5" s="825"/>
      <c r="O5" s="825"/>
      <c r="P5" s="826"/>
      <c r="Q5" s="801" t="s">
        <v>374</v>
      </c>
      <c r="R5" s="802"/>
      <c r="S5" s="802"/>
      <c r="T5" s="802"/>
      <c r="U5" s="803"/>
      <c r="V5" s="801" t="s">
        <v>375</v>
      </c>
      <c r="W5" s="802"/>
      <c r="X5" s="802"/>
      <c r="Y5" s="802"/>
      <c r="Z5" s="803"/>
      <c r="AA5" s="801" t="s">
        <v>376</v>
      </c>
      <c r="AB5" s="802"/>
      <c r="AC5" s="802"/>
      <c r="AD5" s="802"/>
      <c r="AE5" s="802"/>
      <c r="AF5" s="834" t="s">
        <v>377</v>
      </c>
      <c r="AG5" s="802"/>
      <c r="AH5" s="802"/>
      <c r="AI5" s="802"/>
      <c r="AJ5" s="813"/>
      <c r="AK5" s="802" t="s">
        <v>378</v>
      </c>
      <c r="AL5" s="802"/>
      <c r="AM5" s="802"/>
      <c r="AN5" s="802"/>
      <c r="AO5" s="803"/>
      <c r="AP5" s="801" t="s">
        <v>379</v>
      </c>
      <c r="AQ5" s="802"/>
      <c r="AR5" s="802"/>
      <c r="AS5" s="802"/>
      <c r="AT5" s="803"/>
      <c r="AU5" s="801" t="s">
        <v>380</v>
      </c>
      <c r="AV5" s="802"/>
      <c r="AW5" s="802"/>
      <c r="AX5" s="802"/>
      <c r="AY5" s="813"/>
      <c r="AZ5" s="257"/>
      <c r="BA5" s="257"/>
      <c r="BB5" s="257"/>
      <c r="BC5" s="257"/>
      <c r="BD5" s="257"/>
      <c r="BE5" s="258"/>
      <c r="BF5" s="258"/>
      <c r="BG5" s="258"/>
      <c r="BH5" s="258"/>
      <c r="BI5" s="258"/>
      <c r="BJ5" s="258"/>
      <c r="BK5" s="258"/>
      <c r="BL5" s="258"/>
      <c r="BM5" s="258"/>
      <c r="BN5" s="258"/>
      <c r="BO5" s="258"/>
      <c r="BP5" s="258"/>
      <c r="BQ5" s="824" t="s">
        <v>381</v>
      </c>
      <c r="BR5" s="825"/>
      <c r="BS5" s="825"/>
      <c r="BT5" s="825"/>
      <c r="BU5" s="825"/>
      <c r="BV5" s="825"/>
      <c r="BW5" s="825"/>
      <c r="BX5" s="825"/>
      <c r="BY5" s="825"/>
      <c r="BZ5" s="825"/>
      <c r="CA5" s="825"/>
      <c r="CB5" s="825"/>
      <c r="CC5" s="825"/>
      <c r="CD5" s="825"/>
      <c r="CE5" s="825"/>
      <c r="CF5" s="825"/>
      <c r="CG5" s="826"/>
      <c r="CH5" s="801" t="s">
        <v>382</v>
      </c>
      <c r="CI5" s="802"/>
      <c r="CJ5" s="802"/>
      <c r="CK5" s="802"/>
      <c r="CL5" s="803"/>
      <c r="CM5" s="801" t="s">
        <v>383</v>
      </c>
      <c r="CN5" s="802"/>
      <c r="CO5" s="802"/>
      <c r="CP5" s="802"/>
      <c r="CQ5" s="803"/>
      <c r="CR5" s="801" t="s">
        <v>384</v>
      </c>
      <c r="CS5" s="802"/>
      <c r="CT5" s="802"/>
      <c r="CU5" s="802"/>
      <c r="CV5" s="803"/>
      <c r="CW5" s="801" t="s">
        <v>385</v>
      </c>
      <c r="CX5" s="802"/>
      <c r="CY5" s="802"/>
      <c r="CZ5" s="802"/>
      <c r="DA5" s="803"/>
      <c r="DB5" s="801" t="s">
        <v>386</v>
      </c>
      <c r="DC5" s="802"/>
      <c r="DD5" s="802"/>
      <c r="DE5" s="802"/>
      <c r="DF5" s="803"/>
      <c r="DG5" s="807" t="s">
        <v>387</v>
      </c>
      <c r="DH5" s="808"/>
      <c r="DI5" s="808"/>
      <c r="DJ5" s="808"/>
      <c r="DK5" s="809"/>
      <c r="DL5" s="807" t="s">
        <v>388</v>
      </c>
      <c r="DM5" s="808"/>
      <c r="DN5" s="808"/>
      <c r="DO5" s="808"/>
      <c r="DP5" s="809"/>
      <c r="DQ5" s="801" t="s">
        <v>389</v>
      </c>
      <c r="DR5" s="802"/>
      <c r="DS5" s="802"/>
      <c r="DT5" s="802"/>
      <c r="DU5" s="803"/>
      <c r="DV5" s="801" t="s">
        <v>380</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390</v>
      </c>
      <c r="C7" s="816"/>
      <c r="D7" s="816"/>
      <c r="E7" s="816"/>
      <c r="F7" s="816"/>
      <c r="G7" s="816"/>
      <c r="H7" s="816"/>
      <c r="I7" s="816"/>
      <c r="J7" s="816"/>
      <c r="K7" s="816"/>
      <c r="L7" s="816"/>
      <c r="M7" s="816"/>
      <c r="N7" s="816"/>
      <c r="O7" s="816"/>
      <c r="P7" s="817"/>
      <c r="Q7" s="818">
        <v>45436</v>
      </c>
      <c r="R7" s="819"/>
      <c r="S7" s="819"/>
      <c r="T7" s="819"/>
      <c r="U7" s="819"/>
      <c r="V7" s="819">
        <v>44593</v>
      </c>
      <c r="W7" s="819"/>
      <c r="X7" s="819"/>
      <c r="Y7" s="819"/>
      <c r="Z7" s="819"/>
      <c r="AA7" s="819">
        <v>843</v>
      </c>
      <c r="AB7" s="819"/>
      <c r="AC7" s="819"/>
      <c r="AD7" s="819"/>
      <c r="AE7" s="820"/>
      <c r="AF7" s="821">
        <v>704</v>
      </c>
      <c r="AG7" s="822"/>
      <c r="AH7" s="822"/>
      <c r="AI7" s="822"/>
      <c r="AJ7" s="823"/>
      <c r="AK7" s="858">
        <v>973</v>
      </c>
      <c r="AL7" s="859"/>
      <c r="AM7" s="859"/>
      <c r="AN7" s="859"/>
      <c r="AO7" s="859"/>
      <c r="AP7" s="859">
        <v>64992</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t="s">
        <v>603</v>
      </c>
      <c r="BS7" s="862" t="s">
        <v>596</v>
      </c>
      <c r="BT7" s="863"/>
      <c r="BU7" s="863"/>
      <c r="BV7" s="863"/>
      <c r="BW7" s="863"/>
      <c r="BX7" s="863"/>
      <c r="BY7" s="863"/>
      <c r="BZ7" s="863"/>
      <c r="CA7" s="863"/>
      <c r="CB7" s="863"/>
      <c r="CC7" s="863"/>
      <c r="CD7" s="863"/>
      <c r="CE7" s="863"/>
      <c r="CF7" s="863"/>
      <c r="CG7" s="864"/>
      <c r="CH7" s="855">
        <v>1</v>
      </c>
      <c r="CI7" s="856"/>
      <c r="CJ7" s="856"/>
      <c r="CK7" s="856"/>
      <c r="CL7" s="857"/>
      <c r="CM7" s="855">
        <v>108</v>
      </c>
      <c r="CN7" s="856"/>
      <c r="CO7" s="856"/>
      <c r="CP7" s="856"/>
      <c r="CQ7" s="857"/>
      <c r="CR7" s="855">
        <v>5</v>
      </c>
      <c r="CS7" s="856"/>
      <c r="CT7" s="856"/>
      <c r="CU7" s="856"/>
      <c r="CV7" s="857"/>
      <c r="CW7" s="855" t="s">
        <v>612</v>
      </c>
      <c r="CX7" s="856"/>
      <c r="CY7" s="856"/>
      <c r="CZ7" s="856"/>
      <c r="DA7" s="857"/>
      <c r="DB7" s="855" t="s">
        <v>612</v>
      </c>
      <c r="DC7" s="856"/>
      <c r="DD7" s="856"/>
      <c r="DE7" s="856"/>
      <c r="DF7" s="857"/>
      <c r="DG7" s="855" t="s">
        <v>612</v>
      </c>
      <c r="DH7" s="856"/>
      <c r="DI7" s="856"/>
      <c r="DJ7" s="856"/>
      <c r="DK7" s="857"/>
      <c r="DL7" s="855" t="s">
        <v>612</v>
      </c>
      <c r="DM7" s="856"/>
      <c r="DN7" s="856"/>
      <c r="DO7" s="856"/>
      <c r="DP7" s="857"/>
      <c r="DQ7" s="855">
        <v>130</v>
      </c>
      <c r="DR7" s="856"/>
      <c r="DS7" s="856"/>
      <c r="DT7" s="856"/>
      <c r="DU7" s="857"/>
      <c r="DV7" s="836"/>
      <c r="DW7" s="837"/>
      <c r="DX7" s="837"/>
      <c r="DY7" s="837"/>
      <c r="DZ7" s="838"/>
      <c r="EA7" s="255"/>
    </row>
    <row r="8" spans="1:131" s="256" customFormat="1" ht="26.25" customHeight="1" x14ac:dyDescent="0.15">
      <c r="A8" s="262">
        <v>2</v>
      </c>
      <c r="B8" s="839" t="s">
        <v>391</v>
      </c>
      <c r="C8" s="840"/>
      <c r="D8" s="840"/>
      <c r="E8" s="840"/>
      <c r="F8" s="840"/>
      <c r="G8" s="840"/>
      <c r="H8" s="840"/>
      <c r="I8" s="840"/>
      <c r="J8" s="840"/>
      <c r="K8" s="840"/>
      <c r="L8" s="840"/>
      <c r="M8" s="840"/>
      <c r="N8" s="840"/>
      <c r="O8" s="840"/>
      <c r="P8" s="841"/>
      <c r="Q8" s="842">
        <v>9240</v>
      </c>
      <c r="R8" s="843"/>
      <c r="S8" s="843"/>
      <c r="T8" s="843"/>
      <c r="U8" s="843"/>
      <c r="V8" s="843">
        <v>9240</v>
      </c>
      <c r="W8" s="843"/>
      <c r="X8" s="843"/>
      <c r="Y8" s="843"/>
      <c r="Z8" s="843"/>
      <c r="AA8" s="843" t="s">
        <v>613</v>
      </c>
      <c r="AB8" s="843"/>
      <c r="AC8" s="843"/>
      <c r="AD8" s="843"/>
      <c r="AE8" s="844"/>
      <c r="AF8" s="845" t="s">
        <v>130</v>
      </c>
      <c r="AG8" s="846"/>
      <c r="AH8" s="846"/>
      <c r="AI8" s="846"/>
      <c r="AJ8" s="847"/>
      <c r="AK8" s="848">
        <v>5866</v>
      </c>
      <c r="AL8" s="849"/>
      <c r="AM8" s="849"/>
      <c r="AN8" s="849"/>
      <c r="AO8" s="849"/>
      <c r="AP8" s="849" t="s">
        <v>604</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597</v>
      </c>
      <c r="BT8" s="853"/>
      <c r="BU8" s="853"/>
      <c r="BV8" s="853"/>
      <c r="BW8" s="853"/>
      <c r="BX8" s="853"/>
      <c r="BY8" s="853"/>
      <c r="BZ8" s="853"/>
      <c r="CA8" s="853"/>
      <c r="CB8" s="853"/>
      <c r="CC8" s="853"/>
      <c r="CD8" s="853"/>
      <c r="CE8" s="853"/>
      <c r="CF8" s="853"/>
      <c r="CG8" s="854"/>
      <c r="CH8" s="865">
        <v>20</v>
      </c>
      <c r="CI8" s="866"/>
      <c r="CJ8" s="866"/>
      <c r="CK8" s="866"/>
      <c r="CL8" s="867"/>
      <c r="CM8" s="865">
        <v>892</v>
      </c>
      <c r="CN8" s="866"/>
      <c r="CO8" s="866"/>
      <c r="CP8" s="866"/>
      <c r="CQ8" s="867"/>
      <c r="CR8" s="865">
        <v>10</v>
      </c>
      <c r="CS8" s="866"/>
      <c r="CT8" s="866"/>
      <c r="CU8" s="866"/>
      <c r="CV8" s="867"/>
      <c r="CW8" s="865" t="s">
        <v>612</v>
      </c>
      <c r="CX8" s="866"/>
      <c r="CY8" s="866"/>
      <c r="CZ8" s="866"/>
      <c r="DA8" s="867"/>
      <c r="DB8" s="865" t="s">
        <v>612</v>
      </c>
      <c r="DC8" s="866"/>
      <c r="DD8" s="866"/>
      <c r="DE8" s="866"/>
      <c r="DF8" s="867"/>
      <c r="DG8" s="865" t="s">
        <v>612</v>
      </c>
      <c r="DH8" s="866"/>
      <c r="DI8" s="866"/>
      <c r="DJ8" s="866"/>
      <c r="DK8" s="867"/>
      <c r="DL8" s="865" t="s">
        <v>612</v>
      </c>
      <c r="DM8" s="866"/>
      <c r="DN8" s="866"/>
      <c r="DO8" s="866"/>
      <c r="DP8" s="867"/>
      <c r="DQ8" s="865" t="s">
        <v>612</v>
      </c>
      <c r="DR8" s="866"/>
      <c r="DS8" s="866"/>
      <c r="DT8" s="866"/>
      <c r="DU8" s="867"/>
      <c r="DV8" s="869"/>
      <c r="DW8" s="870"/>
      <c r="DX8" s="870"/>
      <c r="DY8" s="870"/>
      <c r="DZ8" s="871"/>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598</v>
      </c>
      <c r="BT9" s="853"/>
      <c r="BU9" s="853"/>
      <c r="BV9" s="853"/>
      <c r="BW9" s="853"/>
      <c r="BX9" s="853"/>
      <c r="BY9" s="853"/>
      <c r="BZ9" s="853"/>
      <c r="CA9" s="853"/>
      <c r="CB9" s="853"/>
      <c r="CC9" s="853"/>
      <c r="CD9" s="853"/>
      <c r="CE9" s="853"/>
      <c r="CF9" s="853"/>
      <c r="CG9" s="854"/>
      <c r="CH9" s="865">
        <v>-32</v>
      </c>
      <c r="CI9" s="866"/>
      <c r="CJ9" s="866"/>
      <c r="CK9" s="866"/>
      <c r="CL9" s="867"/>
      <c r="CM9" s="865">
        <v>750</v>
      </c>
      <c r="CN9" s="866"/>
      <c r="CO9" s="866"/>
      <c r="CP9" s="866"/>
      <c r="CQ9" s="867"/>
      <c r="CR9" s="865">
        <v>10</v>
      </c>
      <c r="CS9" s="866"/>
      <c r="CT9" s="866"/>
      <c r="CU9" s="866"/>
      <c r="CV9" s="867"/>
      <c r="CW9" s="865">
        <v>140</v>
      </c>
      <c r="CX9" s="866"/>
      <c r="CY9" s="866"/>
      <c r="CZ9" s="866"/>
      <c r="DA9" s="867"/>
      <c r="DB9" s="865" t="s">
        <v>612</v>
      </c>
      <c r="DC9" s="866"/>
      <c r="DD9" s="866"/>
      <c r="DE9" s="866"/>
      <c r="DF9" s="867"/>
      <c r="DG9" s="868" t="s">
        <v>612</v>
      </c>
      <c r="DH9" s="866"/>
      <c r="DI9" s="866"/>
      <c r="DJ9" s="866"/>
      <c r="DK9" s="867"/>
      <c r="DL9" s="865" t="s">
        <v>612</v>
      </c>
      <c r="DM9" s="866"/>
      <c r="DN9" s="866"/>
      <c r="DO9" s="866"/>
      <c r="DP9" s="867"/>
      <c r="DQ9" s="865" t="s">
        <v>612</v>
      </c>
      <c r="DR9" s="866"/>
      <c r="DS9" s="866"/>
      <c r="DT9" s="866"/>
      <c r="DU9" s="867"/>
      <c r="DV9" s="869"/>
      <c r="DW9" s="870"/>
      <c r="DX9" s="870"/>
      <c r="DY9" s="870"/>
      <c r="DZ9" s="871"/>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t="s">
        <v>603</v>
      </c>
      <c r="BS10" s="852" t="s">
        <v>599</v>
      </c>
      <c r="BT10" s="853"/>
      <c r="BU10" s="853"/>
      <c r="BV10" s="853"/>
      <c r="BW10" s="853"/>
      <c r="BX10" s="853"/>
      <c r="BY10" s="853"/>
      <c r="BZ10" s="853"/>
      <c r="CA10" s="853"/>
      <c r="CB10" s="853"/>
      <c r="CC10" s="853"/>
      <c r="CD10" s="853"/>
      <c r="CE10" s="853"/>
      <c r="CF10" s="853"/>
      <c r="CG10" s="854"/>
      <c r="CH10" s="865">
        <v>32</v>
      </c>
      <c r="CI10" s="866"/>
      <c r="CJ10" s="866"/>
      <c r="CK10" s="866"/>
      <c r="CL10" s="867"/>
      <c r="CM10" s="865">
        <v>26</v>
      </c>
      <c r="CN10" s="866"/>
      <c r="CO10" s="866"/>
      <c r="CP10" s="866"/>
      <c r="CQ10" s="867"/>
      <c r="CR10" s="865">
        <v>11</v>
      </c>
      <c r="CS10" s="866"/>
      <c r="CT10" s="866"/>
      <c r="CU10" s="866"/>
      <c r="CV10" s="867"/>
      <c r="CW10" s="865">
        <v>2</v>
      </c>
      <c r="CX10" s="866"/>
      <c r="CY10" s="866"/>
      <c r="CZ10" s="866"/>
      <c r="DA10" s="867"/>
      <c r="DB10" s="865" t="s">
        <v>612</v>
      </c>
      <c r="DC10" s="866"/>
      <c r="DD10" s="866"/>
      <c r="DE10" s="866"/>
      <c r="DF10" s="867"/>
      <c r="DG10" s="865" t="s">
        <v>612</v>
      </c>
      <c r="DH10" s="866"/>
      <c r="DI10" s="866"/>
      <c r="DJ10" s="866"/>
      <c r="DK10" s="867"/>
      <c r="DL10" s="865">
        <v>447</v>
      </c>
      <c r="DM10" s="866"/>
      <c r="DN10" s="866"/>
      <c r="DO10" s="866"/>
      <c r="DP10" s="867"/>
      <c r="DQ10" s="865">
        <v>45</v>
      </c>
      <c r="DR10" s="866"/>
      <c r="DS10" s="866"/>
      <c r="DT10" s="866"/>
      <c r="DU10" s="867"/>
      <c r="DV10" s="869"/>
      <c r="DW10" s="870"/>
      <c r="DX10" s="870"/>
      <c r="DY10" s="870"/>
      <c r="DZ10" s="871"/>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t="s">
        <v>600</v>
      </c>
      <c r="BT11" s="853"/>
      <c r="BU11" s="853"/>
      <c r="BV11" s="853"/>
      <c r="BW11" s="853"/>
      <c r="BX11" s="853"/>
      <c r="BY11" s="853"/>
      <c r="BZ11" s="853"/>
      <c r="CA11" s="853"/>
      <c r="CB11" s="853"/>
      <c r="CC11" s="853"/>
      <c r="CD11" s="853"/>
      <c r="CE11" s="853"/>
      <c r="CF11" s="853"/>
      <c r="CG11" s="854"/>
      <c r="CH11" s="865">
        <v>0</v>
      </c>
      <c r="CI11" s="866"/>
      <c r="CJ11" s="866"/>
      <c r="CK11" s="866"/>
      <c r="CL11" s="867"/>
      <c r="CM11" s="865">
        <v>3</v>
      </c>
      <c r="CN11" s="866"/>
      <c r="CO11" s="866"/>
      <c r="CP11" s="866"/>
      <c r="CQ11" s="867"/>
      <c r="CR11" s="865">
        <v>10</v>
      </c>
      <c r="CS11" s="866"/>
      <c r="CT11" s="866"/>
      <c r="CU11" s="866"/>
      <c r="CV11" s="867"/>
      <c r="CW11" s="865">
        <v>68</v>
      </c>
      <c r="CX11" s="866"/>
      <c r="CY11" s="866"/>
      <c r="CZ11" s="866"/>
      <c r="DA11" s="867"/>
      <c r="DB11" s="865" t="s">
        <v>612</v>
      </c>
      <c r="DC11" s="866"/>
      <c r="DD11" s="866"/>
      <c r="DE11" s="866"/>
      <c r="DF11" s="867"/>
      <c r="DG11" s="865" t="s">
        <v>612</v>
      </c>
      <c r="DH11" s="866"/>
      <c r="DI11" s="866"/>
      <c r="DJ11" s="866"/>
      <c r="DK11" s="867"/>
      <c r="DL11" s="865" t="s">
        <v>612</v>
      </c>
      <c r="DM11" s="866"/>
      <c r="DN11" s="866"/>
      <c r="DO11" s="866"/>
      <c r="DP11" s="867"/>
      <c r="DQ11" s="865" t="s">
        <v>612</v>
      </c>
      <c r="DR11" s="866"/>
      <c r="DS11" s="866"/>
      <c r="DT11" s="866"/>
      <c r="DU11" s="867"/>
      <c r="DV11" s="869"/>
      <c r="DW11" s="870"/>
      <c r="DX11" s="870"/>
      <c r="DY11" s="870"/>
      <c r="DZ11" s="871"/>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t="s">
        <v>601</v>
      </c>
      <c r="BT12" s="853"/>
      <c r="BU12" s="853"/>
      <c r="BV12" s="853"/>
      <c r="BW12" s="853"/>
      <c r="BX12" s="853"/>
      <c r="BY12" s="853"/>
      <c r="BZ12" s="853"/>
      <c r="CA12" s="853"/>
      <c r="CB12" s="853"/>
      <c r="CC12" s="853"/>
      <c r="CD12" s="853"/>
      <c r="CE12" s="853"/>
      <c r="CF12" s="853"/>
      <c r="CG12" s="854"/>
      <c r="CH12" s="865">
        <v>0</v>
      </c>
      <c r="CI12" s="866"/>
      <c r="CJ12" s="866"/>
      <c r="CK12" s="866"/>
      <c r="CL12" s="867"/>
      <c r="CM12" s="865">
        <v>1549</v>
      </c>
      <c r="CN12" s="866"/>
      <c r="CO12" s="866"/>
      <c r="CP12" s="866"/>
      <c r="CQ12" s="867"/>
      <c r="CR12" s="865">
        <v>1264</v>
      </c>
      <c r="CS12" s="866"/>
      <c r="CT12" s="866"/>
      <c r="CU12" s="866"/>
      <c r="CV12" s="867"/>
      <c r="CW12" s="865">
        <v>1305</v>
      </c>
      <c r="CX12" s="866"/>
      <c r="CY12" s="866"/>
      <c r="CZ12" s="866"/>
      <c r="DA12" s="867"/>
      <c r="DB12" s="865" t="s">
        <v>612</v>
      </c>
      <c r="DC12" s="866"/>
      <c r="DD12" s="866"/>
      <c r="DE12" s="866"/>
      <c r="DF12" s="867"/>
      <c r="DG12" s="865" t="s">
        <v>612</v>
      </c>
      <c r="DH12" s="866"/>
      <c r="DI12" s="866"/>
      <c r="DJ12" s="866"/>
      <c r="DK12" s="867"/>
      <c r="DL12" s="865" t="s">
        <v>612</v>
      </c>
      <c r="DM12" s="866"/>
      <c r="DN12" s="866"/>
      <c r="DO12" s="866"/>
      <c r="DP12" s="867"/>
      <c r="DQ12" s="865" t="s">
        <v>612</v>
      </c>
      <c r="DR12" s="866"/>
      <c r="DS12" s="866"/>
      <c r="DT12" s="866"/>
      <c r="DU12" s="867"/>
      <c r="DV12" s="869"/>
      <c r="DW12" s="870"/>
      <c r="DX12" s="870"/>
      <c r="DY12" s="870"/>
      <c r="DZ12" s="871"/>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t="s">
        <v>602</v>
      </c>
      <c r="BT13" s="853"/>
      <c r="BU13" s="853"/>
      <c r="BV13" s="853"/>
      <c r="BW13" s="853"/>
      <c r="BX13" s="853"/>
      <c r="BY13" s="853"/>
      <c r="BZ13" s="853"/>
      <c r="CA13" s="853"/>
      <c r="CB13" s="853"/>
      <c r="CC13" s="853"/>
      <c r="CD13" s="853"/>
      <c r="CE13" s="853"/>
      <c r="CF13" s="853"/>
      <c r="CG13" s="854"/>
      <c r="CH13" s="865">
        <v>0</v>
      </c>
      <c r="CI13" s="866"/>
      <c r="CJ13" s="866"/>
      <c r="CK13" s="866"/>
      <c r="CL13" s="867"/>
      <c r="CM13" s="865">
        <v>11</v>
      </c>
      <c r="CN13" s="866"/>
      <c r="CO13" s="866"/>
      <c r="CP13" s="866"/>
      <c r="CQ13" s="867"/>
      <c r="CR13" s="865">
        <v>3</v>
      </c>
      <c r="CS13" s="866"/>
      <c r="CT13" s="866"/>
      <c r="CU13" s="866"/>
      <c r="CV13" s="867"/>
      <c r="CW13" s="865">
        <v>5</v>
      </c>
      <c r="CX13" s="866"/>
      <c r="CY13" s="866"/>
      <c r="CZ13" s="866"/>
      <c r="DA13" s="867"/>
      <c r="DB13" s="865" t="s">
        <v>612</v>
      </c>
      <c r="DC13" s="866"/>
      <c r="DD13" s="866"/>
      <c r="DE13" s="866"/>
      <c r="DF13" s="867"/>
      <c r="DG13" s="865" t="s">
        <v>612</v>
      </c>
      <c r="DH13" s="866"/>
      <c r="DI13" s="866"/>
      <c r="DJ13" s="866"/>
      <c r="DK13" s="867"/>
      <c r="DL13" s="865" t="s">
        <v>612</v>
      </c>
      <c r="DM13" s="866"/>
      <c r="DN13" s="866"/>
      <c r="DO13" s="866"/>
      <c r="DP13" s="867"/>
      <c r="DQ13" s="865" t="s">
        <v>612</v>
      </c>
      <c r="DR13" s="866"/>
      <c r="DS13" s="866"/>
      <c r="DT13" s="866"/>
      <c r="DU13" s="867"/>
      <c r="DV13" s="869"/>
      <c r="DW13" s="870"/>
      <c r="DX13" s="870"/>
      <c r="DY13" s="870"/>
      <c r="DZ13" s="871"/>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9"/>
      <c r="DW14" s="870"/>
      <c r="DX14" s="870"/>
      <c r="DY14" s="870"/>
      <c r="DZ14" s="871"/>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9"/>
      <c r="DW15" s="870"/>
      <c r="DX15" s="870"/>
      <c r="DY15" s="870"/>
      <c r="DZ15" s="871"/>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9"/>
      <c r="DW16" s="870"/>
      <c r="DX16" s="870"/>
      <c r="DY16" s="870"/>
      <c r="DZ16" s="871"/>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9"/>
      <c r="DW17" s="870"/>
      <c r="DX17" s="870"/>
      <c r="DY17" s="870"/>
      <c r="DZ17" s="871"/>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9"/>
      <c r="DW18" s="870"/>
      <c r="DX18" s="870"/>
      <c r="DY18" s="870"/>
      <c r="DZ18" s="871"/>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9"/>
      <c r="DW19" s="870"/>
      <c r="DX19" s="870"/>
      <c r="DY19" s="870"/>
      <c r="DZ19" s="871"/>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9"/>
      <c r="DW20" s="870"/>
      <c r="DX20" s="870"/>
      <c r="DY20" s="870"/>
      <c r="DZ20" s="871"/>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9"/>
      <c r="DW21" s="870"/>
      <c r="DX21" s="870"/>
      <c r="DY21" s="870"/>
      <c r="DZ21" s="871"/>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2"/>
      <c r="R22" s="873"/>
      <c r="S22" s="873"/>
      <c r="T22" s="873"/>
      <c r="U22" s="873"/>
      <c r="V22" s="873"/>
      <c r="W22" s="873"/>
      <c r="X22" s="873"/>
      <c r="Y22" s="873"/>
      <c r="Z22" s="873"/>
      <c r="AA22" s="873"/>
      <c r="AB22" s="873"/>
      <c r="AC22" s="873"/>
      <c r="AD22" s="873"/>
      <c r="AE22" s="874"/>
      <c r="AF22" s="845"/>
      <c r="AG22" s="846"/>
      <c r="AH22" s="846"/>
      <c r="AI22" s="846"/>
      <c r="AJ22" s="847"/>
      <c r="AK22" s="887"/>
      <c r="AL22" s="888"/>
      <c r="AM22" s="888"/>
      <c r="AN22" s="888"/>
      <c r="AO22" s="888"/>
      <c r="AP22" s="888"/>
      <c r="AQ22" s="888"/>
      <c r="AR22" s="888"/>
      <c r="AS22" s="888"/>
      <c r="AT22" s="888"/>
      <c r="AU22" s="889"/>
      <c r="AV22" s="889"/>
      <c r="AW22" s="889"/>
      <c r="AX22" s="889"/>
      <c r="AY22" s="890"/>
      <c r="AZ22" s="891" t="s">
        <v>392</v>
      </c>
      <c r="BA22" s="891"/>
      <c r="BB22" s="891"/>
      <c r="BC22" s="891"/>
      <c r="BD22" s="892"/>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9"/>
      <c r="DW22" s="870"/>
      <c r="DX22" s="870"/>
      <c r="DY22" s="870"/>
      <c r="DZ22" s="871"/>
      <c r="EA22" s="255"/>
    </row>
    <row r="23" spans="1:131" s="256" customFormat="1" ht="26.25" customHeight="1" thickBot="1" x14ac:dyDescent="0.2">
      <c r="A23" s="265" t="s">
        <v>393</v>
      </c>
      <c r="B23" s="875" t="s">
        <v>394</v>
      </c>
      <c r="C23" s="876"/>
      <c r="D23" s="876"/>
      <c r="E23" s="876"/>
      <c r="F23" s="876"/>
      <c r="G23" s="876"/>
      <c r="H23" s="876"/>
      <c r="I23" s="876"/>
      <c r="J23" s="876"/>
      <c r="K23" s="876"/>
      <c r="L23" s="876"/>
      <c r="M23" s="876"/>
      <c r="N23" s="876"/>
      <c r="O23" s="876"/>
      <c r="P23" s="877"/>
      <c r="Q23" s="878">
        <v>45436</v>
      </c>
      <c r="R23" s="879"/>
      <c r="S23" s="879"/>
      <c r="T23" s="879"/>
      <c r="U23" s="879"/>
      <c r="V23" s="879">
        <v>44593</v>
      </c>
      <c r="W23" s="879"/>
      <c r="X23" s="879"/>
      <c r="Y23" s="879"/>
      <c r="Z23" s="879"/>
      <c r="AA23" s="879">
        <v>843</v>
      </c>
      <c r="AB23" s="879"/>
      <c r="AC23" s="879"/>
      <c r="AD23" s="879"/>
      <c r="AE23" s="880"/>
      <c r="AF23" s="881">
        <v>704</v>
      </c>
      <c r="AG23" s="879"/>
      <c r="AH23" s="879"/>
      <c r="AI23" s="879"/>
      <c r="AJ23" s="882"/>
      <c r="AK23" s="883"/>
      <c r="AL23" s="884"/>
      <c r="AM23" s="884"/>
      <c r="AN23" s="884"/>
      <c r="AO23" s="884"/>
      <c r="AP23" s="879">
        <v>64992</v>
      </c>
      <c r="AQ23" s="879"/>
      <c r="AR23" s="879"/>
      <c r="AS23" s="879"/>
      <c r="AT23" s="879"/>
      <c r="AU23" s="885"/>
      <c r="AV23" s="885"/>
      <c r="AW23" s="885"/>
      <c r="AX23" s="885"/>
      <c r="AY23" s="886"/>
      <c r="AZ23" s="894" t="s">
        <v>130</v>
      </c>
      <c r="BA23" s="895"/>
      <c r="BB23" s="895"/>
      <c r="BC23" s="895"/>
      <c r="BD23" s="896"/>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9"/>
      <c r="DW23" s="870"/>
      <c r="DX23" s="870"/>
      <c r="DY23" s="870"/>
      <c r="DZ23" s="871"/>
      <c r="EA23" s="255"/>
    </row>
    <row r="24" spans="1:131" s="256" customFormat="1" ht="26.25" customHeight="1" x14ac:dyDescent="0.15">
      <c r="A24" s="893" t="s">
        <v>395</v>
      </c>
      <c r="B24" s="893"/>
      <c r="C24" s="893"/>
      <c r="D24" s="893"/>
      <c r="E24" s="893"/>
      <c r="F24" s="893"/>
      <c r="G24" s="893"/>
      <c r="H24" s="893"/>
      <c r="I24" s="893"/>
      <c r="J24" s="893"/>
      <c r="K24" s="893"/>
      <c r="L24" s="893"/>
      <c r="M24" s="893"/>
      <c r="N24" s="893"/>
      <c r="O24" s="893"/>
      <c r="P24" s="893"/>
      <c r="Q24" s="893"/>
      <c r="R24" s="893"/>
      <c r="S24" s="893"/>
      <c r="T24" s="893"/>
      <c r="U24" s="893"/>
      <c r="V24" s="893"/>
      <c r="W24" s="893"/>
      <c r="X24" s="893"/>
      <c r="Y24" s="893"/>
      <c r="Z24" s="893"/>
      <c r="AA24" s="893"/>
      <c r="AB24" s="893"/>
      <c r="AC24" s="893"/>
      <c r="AD24" s="893"/>
      <c r="AE24" s="893"/>
      <c r="AF24" s="893"/>
      <c r="AG24" s="893"/>
      <c r="AH24" s="893"/>
      <c r="AI24" s="893"/>
      <c r="AJ24" s="893"/>
      <c r="AK24" s="893"/>
      <c r="AL24" s="893"/>
      <c r="AM24" s="893"/>
      <c r="AN24" s="893"/>
      <c r="AO24" s="893"/>
      <c r="AP24" s="893"/>
      <c r="AQ24" s="893"/>
      <c r="AR24" s="893"/>
      <c r="AS24" s="893"/>
      <c r="AT24" s="893"/>
      <c r="AU24" s="893"/>
      <c r="AV24" s="893"/>
      <c r="AW24" s="893"/>
      <c r="AX24" s="893"/>
      <c r="AY24" s="893"/>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9"/>
      <c r="DW24" s="870"/>
      <c r="DX24" s="870"/>
      <c r="DY24" s="870"/>
      <c r="DZ24" s="871"/>
      <c r="EA24" s="255"/>
    </row>
    <row r="25" spans="1:131" s="248" customFormat="1" ht="26.25" customHeight="1" thickBot="1" x14ac:dyDescent="0.2">
      <c r="A25" s="833" t="s">
        <v>396</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9"/>
      <c r="DW25" s="870"/>
      <c r="DX25" s="870"/>
      <c r="DY25" s="870"/>
      <c r="DZ25" s="871"/>
      <c r="EA25" s="247"/>
    </row>
    <row r="26" spans="1:131" s="248" customFormat="1" ht="26.25" customHeight="1" x14ac:dyDescent="0.15">
      <c r="A26" s="824" t="s">
        <v>373</v>
      </c>
      <c r="B26" s="825"/>
      <c r="C26" s="825"/>
      <c r="D26" s="825"/>
      <c r="E26" s="825"/>
      <c r="F26" s="825"/>
      <c r="G26" s="825"/>
      <c r="H26" s="825"/>
      <c r="I26" s="825"/>
      <c r="J26" s="825"/>
      <c r="K26" s="825"/>
      <c r="L26" s="825"/>
      <c r="M26" s="825"/>
      <c r="N26" s="825"/>
      <c r="O26" s="825"/>
      <c r="P26" s="826"/>
      <c r="Q26" s="801" t="s">
        <v>397</v>
      </c>
      <c r="R26" s="802"/>
      <c r="S26" s="802"/>
      <c r="T26" s="802"/>
      <c r="U26" s="803"/>
      <c r="V26" s="801" t="s">
        <v>398</v>
      </c>
      <c r="W26" s="802"/>
      <c r="X26" s="802"/>
      <c r="Y26" s="802"/>
      <c r="Z26" s="803"/>
      <c r="AA26" s="801" t="s">
        <v>399</v>
      </c>
      <c r="AB26" s="802"/>
      <c r="AC26" s="802"/>
      <c r="AD26" s="802"/>
      <c r="AE26" s="802"/>
      <c r="AF26" s="897" t="s">
        <v>400</v>
      </c>
      <c r="AG26" s="898"/>
      <c r="AH26" s="898"/>
      <c r="AI26" s="898"/>
      <c r="AJ26" s="899"/>
      <c r="AK26" s="802" t="s">
        <v>401</v>
      </c>
      <c r="AL26" s="802"/>
      <c r="AM26" s="802"/>
      <c r="AN26" s="802"/>
      <c r="AO26" s="803"/>
      <c r="AP26" s="801" t="s">
        <v>402</v>
      </c>
      <c r="AQ26" s="802"/>
      <c r="AR26" s="802"/>
      <c r="AS26" s="802"/>
      <c r="AT26" s="803"/>
      <c r="AU26" s="801" t="s">
        <v>403</v>
      </c>
      <c r="AV26" s="802"/>
      <c r="AW26" s="802"/>
      <c r="AX26" s="802"/>
      <c r="AY26" s="803"/>
      <c r="AZ26" s="801" t="s">
        <v>404</v>
      </c>
      <c r="BA26" s="802"/>
      <c r="BB26" s="802"/>
      <c r="BC26" s="802"/>
      <c r="BD26" s="803"/>
      <c r="BE26" s="801" t="s">
        <v>380</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9"/>
      <c r="DW26" s="870"/>
      <c r="DX26" s="870"/>
      <c r="DY26" s="870"/>
      <c r="DZ26" s="871"/>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900"/>
      <c r="AG27" s="901"/>
      <c r="AH27" s="901"/>
      <c r="AI27" s="901"/>
      <c r="AJ27" s="902"/>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9"/>
      <c r="DW27" s="870"/>
      <c r="DX27" s="870"/>
      <c r="DY27" s="870"/>
      <c r="DZ27" s="871"/>
      <c r="EA27" s="247"/>
    </row>
    <row r="28" spans="1:131" s="248" customFormat="1" ht="26.25" customHeight="1" thickTop="1" x14ac:dyDescent="0.15">
      <c r="A28" s="267">
        <v>1</v>
      </c>
      <c r="B28" s="815" t="s">
        <v>405</v>
      </c>
      <c r="C28" s="816"/>
      <c r="D28" s="816"/>
      <c r="E28" s="816"/>
      <c r="F28" s="816"/>
      <c r="G28" s="816"/>
      <c r="H28" s="816"/>
      <c r="I28" s="816"/>
      <c r="J28" s="816"/>
      <c r="K28" s="816"/>
      <c r="L28" s="816"/>
      <c r="M28" s="816"/>
      <c r="N28" s="816"/>
      <c r="O28" s="816"/>
      <c r="P28" s="817"/>
      <c r="Q28" s="907">
        <v>10278</v>
      </c>
      <c r="R28" s="908"/>
      <c r="S28" s="908"/>
      <c r="T28" s="908"/>
      <c r="U28" s="908"/>
      <c r="V28" s="908">
        <v>10213</v>
      </c>
      <c r="W28" s="908"/>
      <c r="X28" s="908"/>
      <c r="Y28" s="908"/>
      <c r="Z28" s="908"/>
      <c r="AA28" s="908">
        <v>66</v>
      </c>
      <c r="AB28" s="908"/>
      <c r="AC28" s="908"/>
      <c r="AD28" s="908"/>
      <c r="AE28" s="909"/>
      <c r="AF28" s="910">
        <v>66</v>
      </c>
      <c r="AG28" s="908"/>
      <c r="AH28" s="908"/>
      <c r="AI28" s="908"/>
      <c r="AJ28" s="911"/>
      <c r="AK28" s="912">
        <v>698</v>
      </c>
      <c r="AL28" s="903"/>
      <c r="AM28" s="903"/>
      <c r="AN28" s="903"/>
      <c r="AO28" s="903"/>
      <c r="AP28" s="903" t="s">
        <v>604</v>
      </c>
      <c r="AQ28" s="903"/>
      <c r="AR28" s="903"/>
      <c r="AS28" s="903"/>
      <c r="AT28" s="903"/>
      <c r="AU28" s="903" t="s">
        <v>604</v>
      </c>
      <c r="AV28" s="903"/>
      <c r="AW28" s="903"/>
      <c r="AX28" s="903"/>
      <c r="AY28" s="903"/>
      <c r="AZ28" s="904" t="s">
        <v>605</v>
      </c>
      <c r="BA28" s="904"/>
      <c r="BB28" s="904"/>
      <c r="BC28" s="904"/>
      <c r="BD28" s="904"/>
      <c r="BE28" s="905"/>
      <c r="BF28" s="905"/>
      <c r="BG28" s="905"/>
      <c r="BH28" s="905"/>
      <c r="BI28" s="906"/>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9"/>
      <c r="DW28" s="870"/>
      <c r="DX28" s="870"/>
      <c r="DY28" s="870"/>
      <c r="DZ28" s="871"/>
      <c r="EA28" s="247"/>
    </row>
    <row r="29" spans="1:131" s="248" customFormat="1" ht="26.25" customHeight="1" x14ac:dyDescent="0.15">
      <c r="A29" s="267">
        <v>2</v>
      </c>
      <c r="B29" s="839" t="s">
        <v>406</v>
      </c>
      <c r="C29" s="840"/>
      <c r="D29" s="840"/>
      <c r="E29" s="840"/>
      <c r="F29" s="840"/>
      <c r="G29" s="840"/>
      <c r="H29" s="840"/>
      <c r="I29" s="840"/>
      <c r="J29" s="840"/>
      <c r="K29" s="840"/>
      <c r="L29" s="840"/>
      <c r="M29" s="840"/>
      <c r="N29" s="840"/>
      <c r="O29" s="840"/>
      <c r="P29" s="841"/>
      <c r="Q29" s="842">
        <v>9881</v>
      </c>
      <c r="R29" s="843"/>
      <c r="S29" s="843"/>
      <c r="T29" s="843"/>
      <c r="U29" s="843"/>
      <c r="V29" s="843">
        <v>9701</v>
      </c>
      <c r="W29" s="843"/>
      <c r="X29" s="843"/>
      <c r="Y29" s="843"/>
      <c r="Z29" s="843"/>
      <c r="AA29" s="843">
        <v>181</v>
      </c>
      <c r="AB29" s="843"/>
      <c r="AC29" s="843"/>
      <c r="AD29" s="843"/>
      <c r="AE29" s="844"/>
      <c r="AF29" s="845">
        <v>181</v>
      </c>
      <c r="AG29" s="846"/>
      <c r="AH29" s="846"/>
      <c r="AI29" s="846"/>
      <c r="AJ29" s="847"/>
      <c r="AK29" s="915">
        <v>1376</v>
      </c>
      <c r="AL29" s="916"/>
      <c r="AM29" s="916"/>
      <c r="AN29" s="916"/>
      <c r="AO29" s="916"/>
      <c r="AP29" s="916" t="s">
        <v>604</v>
      </c>
      <c r="AQ29" s="916"/>
      <c r="AR29" s="916"/>
      <c r="AS29" s="916"/>
      <c r="AT29" s="916"/>
      <c r="AU29" s="916" t="s">
        <v>604</v>
      </c>
      <c r="AV29" s="916"/>
      <c r="AW29" s="916"/>
      <c r="AX29" s="916"/>
      <c r="AY29" s="916"/>
      <c r="AZ29" s="917" t="s">
        <v>605</v>
      </c>
      <c r="BA29" s="917"/>
      <c r="BB29" s="917"/>
      <c r="BC29" s="917"/>
      <c r="BD29" s="917"/>
      <c r="BE29" s="913"/>
      <c r="BF29" s="913"/>
      <c r="BG29" s="913"/>
      <c r="BH29" s="913"/>
      <c r="BI29" s="914"/>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9"/>
      <c r="DW29" s="870"/>
      <c r="DX29" s="870"/>
      <c r="DY29" s="870"/>
      <c r="DZ29" s="871"/>
      <c r="EA29" s="247"/>
    </row>
    <row r="30" spans="1:131" s="248" customFormat="1" ht="26.25" customHeight="1" x14ac:dyDescent="0.15">
      <c r="A30" s="267">
        <v>3</v>
      </c>
      <c r="B30" s="839" t="s">
        <v>407</v>
      </c>
      <c r="C30" s="840"/>
      <c r="D30" s="840"/>
      <c r="E30" s="840"/>
      <c r="F30" s="840"/>
      <c r="G30" s="840"/>
      <c r="H30" s="840"/>
      <c r="I30" s="840"/>
      <c r="J30" s="840"/>
      <c r="K30" s="840"/>
      <c r="L30" s="840"/>
      <c r="M30" s="840"/>
      <c r="N30" s="840"/>
      <c r="O30" s="840"/>
      <c r="P30" s="841"/>
      <c r="Q30" s="842">
        <v>1563</v>
      </c>
      <c r="R30" s="843"/>
      <c r="S30" s="843"/>
      <c r="T30" s="843"/>
      <c r="U30" s="843"/>
      <c r="V30" s="843">
        <v>1559</v>
      </c>
      <c r="W30" s="843"/>
      <c r="X30" s="843"/>
      <c r="Y30" s="843"/>
      <c r="Z30" s="843"/>
      <c r="AA30" s="843">
        <v>4</v>
      </c>
      <c r="AB30" s="843"/>
      <c r="AC30" s="843"/>
      <c r="AD30" s="843"/>
      <c r="AE30" s="844"/>
      <c r="AF30" s="845">
        <v>4</v>
      </c>
      <c r="AG30" s="846"/>
      <c r="AH30" s="846"/>
      <c r="AI30" s="846"/>
      <c r="AJ30" s="847"/>
      <c r="AK30" s="915">
        <v>339</v>
      </c>
      <c r="AL30" s="916"/>
      <c r="AM30" s="916"/>
      <c r="AN30" s="916"/>
      <c r="AO30" s="916"/>
      <c r="AP30" s="916" t="s">
        <v>604</v>
      </c>
      <c r="AQ30" s="916"/>
      <c r="AR30" s="916"/>
      <c r="AS30" s="916"/>
      <c r="AT30" s="916"/>
      <c r="AU30" s="916" t="s">
        <v>604</v>
      </c>
      <c r="AV30" s="916"/>
      <c r="AW30" s="916"/>
      <c r="AX30" s="916"/>
      <c r="AY30" s="916"/>
      <c r="AZ30" s="917" t="s">
        <v>605</v>
      </c>
      <c r="BA30" s="917"/>
      <c r="BB30" s="917"/>
      <c r="BC30" s="917"/>
      <c r="BD30" s="917"/>
      <c r="BE30" s="913"/>
      <c r="BF30" s="913"/>
      <c r="BG30" s="913"/>
      <c r="BH30" s="913"/>
      <c r="BI30" s="914"/>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9"/>
      <c r="DW30" s="870"/>
      <c r="DX30" s="870"/>
      <c r="DY30" s="870"/>
      <c r="DZ30" s="871"/>
      <c r="EA30" s="247"/>
    </row>
    <row r="31" spans="1:131" s="248" customFormat="1" ht="26.25" customHeight="1" x14ac:dyDescent="0.15">
      <c r="A31" s="267">
        <v>4</v>
      </c>
      <c r="B31" s="839" t="s">
        <v>408</v>
      </c>
      <c r="C31" s="840"/>
      <c r="D31" s="840"/>
      <c r="E31" s="840"/>
      <c r="F31" s="840"/>
      <c r="G31" s="840"/>
      <c r="H31" s="840"/>
      <c r="I31" s="840"/>
      <c r="J31" s="840"/>
      <c r="K31" s="840"/>
      <c r="L31" s="840"/>
      <c r="M31" s="840"/>
      <c r="N31" s="840"/>
      <c r="O31" s="840"/>
      <c r="P31" s="841"/>
      <c r="Q31" s="842">
        <v>2496</v>
      </c>
      <c r="R31" s="843"/>
      <c r="S31" s="843"/>
      <c r="T31" s="843"/>
      <c r="U31" s="843"/>
      <c r="V31" s="843">
        <v>2079</v>
      </c>
      <c r="W31" s="843"/>
      <c r="X31" s="843"/>
      <c r="Y31" s="843"/>
      <c r="Z31" s="843"/>
      <c r="AA31" s="843">
        <v>417</v>
      </c>
      <c r="AB31" s="843"/>
      <c r="AC31" s="843"/>
      <c r="AD31" s="843"/>
      <c r="AE31" s="844"/>
      <c r="AF31" s="845">
        <v>2497</v>
      </c>
      <c r="AG31" s="846"/>
      <c r="AH31" s="846"/>
      <c r="AI31" s="846"/>
      <c r="AJ31" s="847"/>
      <c r="AK31" s="915">
        <v>68</v>
      </c>
      <c r="AL31" s="916"/>
      <c r="AM31" s="916"/>
      <c r="AN31" s="916"/>
      <c r="AO31" s="916"/>
      <c r="AP31" s="916">
        <v>2913</v>
      </c>
      <c r="AQ31" s="916"/>
      <c r="AR31" s="916"/>
      <c r="AS31" s="916"/>
      <c r="AT31" s="916"/>
      <c r="AU31" s="916">
        <v>229</v>
      </c>
      <c r="AV31" s="916"/>
      <c r="AW31" s="916"/>
      <c r="AX31" s="916"/>
      <c r="AY31" s="916"/>
      <c r="AZ31" s="917" t="s">
        <v>605</v>
      </c>
      <c r="BA31" s="917"/>
      <c r="BB31" s="917"/>
      <c r="BC31" s="917"/>
      <c r="BD31" s="917"/>
      <c r="BE31" s="913" t="s">
        <v>409</v>
      </c>
      <c r="BF31" s="913"/>
      <c r="BG31" s="913"/>
      <c r="BH31" s="913"/>
      <c r="BI31" s="914"/>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9"/>
      <c r="DW31" s="870"/>
      <c r="DX31" s="870"/>
      <c r="DY31" s="870"/>
      <c r="DZ31" s="871"/>
      <c r="EA31" s="247"/>
    </row>
    <row r="32" spans="1:131" s="248" customFormat="1" ht="26.25" customHeight="1" x14ac:dyDescent="0.15">
      <c r="A32" s="267">
        <v>5</v>
      </c>
      <c r="B32" s="839" t="s">
        <v>410</v>
      </c>
      <c r="C32" s="840"/>
      <c r="D32" s="840"/>
      <c r="E32" s="840"/>
      <c r="F32" s="840"/>
      <c r="G32" s="840"/>
      <c r="H32" s="840"/>
      <c r="I32" s="840"/>
      <c r="J32" s="840"/>
      <c r="K32" s="840"/>
      <c r="L32" s="840"/>
      <c r="M32" s="840"/>
      <c r="N32" s="840"/>
      <c r="O32" s="840"/>
      <c r="P32" s="841"/>
      <c r="Q32" s="842">
        <v>4081</v>
      </c>
      <c r="R32" s="843"/>
      <c r="S32" s="843"/>
      <c r="T32" s="843"/>
      <c r="U32" s="843"/>
      <c r="V32" s="843">
        <v>4018</v>
      </c>
      <c r="W32" s="843"/>
      <c r="X32" s="843"/>
      <c r="Y32" s="843"/>
      <c r="Z32" s="843"/>
      <c r="AA32" s="843">
        <v>63</v>
      </c>
      <c r="AB32" s="843"/>
      <c r="AC32" s="843"/>
      <c r="AD32" s="843"/>
      <c r="AE32" s="844"/>
      <c r="AF32" s="845">
        <v>716</v>
      </c>
      <c r="AG32" s="846"/>
      <c r="AH32" s="846"/>
      <c r="AI32" s="846"/>
      <c r="AJ32" s="847"/>
      <c r="AK32" s="915">
        <v>2275</v>
      </c>
      <c r="AL32" s="916"/>
      <c r="AM32" s="916"/>
      <c r="AN32" s="916"/>
      <c r="AO32" s="916"/>
      <c r="AP32" s="916">
        <v>47635</v>
      </c>
      <c r="AQ32" s="916"/>
      <c r="AR32" s="916"/>
      <c r="AS32" s="916"/>
      <c r="AT32" s="916"/>
      <c r="AU32" s="916">
        <v>33868</v>
      </c>
      <c r="AV32" s="916"/>
      <c r="AW32" s="916"/>
      <c r="AX32" s="916"/>
      <c r="AY32" s="916"/>
      <c r="AZ32" s="917" t="s">
        <v>605</v>
      </c>
      <c r="BA32" s="917"/>
      <c r="BB32" s="917"/>
      <c r="BC32" s="917"/>
      <c r="BD32" s="917"/>
      <c r="BE32" s="913" t="s">
        <v>411</v>
      </c>
      <c r="BF32" s="913"/>
      <c r="BG32" s="913"/>
      <c r="BH32" s="913"/>
      <c r="BI32" s="914"/>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9"/>
      <c r="DW32" s="870"/>
      <c r="DX32" s="870"/>
      <c r="DY32" s="870"/>
      <c r="DZ32" s="871"/>
      <c r="EA32" s="247"/>
    </row>
    <row r="33" spans="1:131" s="248" customFormat="1" ht="26.25" customHeight="1" x14ac:dyDescent="0.15">
      <c r="A33" s="267">
        <v>6</v>
      </c>
      <c r="B33" s="839" t="s">
        <v>412</v>
      </c>
      <c r="C33" s="840"/>
      <c r="D33" s="840"/>
      <c r="E33" s="840"/>
      <c r="F33" s="840"/>
      <c r="G33" s="840"/>
      <c r="H33" s="840"/>
      <c r="I33" s="840"/>
      <c r="J33" s="840"/>
      <c r="K33" s="840"/>
      <c r="L33" s="840"/>
      <c r="M33" s="840"/>
      <c r="N33" s="840"/>
      <c r="O33" s="840"/>
      <c r="P33" s="841"/>
      <c r="Q33" s="842">
        <v>8429</v>
      </c>
      <c r="R33" s="843"/>
      <c r="S33" s="843"/>
      <c r="T33" s="843"/>
      <c r="U33" s="843"/>
      <c r="V33" s="843">
        <v>8408</v>
      </c>
      <c r="W33" s="843"/>
      <c r="X33" s="843"/>
      <c r="Y33" s="843"/>
      <c r="Z33" s="843"/>
      <c r="AA33" s="843">
        <v>21</v>
      </c>
      <c r="AB33" s="843"/>
      <c r="AC33" s="843"/>
      <c r="AD33" s="843"/>
      <c r="AE33" s="844"/>
      <c r="AF33" s="845">
        <v>2395</v>
      </c>
      <c r="AG33" s="846"/>
      <c r="AH33" s="846"/>
      <c r="AI33" s="846"/>
      <c r="AJ33" s="847"/>
      <c r="AK33" s="915">
        <v>635</v>
      </c>
      <c r="AL33" s="916"/>
      <c r="AM33" s="916"/>
      <c r="AN33" s="916"/>
      <c r="AO33" s="916"/>
      <c r="AP33" s="916">
        <v>3229</v>
      </c>
      <c r="AQ33" s="916"/>
      <c r="AR33" s="916"/>
      <c r="AS33" s="916"/>
      <c r="AT33" s="916"/>
      <c r="AU33" s="916">
        <v>1882</v>
      </c>
      <c r="AV33" s="916"/>
      <c r="AW33" s="916"/>
      <c r="AX33" s="916"/>
      <c r="AY33" s="916"/>
      <c r="AZ33" s="917" t="s">
        <v>605</v>
      </c>
      <c r="BA33" s="917"/>
      <c r="BB33" s="917"/>
      <c r="BC33" s="917"/>
      <c r="BD33" s="917"/>
      <c r="BE33" s="913" t="s">
        <v>411</v>
      </c>
      <c r="BF33" s="913"/>
      <c r="BG33" s="913"/>
      <c r="BH33" s="913"/>
      <c r="BI33" s="914"/>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9"/>
      <c r="DW33" s="870"/>
      <c r="DX33" s="870"/>
      <c r="DY33" s="870"/>
      <c r="DZ33" s="871"/>
      <c r="EA33" s="247"/>
    </row>
    <row r="34" spans="1:131" s="248" customFormat="1" ht="26.25" customHeight="1" x14ac:dyDescent="0.15">
      <c r="A34" s="267">
        <v>7</v>
      </c>
      <c r="B34" s="839" t="s">
        <v>413</v>
      </c>
      <c r="C34" s="840"/>
      <c r="D34" s="840"/>
      <c r="E34" s="840"/>
      <c r="F34" s="840"/>
      <c r="G34" s="840"/>
      <c r="H34" s="840"/>
      <c r="I34" s="840"/>
      <c r="J34" s="840"/>
      <c r="K34" s="840"/>
      <c r="L34" s="840"/>
      <c r="M34" s="840"/>
      <c r="N34" s="840"/>
      <c r="O34" s="840"/>
      <c r="P34" s="841"/>
      <c r="Q34" s="842">
        <v>71</v>
      </c>
      <c r="R34" s="843"/>
      <c r="S34" s="843"/>
      <c r="T34" s="843"/>
      <c r="U34" s="843"/>
      <c r="V34" s="843">
        <v>71</v>
      </c>
      <c r="W34" s="843"/>
      <c r="X34" s="843"/>
      <c r="Y34" s="843"/>
      <c r="Z34" s="843"/>
      <c r="AA34" s="843">
        <v>0</v>
      </c>
      <c r="AB34" s="843"/>
      <c r="AC34" s="843"/>
      <c r="AD34" s="843"/>
      <c r="AE34" s="844"/>
      <c r="AF34" s="845" t="s">
        <v>414</v>
      </c>
      <c r="AG34" s="846"/>
      <c r="AH34" s="846"/>
      <c r="AI34" s="846"/>
      <c r="AJ34" s="847"/>
      <c r="AK34" s="915">
        <v>1</v>
      </c>
      <c r="AL34" s="916"/>
      <c r="AM34" s="916"/>
      <c r="AN34" s="916"/>
      <c r="AO34" s="916"/>
      <c r="AP34" s="916">
        <v>1129</v>
      </c>
      <c r="AQ34" s="916"/>
      <c r="AR34" s="916"/>
      <c r="AS34" s="916"/>
      <c r="AT34" s="916"/>
      <c r="AU34" s="916" t="s">
        <v>612</v>
      </c>
      <c r="AV34" s="916"/>
      <c r="AW34" s="916"/>
      <c r="AX34" s="916"/>
      <c r="AY34" s="916"/>
      <c r="AZ34" s="917" t="s">
        <v>605</v>
      </c>
      <c r="BA34" s="917"/>
      <c r="BB34" s="917"/>
      <c r="BC34" s="917"/>
      <c r="BD34" s="917"/>
      <c r="BE34" s="913" t="s">
        <v>415</v>
      </c>
      <c r="BF34" s="913"/>
      <c r="BG34" s="913"/>
      <c r="BH34" s="913"/>
      <c r="BI34" s="914"/>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9"/>
      <c r="DW34" s="870"/>
      <c r="DX34" s="870"/>
      <c r="DY34" s="870"/>
      <c r="DZ34" s="871"/>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5"/>
      <c r="AL35" s="916"/>
      <c r="AM35" s="916"/>
      <c r="AN35" s="916"/>
      <c r="AO35" s="916"/>
      <c r="AP35" s="916"/>
      <c r="AQ35" s="916"/>
      <c r="AR35" s="916"/>
      <c r="AS35" s="916"/>
      <c r="AT35" s="916"/>
      <c r="AU35" s="916"/>
      <c r="AV35" s="916"/>
      <c r="AW35" s="916"/>
      <c r="AX35" s="916"/>
      <c r="AY35" s="916"/>
      <c r="AZ35" s="917"/>
      <c r="BA35" s="917"/>
      <c r="BB35" s="917"/>
      <c r="BC35" s="917"/>
      <c r="BD35" s="917"/>
      <c r="BE35" s="913"/>
      <c r="BF35" s="913"/>
      <c r="BG35" s="913"/>
      <c r="BH35" s="913"/>
      <c r="BI35" s="914"/>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9"/>
      <c r="DW35" s="870"/>
      <c r="DX35" s="870"/>
      <c r="DY35" s="870"/>
      <c r="DZ35" s="871"/>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5"/>
      <c r="AL36" s="916"/>
      <c r="AM36" s="916"/>
      <c r="AN36" s="916"/>
      <c r="AO36" s="916"/>
      <c r="AP36" s="916"/>
      <c r="AQ36" s="916"/>
      <c r="AR36" s="916"/>
      <c r="AS36" s="916"/>
      <c r="AT36" s="916"/>
      <c r="AU36" s="916"/>
      <c r="AV36" s="916"/>
      <c r="AW36" s="916"/>
      <c r="AX36" s="916"/>
      <c r="AY36" s="916"/>
      <c r="AZ36" s="917"/>
      <c r="BA36" s="917"/>
      <c r="BB36" s="917"/>
      <c r="BC36" s="917"/>
      <c r="BD36" s="917"/>
      <c r="BE36" s="913"/>
      <c r="BF36" s="913"/>
      <c r="BG36" s="913"/>
      <c r="BH36" s="913"/>
      <c r="BI36" s="914"/>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9"/>
      <c r="DW36" s="870"/>
      <c r="DX36" s="870"/>
      <c r="DY36" s="870"/>
      <c r="DZ36" s="871"/>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5"/>
      <c r="AL37" s="916"/>
      <c r="AM37" s="916"/>
      <c r="AN37" s="916"/>
      <c r="AO37" s="916"/>
      <c r="AP37" s="916"/>
      <c r="AQ37" s="916"/>
      <c r="AR37" s="916"/>
      <c r="AS37" s="916"/>
      <c r="AT37" s="916"/>
      <c r="AU37" s="916"/>
      <c r="AV37" s="916"/>
      <c r="AW37" s="916"/>
      <c r="AX37" s="916"/>
      <c r="AY37" s="916"/>
      <c r="AZ37" s="917"/>
      <c r="BA37" s="917"/>
      <c r="BB37" s="917"/>
      <c r="BC37" s="917"/>
      <c r="BD37" s="917"/>
      <c r="BE37" s="913"/>
      <c r="BF37" s="913"/>
      <c r="BG37" s="913"/>
      <c r="BH37" s="913"/>
      <c r="BI37" s="914"/>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9"/>
      <c r="DW37" s="870"/>
      <c r="DX37" s="870"/>
      <c r="DY37" s="870"/>
      <c r="DZ37" s="871"/>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5"/>
      <c r="AL38" s="916"/>
      <c r="AM38" s="916"/>
      <c r="AN38" s="916"/>
      <c r="AO38" s="916"/>
      <c r="AP38" s="916"/>
      <c r="AQ38" s="916"/>
      <c r="AR38" s="916"/>
      <c r="AS38" s="916"/>
      <c r="AT38" s="916"/>
      <c r="AU38" s="916"/>
      <c r="AV38" s="916"/>
      <c r="AW38" s="916"/>
      <c r="AX38" s="916"/>
      <c r="AY38" s="916"/>
      <c r="AZ38" s="917"/>
      <c r="BA38" s="917"/>
      <c r="BB38" s="917"/>
      <c r="BC38" s="917"/>
      <c r="BD38" s="917"/>
      <c r="BE38" s="913"/>
      <c r="BF38" s="913"/>
      <c r="BG38" s="913"/>
      <c r="BH38" s="913"/>
      <c r="BI38" s="914"/>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9"/>
      <c r="DW38" s="870"/>
      <c r="DX38" s="870"/>
      <c r="DY38" s="870"/>
      <c r="DZ38" s="871"/>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5"/>
      <c r="AL39" s="916"/>
      <c r="AM39" s="916"/>
      <c r="AN39" s="916"/>
      <c r="AO39" s="916"/>
      <c r="AP39" s="916"/>
      <c r="AQ39" s="916"/>
      <c r="AR39" s="916"/>
      <c r="AS39" s="916"/>
      <c r="AT39" s="916"/>
      <c r="AU39" s="916"/>
      <c r="AV39" s="916"/>
      <c r="AW39" s="916"/>
      <c r="AX39" s="916"/>
      <c r="AY39" s="916"/>
      <c r="AZ39" s="917"/>
      <c r="BA39" s="917"/>
      <c r="BB39" s="917"/>
      <c r="BC39" s="917"/>
      <c r="BD39" s="917"/>
      <c r="BE39" s="913"/>
      <c r="BF39" s="913"/>
      <c r="BG39" s="913"/>
      <c r="BH39" s="913"/>
      <c r="BI39" s="914"/>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9"/>
      <c r="DW39" s="870"/>
      <c r="DX39" s="870"/>
      <c r="DY39" s="870"/>
      <c r="DZ39" s="871"/>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5"/>
      <c r="AL40" s="916"/>
      <c r="AM40" s="916"/>
      <c r="AN40" s="916"/>
      <c r="AO40" s="916"/>
      <c r="AP40" s="916"/>
      <c r="AQ40" s="916"/>
      <c r="AR40" s="916"/>
      <c r="AS40" s="916"/>
      <c r="AT40" s="916"/>
      <c r="AU40" s="916"/>
      <c r="AV40" s="916"/>
      <c r="AW40" s="916"/>
      <c r="AX40" s="916"/>
      <c r="AY40" s="916"/>
      <c r="AZ40" s="917"/>
      <c r="BA40" s="917"/>
      <c r="BB40" s="917"/>
      <c r="BC40" s="917"/>
      <c r="BD40" s="917"/>
      <c r="BE40" s="913"/>
      <c r="BF40" s="913"/>
      <c r="BG40" s="913"/>
      <c r="BH40" s="913"/>
      <c r="BI40" s="914"/>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9"/>
      <c r="DW40" s="870"/>
      <c r="DX40" s="870"/>
      <c r="DY40" s="870"/>
      <c r="DZ40" s="871"/>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5"/>
      <c r="AL41" s="916"/>
      <c r="AM41" s="916"/>
      <c r="AN41" s="916"/>
      <c r="AO41" s="916"/>
      <c r="AP41" s="916"/>
      <c r="AQ41" s="916"/>
      <c r="AR41" s="916"/>
      <c r="AS41" s="916"/>
      <c r="AT41" s="916"/>
      <c r="AU41" s="916"/>
      <c r="AV41" s="916"/>
      <c r="AW41" s="916"/>
      <c r="AX41" s="916"/>
      <c r="AY41" s="916"/>
      <c r="AZ41" s="917"/>
      <c r="BA41" s="917"/>
      <c r="BB41" s="917"/>
      <c r="BC41" s="917"/>
      <c r="BD41" s="917"/>
      <c r="BE41" s="913"/>
      <c r="BF41" s="913"/>
      <c r="BG41" s="913"/>
      <c r="BH41" s="913"/>
      <c r="BI41" s="914"/>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9"/>
      <c r="DW41" s="870"/>
      <c r="DX41" s="870"/>
      <c r="DY41" s="870"/>
      <c r="DZ41" s="871"/>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5"/>
      <c r="AL42" s="916"/>
      <c r="AM42" s="916"/>
      <c r="AN42" s="916"/>
      <c r="AO42" s="916"/>
      <c r="AP42" s="916"/>
      <c r="AQ42" s="916"/>
      <c r="AR42" s="916"/>
      <c r="AS42" s="916"/>
      <c r="AT42" s="916"/>
      <c r="AU42" s="916"/>
      <c r="AV42" s="916"/>
      <c r="AW42" s="916"/>
      <c r="AX42" s="916"/>
      <c r="AY42" s="916"/>
      <c r="AZ42" s="917"/>
      <c r="BA42" s="917"/>
      <c r="BB42" s="917"/>
      <c r="BC42" s="917"/>
      <c r="BD42" s="917"/>
      <c r="BE42" s="913"/>
      <c r="BF42" s="913"/>
      <c r="BG42" s="913"/>
      <c r="BH42" s="913"/>
      <c r="BI42" s="914"/>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9"/>
      <c r="DW42" s="870"/>
      <c r="DX42" s="870"/>
      <c r="DY42" s="870"/>
      <c r="DZ42" s="871"/>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5"/>
      <c r="AL43" s="916"/>
      <c r="AM43" s="916"/>
      <c r="AN43" s="916"/>
      <c r="AO43" s="916"/>
      <c r="AP43" s="916"/>
      <c r="AQ43" s="916"/>
      <c r="AR43" s="916"/>
      <c r="AS43" s="916"/>
      <c r="AT43" s="916"/>
      <c r="AU43" s="916"/>
      <c r="AV43" s="916"/>
      <c r="AW43" s="916"/>
      <c r="AX43" s="916"/>
      <c r="AY43" s="916"/>
      <c r="AZ43" s="917"/>
      <c r="BA43" s="917"/>
      <c r="BB43" s="917"/>
      <c r="BC43" s="917"/>
      <c r="BD43" s="917"/>
      <c r="BE43" s="913"/>
      <c r="BF43" s="913"/>
      <c r="BG43" s="913"/>
      <c r="BH43" s="913"/>
      <c r="BI43" s="914"/>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9"/>
      <c r="DW43" s="870"/>
      <c r="DX43" s="870"/>
      <c r="DY43" s="870"/>
      <c r="DZ43" s="871"/>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5"/>
      <c r="AL44" s="916"/>
      <c r="AM44" s="916"/>
      <c r="AN44" s="916"/>
      <c r="AO44" s="916"/>
      <c r="AP44" s="916"/>
      <c r="AQ44" s="916"/>
      <c r="AR44" s="916"/>
      <c r="AS44" s="916"/>
      <c r="AT44" s="916"/>
      <c r="AU44" s="916"/>
      <c r="AV44" s="916"/>
      <c r="AW44" s="916"/>
      <c r="AX44" s="916"/>
      <c r="AY44" s="916"/>
      <c r="AZ44" s="917"/>
      <c r="BA44" s="917"/>
      <c r="BB44" s="917"/>
      <c r="BC44" s="917"/>
      <c r="BD44" s="917"/>
      <c r="BE44" s="913"/>
      <c r="BF44" s="913"/>
      <c r="BG44" s="913"/>
      <c r="BH44" s="913"/>
      <c r="BI44" s="914"/>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9"/>
      <c r="DW44" s="870"/>
      <c r="DX44" s="870"/>
      <c r="DY44" s="870"/>
      <c r="DZ44" s="871"/>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5"/>
      <c r="AL45" s="916"/>
      <c r="AM45" s="916"/>
      <c r="AN45" s="916"/>
      <c r="AO45" s="916"/>
      <c r="AP45" s="916"/>
      <c r="AQ45" s="916"/>
      <c r="AR45" s="916"/>
      <c r="AS45" s="916"/>
      <c r="AT45" s="916"/>
      <c r="AU45" s="916"/>
      <c r="AV45" s="916"/>
      <c r="AW45" s="916"/>
      <c r="AX45" s="916"/>
      <c r="AY45" s="916"/>
      <c r="AZ45" s="917"/>
      <c r="BA45" s="917"/>
      <c r="BB45" s="917"/>
      <c r="BC45" s="917"/>
      <c r="BD45" s="917"/>
      <c r="BE45" s="913"/>
      <c r="BF45" s="913"/>
      <c r="BG45" s="913"/>
      <c r="BH45" s="913"/>
      <c r="BI45" s="914"/>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9"/>
      <c r="DW45" s="870"/>
      <c r="DX45" s="870"/>
      <c r="DY45" s="870"/>
      <c r="DZ45" s="871"/>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5"/>
      <c r="AL46" s="916"/>
      <c r="AM46" s="916"/>
      <c r="AN46" s="916"/>
      <c r="AO46" s="916"/>
      <c r="AP46" s="916"/>
      <c r="AQ46" s="916"/>
      <c r="AR46" s="916"/>
      <c r="AS46" s="916"/>
      <c r="AT46" s="916"/>
      <c r="AU46" s="916"/>
      <c r="AV46" s="916"/>
      <c r="AW46" s="916"/>
      <c r="AX46" s="916"/>
      <c r="AY46" s="916"/>
      <c r="AZ46" s="917"/>
      <c r="BA46" s="917"/>
      <c r="BB46" s="917"/>
      <c r="BC46" s="917"/>
      <c r="BD46" s="917"/>
      <c r="BE46" s="913"/>
      <c r="BF46" s="913"/>
      <c r="BG46" s="913"/>
      <c r="BH46" s="913"/>
      <c r="BI46" s="914"/>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9"/>
      <c r="DW46" s="870"/>
      <c r="DX46" s="870"/>
      <c r="DY46" s="870"/>
      <c r="DZ46" s="871"/>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5"/>
      <c r="AL47" s="916"/>
      <c r="AM47" s="916"/>
      <c r="AN47" s="916"/>
      <c r="AO47" s="916"/>
      <c r="AP47" s="916"/>
      <c r="AQ47" s="916"/>
      <c r="AR47" s="916"/>
      <c r="AS47" s="916"/>
      <c r="AT47" s="916"/>
      <c r="AU47" s="916"/>
      <c r="AV47" s="916"/>
      <c r="AW47" s="916"/>
      <c r="AX47" s="916"/>
      <c r="AY47" s="916"/>
      <c r="AZ47" s="917"/>
      <c r="BA47" s="917"/>
      <c r="BB47" s="917"/>
      <c r="BC47" s="917"/>
      <c r="BD47" s="917"/>
      <c r="BE47" s="913"/>
      <c r="BF47" s="913"/>
      <c r="BG47" s="913"/>
      <c r="BH47" s="913"/>
      <c r="BI47" s="914"/>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9"/>
      <c r="DW47" s="870"/>
      <c r="DX47" s="870"/>
      <c r="DY47" s="870"/>
      <c r="DZ47" s="871"/>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5"/>
      <c r="AL48" s="916"/>
      <c r="AM48" s="916"/>
      <c r="AN48" s="916"/>
      <c r="AO48" s="916"/>
      <c r="AP48" s="916"/>
      <c r="AQ48" s="916"/>
      <c r="AR48" s="916"/>
      <c r="AS48" s="916"/>
      <c r="AT48" s="916"/>
      <c r="AU48" s="916"/>
      <c r="AV48" s="916"/>
      <c r="AW48" s="916"/>
      <c r="AX48" s="916"/>
      <c r="AY48" s="916"/>
      <c r="AZ48" s="917"/>
      <c r="BA48" s="917"/>
      <c r="BB48" s="917"/>
      <c r="BC48" s="917"/>
      <c r="BD48" s="917"/>
      <c r="BE48" s="913"/>
      <c r="BF48" s="913"/>
      <c r="BG48" s="913"/>
      <c r="BH48" s="913"/>
      <c r="BI48" s="914"/>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9"/>
      <c r="DW48" s="870"/>
      <c r="DX48" s="870"/>
      <c r="DY48" s="870"/>
      <c r="DZ48" s="871"/>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5"/>
      <c r="AL49" s="916"/>
      <c r="AM49" s="916"/>
      <c r="AN49" s="916"/>
      <c r="AO49" s="916"/>
      <c r="AP49" s="916"/>
      <c r="AQ49" s="916"/>
      <c r="AR49" s="916"/>
      <c r="AS49" s="916"/>
      <c r="AT49" s="916"/>
      <c r="AU49" s="916"/>
      <c r="AV49" s="916"/>
      <c r="AW49" s="916"/>
      <c r="AX49" s="916"/>
      <c r="AY49" s="916"/>
      <c r="AZ49" s="917"/>
      <c r="BA49" s="917"/>
      <c r="BB49" s="917"/>
      <c r="BC49" s="917"/>
      <c r="BD49" s="917"/>
      <c r="BE49" s="913"/>
      <c r="BF49" s="913"/>
      <c r="BG49" s="913"/>
      <c r="BH49" s="913"/>
      <c r="BI49" s="914"/>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9"/>
      <c r="DW49" s="870"/>
      <c r="DX49" s="870"/>
      <c r="DY49" s="870"/>
      <c r="DZ49" s="871"/>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8"/>
      <c r="R50" s="919"/>
      <c r="S50" s="919"/>
      <c r="T50" s="919"/>
      <c r="U50" s="919"/>
      <c r="V50" s="919"/>
      <c r="W50" s="919"/>
      <c r="X50" s="919"/>
      <c r="Y50" s="919"/>
      <c r="Z50" s="919"/>
      <c r="AA50" s="919"/>
      <c r="AB50" s="919"/>
      <c r="AC50" s="919"/>
      <c r="AD50" s="919"/>
      <c r="AE50" s="920"/>
      <c r="AF50" s="845"/>
      <c r="AG50" s="846"/>
      <c r="AH50" s="846"/>
      <c r="AI50" s="846"/>
      <c r="AJ50" s="847"/>
      <c r="AK50" s="921"/>
      <c r="AL50" s="919"/>
      <c r="AM50" s="919"/>
      <c r="AN50" s="919"/>
      <c r="AO50" s="919"/>
      <c r="AP50" s="919"/>
      <c r="AQ50" s="919"/>
      <c r="AR50" s="919"/>
      <c r="AS50" s="919"/>
      <c r="AT50" s="919"/>
      <c r="AU50" s="919"/>
      <c r="AV50" s="919"/>
      <c r="AW50" s="919"/>
      <c r="AX50" s="919"/>
      <c r="AY50" s="919"/>
      <c r="AZ50" s="922"/>
      <c r="BA50" s="922"/>
      <c r="BB50" s="922"/>
      <c r="BC50" s="922"/>
      <c r="BD50" s="922"/>
      <c r="BE50" s="913"/>
      <c r="BF50" s="913"/>
      <c r="BG50" s="913"/>
      <c r="BH50" s="913"/>
      <c r="BI50" s="914"/>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9"/>
      <c r="DW50" s="870"/>
      <c r="DX50" s="870"/>
      <c r="DY50" s="870"/>
      <c r="DZ50" s="871"/>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8"/>
      <c r="R51" s="919"/>
      <c r="S51" s="919"/>
      <c r="T51" s="919"/>
      <c r="U51" s="919"/>
      <c r="V51" s="919"/>
      <c r="W51" s="919"/>
      <c r="X51" s="919"/>
      <c r="Y51" s="919"/>
      <c r="Z51" s="919"/>
      <c r="AA51" s="919"/>
      <c r="AB51" s="919"/>
      <c r="AC51" s="919"/>
      <c r="AD51" s="919"/>
      <c r="AE51" s="920"/>
      <c r="AF51" s="845"/>
      <c r="AG51" s="846"/>
      <c r="AH51" s="846"/>
      <c r="AI51" s="846"/>
      <c r="AJ51" s="847"/>
      <c r="AK51" s="921"/>
      <c r="AL51" s="919"/>
      <c r="AM51" s="919"/>
      <c r="AN51" s="919"/>
      <c r="AO51" s="919"/>
      <c r="AP51" s="919"/>
      <c r="AQ51" s="919"/>
      <c r="AR51" s="919"/>
      <c r="AS51" s="919"/>
      <c r="AT51" s="919"/>
      <c r="AU51" s="919"/>
      <c r="AV51" s="919"/>
      <c r="AW51" s="919"/>
      <c r="AX51" s="919"/>
      <c r="AY51" s="919"/>
      <c r="AZ51" s="922"/>
      <c r="BA51" s="922"/>
      <c r="BB51" s="922"/>
      <c r="BC51" s="922"/>
      <c r="BD51" s="922"/>
      <c r="BE51" s="913"/>
      <c r="BF51" s="913"/>
      <c r="BG51" s="913"/>
      <c r="BH51" s="913"/>
      <c r="BI51" s="914"/>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9"/>
      <c r="DW51" s="870"/>
      <c r="DX51" s="870"/>
      <c r="DY51" s="870"/>
      <c r="DZ51" s="871"/>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8"/>
      <c r="R52" s="919"/>
      <c r="S52" s="919"/>
      <c r="T52" s="919"/>
      <c r="U52" s="919"/>
      <c r="V52" s="919"/>
      <c r="W52" s="919"/>
      <c r="X52" s="919"/>
      <c r="Y52" s="919"/>
      <c r="Z52" s="919"/>
      <c r="AA52" s="919"/>
      <c r="AB52" s="919"/>
      <c r="AC52" s="919"/>
      <c r="AD52" s="919"/>
      <c r="AE52" s="920"/>
      <c r="AF52" s="845"/>
      <c r="AG52" s="846"/>
      <c r="AH52" s="846"/>
      <c r="AI52" s="846"/>
      <c r="AJ52" s="847"/>
      <c r="AK52" s="921"/>
      <c r="AL52" s="919"/>
      <c r="AM52" s="919"/>
      <c r="AN52" s="919"/>
      <c r="AO52" s="919"/>
      <c r="AP52" s="919"/>
      <c r="AQ52" s="919"/>
      <c r="AR52" s="919"/>
      <c r="AS52" s="919"/>
      <c r="AT52" s="919"/>
      <c r="AU52" s="919"/>
      <c r="AV52" s="919"/>
      <c r="AW52" s="919"/>
      <c r="AX52" s="919"/>
      <c r="AY52" s="919"/>
      <c r="AZ52" s="922"/>
      <c r="BA52" s="922"/>
      <c r="BB52" s="922"/>
      <c r="BC52" s="922"/>
      <c r="BD52" s="922"/>
      <c r="BE52" s="913"/>
      <c r="BF52" s="913"/>
      <c r="BG52" s="913"/>
      <c r="BH52" s="913"/>
      <c r="BI52" s="914"/>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9"/>
      <c r="DW52" s="870"/>
      <c r="DX52" s="870"/>
      <c r="DY52" s="870"/>
      <c r="DZ52" s="871"/>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8"/>
      <c r="R53" s="919"/>
      <c r="S53" s="919"/>
      <c r="T53" s="919"/>
      <c r="U53" s="919"/>
      <c r="V53" s="919"/>
      <c r="W53" s="919"/>
      <c r="X53" s="919"/>
      <c r="Y53" s="919"/>
      <c r="Z53" s="919"/>
      <c r="AA53" s="919"/>
      <c r="AB53" s="919"/>
      <c r="AC53" s="919"/>
      <c r="AD53" s="919"/>
      <c r="AE53" s="920"/>
      <c r="AF53" s="845"/>
      <c r="AG53" s="846"/>
      <c r="AH53" s="846"/>
      <c r="AI53" s="846"/>
      <c r="AJ53" s="847"/>
      <c r="AK53" s="921"/>
      <c r="AL53" s="919"/>
      <c r="AM53" s="919"/>
      <c r="AN53" s="919"/>
      <c r="AO53" s="919"/>
      <c r="AP53" s="919"/>
      <c r="AQ53" s="919"/>
      <c r="AR53" s="919"/>
      <c r="AS53" s="919"/>
      <c r="AT53" s="919"/>
      <c r="AU53" s="919"/>
      <c r="AV53" s="919"/>
      <c r="AW53" s="919"/>
      <c r="AX53" s="919"/>
      <c r="AY53" s="919"/>
      <c r="AZ53" s="922"/>
      <c r="BA53" s="922"/>
      <c r="BB53" s="922"/>
      <c r="BC53" s="922"/>
      <c r="BD53" s="922"/>
      <c r="BE53" s="913"/>
      <c r="BF53" s="913"/>
      <c r="BG53" s="913"/>
      <c r="BH53" s="913"/>
      <c r="BI53" s="914"/>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9"/>
      <c r="DW53" s="870"/>
      <c r="DX53" s="870"/>
      <c r="DY53" s="870"/>
      <c r="DZ53" s="871"/>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8"/>
      <c r="R54" s="919"/>
      <c r="S54" s="919"/>
      <c r="T54" s="919"/>
      <c r="U54" s="919"/>
      <c r="V54" s="919"/>
      <c r="W54" s="919"/>
      <c r="X54" s="919"/>
      <c r="Y54" s="919"/>
      <c r="Z54" s="919"/>
      <c r="AA54" s="919"/>
      <c r="AB54" s="919"/>
      <c r="AC54" s="919"/>
      <c r="AD54" s="919"/>
      <c r="AE54" s="920"/>
      <c r="AF54" s="845"/>
      <c r="AG54" s="846"/>
      <c r="AH54" s="846"/>
      <c r="AI54" s="846"/>
      <c r="AJ54" s="847"/>
      <c r="AK54" s="921"/>
      <c r="AL54" s="919"/>
      <c r="AM54" s="919"/>
      <c r="AN54" s="919"/>
      <c r="AO54" s="919"/>
      <c r="AP54" s="919"/>
      <c r="AQ54" s="919"/>
      <c r="AR54" s="919"/>
      <c r="AS54" s="919"/>
      <c r="AT54" s="919"/>
      <c r="AU54" s="919"/>
      <c r="AV54" s="919"/>
      <c r="AW54" s="919"/>
      <c r="AX54" s="919"/>
      <c r="AY54" s="919"/>
      <c r="AZ54" s="922"/>
      <c r="BA54" s="922"/>
      <c r="BB54" s="922"/>
      <c r="BC54" s="922"/>
      <c r="BD54" s="922"/>
      <c r="BE54" s="913"/>
      <c r="BF54" s="913"/>
      <c r="BG54" s="913"/>
      <c r="BH54" s="913"/>
      <c r="BI54" s="914"/>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9"/>
      <c r="DW54" s="870"/>
      <c r="DX54" s="870"/>
      <c r="DY54" s="870"/>
      <c r="DZ54" s="871"/>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8"/>
      <c r="R55" s="919"/>
      <c r="S55" s="919"/>
      <c r="T55" s="919"/>
      <c r="U55" s="919"/>
      <c r="V55" s="919"/>
      <c r="W55" s="919"/>
      <c r="X55" s="919"/>
      <c r="Y55" s="919"/>
      <c r="Z55" s="919"/>
      <c r="AA55" s="919"/>
      <c r="AB55" s="919"/>
      <c r="AC55" s="919"/>
      <c r="AD55" s="919"/>
      <c r="AE55" s="920"/>
      <c r="AF55" s="845"/>
      <c r="AG55" s="846"/>
      <c r="AH55" s="846"/>
      <c r="AI55" s="846"/>
      <c r="AJ55" s="847"/>
      <c r="AK55" s="921"/>
      <c r="AL55" s="919"/>
      <c r="AM55" s="919"/>
      <c r="AN55" s="919"/>
      <c r="AO55" s="919"/>
      <c r="AP55" s="919"/>
      <c r="AQ55" s="919"/>
      <c r="AR55" s="919"/>
      <c r="AS55" s="919"/>
      <c r="AT55" s="919"/>
      <c r="AU55" s="919"/>
      <c r="AV55" s="919"/>
      <c r="AW55" s="919"/>
      <c r="AX55" s="919"/>
      <c r="AY55" s="919"/>
      <c r="AZ55" s="922"/>
      <c r="BA55" s="922"/>
      <c r="BB55" s="922"/>
      <c r="BC55" s="922"/>
      <c r="BD55" s="922"/>
      <c r="BE55" s="913"/>
      <c r="BF55" s="913"/>
      <c r="BG55" s="913"/>
      <c r="BH55" s="913"/>
      <c r="BI55" s="914"/>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9"/>
      <c r="DW55" s="870"/>
      <c r="DX55" s="870"/>
      <c r="DY55" s="870"/>
      <c r="DZ55" s="871"/>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8"/>
      <c r="R56" s="919"/>
      <c r="S56" s="919"/>
      <c r="T56" s="919"/>
      <c r="U56" s="919"/>
      <c r="V56" s="919"/>
      <c r="W56" s="919"/>
      <c r="X56" s="919"/>
      <c r="Y56" s="919"/>
      <c r="Z56" s="919"/>
      <c r="AA56" s="919"/>
      <c r="AB56" s="919"/>
      <c r="AC56" s="919"/>
      <c r="AD56" s="919"/>
      <c r="AE56" s="920"/>
      <c r="AF56" s="845"/>
      <c r="AG56" s="846"/>
      <c r="AH56" s="846"/>
      <c r="AI56" s="846"/>
      <c r="AJ56" s="847"/>
      <c r="AK56" s="921"/>
      <c r="AL56" s="919"/>
      <c r="AM56" s="919"/>
      <c r="AN56" s="919"/>
      <c r="AO56" s="919"/>
      <c r="AP56" s="919"/>
      <c r="AQ56" s="919"/>
      <c r="AR56" s="919"/>
      <c r="AS56" s="919"/>
      <c r="AT56" s="919"/>
      <c r="AU56" s="919"/>
      <c r="AV56" s="919"/>
      <c r="AW56" s="919"/>
      <c r="AX56" s="919"/>
      <c r="AY56" s="919"/>
      <c r="AZ56" s="922"/>
      <c r="BA56" s="922"/>
      <c r="BB56" s="922"/>
      <c r="BC56" s="922"/>
      <c r="BD56" s="922"/>
      <c r="BE56" s="913"/>
      <c r="BF56" s="913"/>
      <c r="BG56" s="913"/>
      <c r="BH56" s="913"/>
      <c r="BI56" s="914"/>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9"/>
      <c r="DW56" s="870"/>
      <c r="DX56" s="870"/>
      <c r="DY56" s="870"/>
      <c r="DZ56" s="871"/>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8"/>
      <c r="R57" s="919"/>
      <c r="S57" s="919"/>
      <c r="T57" s="919"/>
      <c r="U57" s="919"/>
      <c r="V57" s="919"/>
      <c r="W57" s="919"/>
      <c r="X57" s="919"/>
      <c r="Y57" s="919"/>
      <c r="Z57" s="919"/>
      <c r="AA57" s="919"/>
      <c r="AB57" s="919"/>
      <c r="AC57" s="919"/>
      <c r="AD57" s="919"/>
      <c r="AE57" s="920"/>
      <c r="AF57" s="845"/>
      <c r="AG57" s="846"/>
      <c r="AH57" s="846"/>
      <c r="AI57" s="846"/>
      <c r="AJ57" s="847"/>
      <c r="AK57" s="921"/>
      <c r="AL57" s="919"/>
      <c r="AM57" s="919"/>
      <c r="AN57" s="919"/>
      <c r="AO57" s="919"/>
      <c r="AP57" s="919"/>
      <c r="AQ57" s="919"/>
      <c r="AR57" s="919"/>
      <c r="AS57" s="919"/>
      <c r="AT57" s="919"/>
      <c r="AU57" s="919"/>
      <c r="AV57" s="919"/>
      <c r="AW57" s="919"/>
      <c r="AX57" s="919"/>
      <c r="AY57" s="919"/>
      <c r="AZ57" s="922"/>
      <c r="BA57" s="922"/>
      <c r="BB57" s="922"/>
      <c r="BC57" s="922"/>
      <c r="BD57" s="922"/>
      <c r="BE57" s="913"/>
      <c r="BF57" s="913"/>
      <c r="BG57" s="913"/>
      <c r="BH57" s="913"/>
      <c r="BI57" s="914"/>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9"/>
      <c r="DW57" s="870"/>
      <c r="DX57" s="870"/>
      <c r="DY57" s="870"/>
      <c r="DZ57" s="871"/>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8"/>
      <c r="R58" s="919"/>
      <c r="S58" s="919"/>
      <c r="T58" s="919"/>
      <c r="U58" s="919"/>
      <c r="V58" s="919"/>
      <c r="W58" s="919"/>
      <c r="X58" s="919"/>
      <c r="Y58" s="919"/>
      <c r="Z58" s="919"/>
      <c r="AA58" s="919"/>
      <c r="AB58" s="919"/>
      <c r="AC58" s="919"/>
      <c r="AD58" s="919"/>
      <c r="AE58" s="920"/>
      <c r="AF58" s="845"/>
      <c r="AG58" s="846"/>
      <c r="AH58" s="846"/>
      <c r="AI58" s="846"/>
      <c r="AJ58" s="847"/>
      <c r="AK58" s="921"/>
      <c r="AL58" s="919"/>
      <c r="AM58" s="919"/>
      <c r="AN58" s="919"/>
      <c r="AO58" s="919"/>
      <c r="AP58" s="919"/>
      <c r="AQ58" s="919"/>
      <c r="AR58" s="919"/>
      <c r="AS58" s="919"/>
      <c r="AT58" s="919"/>
      <c r="AU58" s="919"/>
      <c r="AV58" s="919"/>
      <c r="AW58" s="919"/>
      <c r="AX58" s="919"/>
      <c r="AY58" s="919"/>
      <c r="AZ58" s="922"/>
      <c r="BA58" s="922"/>
      <c r="BB58" s="922"/>
      <c r="BC58" s="922"/>
      <c r="BD58" s="922"/>
      <c r="BE58" s="913"/>
      <c r="BF58" s="913"/>
      <c r="BG58" s="913"/>
      <c r="BH58" s="913"/>
      <c r="BI58" s="914"/>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9"/>
      <c r="DW58" s="870"/>
      <c r="DX58" s="870"/>
      <c r="DY58" s="870"/>
      <c r="DZ58" s="871"/>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8"/>
      <c r="R59" s="919"/>
      <c r="S59" s="919"/>
      <c r="T59" s="919"/>
      <c r="U59" s="919"/>
      <c r="V59" s="919"/>
      <c r="W59" s="919"/>
      <c r="X59" s="919"/>
      <c r="Y59" s="919"/>
      <c r="Z59" s="919"/>
      <c r="AA59" s="919"/>
      <c r="AB59" s="919"/>
      <c r="AC59" s="919"/>
      <c r="AD59" s="919"/>
      <c r="AE59" s="920"/>
      <c r="AF59" s="845"/>
      <c r="AG59" s="846"/>
      <c r="AH59" s="846"/>
      <c r="AI59" s="846"/>
      <c r="AJ59" s="847"/>
      <c r="AK59" s="921"/>
      <c r="AL59" s="919"/>
      <c r="AM59" s="919"/>
      <c r="AN59" s="919"/>
      <c r="AO59" s="919"/>
      <c r="AP59" s="919"/>
      <c r="AQ59" s="919"/>
      <c r="AR59" s="919"/>
      <c r="AS59" s="919"/>
      <c r="AT59" s="919"/>
      <c r="AU59" s="919"/>
      <c r="AV59" s="919"/>
      <c r="AW59" s="919"/>
      <c r="AX59" s="919"/>
      <c r="AY59" s="919"/>
      <c r="AZ59" s="922"/>
      <c r="BA59" s="922"/>
      <c r="BB59" s="922"/>
      <c r="BC59" s="922"/>
      <c r="BD59" s="922"/>
      <c r="BE59" s="913"/>
      <c r="BF59" s="913"/>
      <c r="BG59" s="913"/>
      <c r="BH59" s="913"/>
      <c r="BI59" s="914"/>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9"/>
      <c r="DW59" s="870"/>
      <c r="DX59" s="870"/>
      <c r="DY59" s="870"/>
      <c r="DZ59" s="871"/>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8"/>
      <c r="R60" s="919"/>
      <c r="S60" s="919"/>
      <c r="T60" s="919"/>
      <c r="U60" s="919"/>
      <c r="V60" s="919"/>
      <c r="W60" s="919"/>
      <c r="X60" s="919"/>
      <c r="Y60" s="919"/>
      <c r="Z60" s="919"/>
      <c r="AA60" s="919"/>
      <c r="AB60" s="919"/>
      <c r="AC60" s="919"/>
      <c r="AD60" s="919"/>
      <c r="AE60" s="920"/>
      <c r="AF60" s="845"/>
      <c r="AG60" s="846"/>
      <c r="AH60" s="846"/>
      <c r="AI60" s="846"/>
      <c r="AJ60" s="847"/>
      <c r="AK60" s="921"/>
      <c r="AL60" s="919"/>
      <c r="AM60" s="919"/>
      <c r="AN60" s="919"/>
      <c r="AO60" s="919"/>
      <c r="AP60" s="919"/>
      <c r="AQ60" s="919"/>
      <c r="AR60" s="919"/>
      <c r="AS60" s="919"/>
      <c r="AT60" s="919"/>
      <c r="AU60" s="919"/>
      <c r="AV60" s="919"/>
      <c r="AW60" s="919"/>
      <c r="AX60" s="919"/>
      <c r="AY60" s="919"/>
      <c r="AZ60" s="922"/>
      <c r="BA60" s="922"/>
      <c r="BB60" s="922"/>
      <c r="BC60" s="922"/>
      <c r="BD60" s="922"/>
      <c r="BE60" s="913"/>
      <c r="BF60" s="913"/>
      <c r="BG60" s="913"/>
      <c r="BH60" s="913"/>
      <c r="BI60" s="914"/>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9"/>
      <c r="DW60" s="870"/>
      <c r="DX60" s="870"/>
      <c r="DY60" s="870"/>
      <c r="DZ60" s="871"/>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8"/>
      <c r="R61" s="919"/>
      <c r="S61" s="919"/>
      <c r="T61" s="919"/>
      <c r="U61" s="919"/>
      <c r="V61" s="919"/>
      <c r="W61" s="919"/>
      <c r="X61" s="919"/>
      <c r="Y61" s="919"/>
      <c r="Z61" s="919"/>
      <c r="AA61" s="919"/>
      <c r="AB61" s="919"/>
      <c r="AC61" s="919"/>
      <c r="AD61" s="919"/>
      <c r="AE61" s="920"/>
      <c r="AF61" s="845"/>
      <c r="AG61" s="846"/>
      <c r="AH61" s="846"/>
      <c r="AI61" s="846"/>
      <c r="AJ61" s="847"/>
      <c r="AK61" s="921"/>
      <c r="AL61" s="919"/>
      <c r="AM61" s="919"/>
      <c r="AN61" s="919"/>
      <c r="AO61" s="919"/>
      <c r="AP61" s="919"/>
      <c r="AQ61" s="919"/>
      <c r="AR61" s="919"/>
      <c r="AS61" s="919"/>
      <c r="AT61" s="919"/>
      <c r="AU61" s="919"/>
      <c r="AV61" s="919"/>
      <c r="AW61" s="919"/>
      <c r="AX61" s="919"/>
      <c r="AY61" s="919"/>
      <c r="AZ61" s="922"/>
      <c r="BA61" s="922"/>
      <c r="BB61" s="922"/>
      <c r="BC61" s="922"/>
      <c r="BD61" s="922"/>
      <c r="BE61" s="913"/>
      <c r="BF61" s="913"/>
      <c r="BG61" s="913"/>
      <c r="BH61" s="913"/>
      <c r="BI61" s="914"/>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9"/>
      <c r="DW61" s="870"/>
      <c r="DX61" s="870"/>
      <c r="DY61" s="870"/>
      <c r="DZ61" s="871"/>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8"/>
      <c r="R62" s="919"/>
      <c r="S62" s="919"/>
      <c r="T62" s="919"/>
      <c r="U62" s="919"/>
      <c r="V62" s="919"/>
      <c r="W62" s="919"/>
      <c r="X62" s="919"/>
      <c r="Y62" s="919"/>
      <c r="Z62" s="919"/>
      <c r="AA62" s="919"/>
      <c r="AB62" s="919"/>
      <c r="AC62" s="919"/>
      <c r="AD62" s="919"/>
      <c r="AE62" s="920"/>
      <c r="AF62" s="845"/>
      <c r="AG62" s="846"/>
      <c r="AH62" s="846"/>
      <c r="AI62" s="846"/>
      <c r="AJ62" s="847"/>
      <c r="AK62" s="921"/>
      <c r="AL62" s="919"/>
      <c r="AM62" s="919"/>
      <c r="AN62" s="919"/>
      <c r="AO62" s="919"/>
      <c r="AP62" s="919"/>
      <c r="AQ62" s="919"/>
      <c r="AR62" s="919"/>
      <c r="AS62" s="919"/>
      <c r="AT62" s="919"/>
      <c r="AU62" s="919"/>
      <c r="AV62" s="919"/>
      <c r="AW62" s="919"/>
      <c r="AX62" s="919"/>
      <c r="AY62" s="919"/>
      <c r="AZ62" s="922"/>
      <c r="BA62" s="922"/>
      <c r="BB62" s="922"/>
      <c r="BC62" s="922"/>
      <c r="BD62" s="922"/>
      <c r="BE62" s="913"/>
      <c r="BF62" s="913"/>
      <c r="BG62" s="913"/>
      <c r="BH62" s="913"/>
      <c r="BI62" s="914"/>
      <c r="BJ62" s="930" t="s">
        <v>416</v>
      </c>
      <c r="BK62" s="891"/>
      <c r="BL62" s="891"/>
      <c r="BM62" s="891"/>
      <c r="BN62" s="892"/>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9"/>
      <c r="DW62" s="870"/>
      <c r="DX62" s="870"/>
      <c r="DY62" s="870"/>
      <c r="DZ62" s="871"/>
      <c r="EA62" s="247"/>
    </row>
    <row r="63" spans="1:131" s="248" customFormat="1" ht="26.25" customHeight="1" thickBot="1" x14ac:dyDescent="0.2">
      <c r="A63" s="265" t="s">
        <v>393</v>
      </c>
      <c r="B63" s="875" t="s">
        <v>417</v>
      </c>
      <c r="C63" s="876"/>
      <c r="D63" s="876"/>
      <c r="E63" s="876"/>
      <c r="F63" s="876"/>
      <c r="G63" s="876"/>
      <c r="H63" s="876"/>
      <c r="I63" s="876"/>
      <c r="J63" s="876"/>
      <c r="K63" s="876"/>
      <c r="L63" s="876"/>
      <c r="M63" s="876"/>
      <c r="N63" s="876"/>
      <c r="O63" s="876"/>
      <c r="P63" s="877"/>
      <c r="Q63" s="923"/>
      <c r="R63" s="924"/>
      <c r="S63" s="924"/>
      <c r="T63" s="924"/>
      <c r="U63" s="924"/>
      <c r="V63" s="924"/>
      <c r="W63" s="924"/>
      <c r="X63" s="924"/>
      <c r="Y63" s="924"/>
      <c r="Z63" s="924"/>
      <c r="AA63" s="924"/>
      <c r="AB63" s="924"/>
      <c r="AC63" s="924"/>
      <c r="AD63" s="924"/>
      <c r="AE63" s="925"/>
      <c r="AF63" s="926">
        <v>5858</v>
      </c>
      <c r="AG63" s="927"/>
      <c r="AH63" s="927"/>
      <c r="AI63" s="927"/>
      <c r="AJ63" s="928"/>
      <c r="AK63" s="929"/>
      <c r="AL63" s="924"/>
      <c r="AM63" s="924"/>
      <c r="AN63" s="924"/>
      <c r="AO63" s="924"/>
      <c r="AP63" s="927">
        <v>54906</v>
      </c>
      <c r="AQ63" s="927"/>
      <c r="AR63" s="927"/>
      <c r="AS63" s="927"/>
      <c r="AT63" s="927"/>
      <c r="AU63" s="927">
        <v>35979</v>
      </c>
      <c r="AV63" s="927"/>
      <c r="AW63" s="927"/>
      <c r="AX63" s="927"/>
      <c r="AY63" s="927"/>
      <c r="AZ63" s="931"/>
      <c r="BA63" s="931"/>
      <c r="BB63" s="931"/>
      <c r="BC63" s="931"/>
      <c r="BD63" s="931"/>
      <c r="BE63" s="932"/>
      <c r="BF63" s="932"/>
      <c r="BG63" s="932"/>
      <c r="BH63" s="932"/>
      <c r="BI63" s="933"/>
      <c r="BJ63" s="934" t="s">
        <v>130</v>
      </c>
      <c r="BK63" s="935"/>
      <c r="BL63" s="935"/>
      <c r="BM63" s="935"/>
      <c r="BN63" s="936"/>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9"/>
      <c r="DW63" s="870"/>
      <c r="DX63" s="870"/>
      <c r="DY63" s="870"/>
      <c r="DZ63" s="871"/>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9"/>
      <c r="DW64" s="870"/>
      <c r="DX64" s="870"/>
      <c r="DY64" s="870"/>
      <c r="DZ64" s="871"/>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9"/>
      <c r="DW65" s="870"/>
      <c r="DX65" s="870"/>
      <c r="DY65" s="870"/>
      <c r="DZ65" s="871"/>
      <c r="EA65" s="247"/>
    </row>
    <row r="66" spans="1:131" s="248" customFormat="1" ht="26.25" customHeight="1" x14ac:dyDescent="0.15">
      <c r="A66" s="824" t="s">
        <v>419</v>
      </c>
      <c r="B66" s="825"/>
      <c r="C66" s="825"/>
      <c r="D66" s="825"/>
      <c r="E66" s="825"/>
      <c r="F66" s="825"/>
      <c r="G66" s="825"/>
      <c r="H66" s="825"/>
      <c r="I66" s="825"/>
      <c r="J66" s="825"/>
      <c r="K66" s="825"/>
      <c r="L66" s="825"/>
      <c r="M66" s="825"/>
      <c r="N66" s="825"/>
      <c r="O66" s="825"/>
      <c r="P66" s="826"/>
      <c r="Q66" s="801" t="s">
        <v>420</v>
      </c>
      <c r="R66" s="802"/>
      <c r="S66" s="802"/>
      <c r="T66" s="802"/>
      <c r="U66" s="803"/>
      <c r="V66" s="801" t="s">
        <v>398</v>
      </c>
      <c r="W66" s="802"/>
      <c r="X66" s="802"/>
      <c r="Y66" s="802"/>
      <c r="Z66" s="803"/>
      <c r="AA66" s="801" t="s">
        <v>399</v>
      </c>
      <c r="AB66" s="802"/>
      <c r="AC66" s="802"/>
      <c r="AD66" s="802"/>
      <c r="AE66" s="803"/>
      <c r="AF66" s="937" t="s">
        <v>400</v>
      </c>
      <c r="AG66" s="898"/>
      <c r="AH66" s="898"/>
      <c r="AI66" s="898"/>
      <c r="AJ66" s="938"/>
      <c r="AK66" s="801" t="s">
        <v>421</v>
      </c>
      <c r="AL66" s="825"/>
      <c r="AM66" s="825"/>
      <c r="AN66" s="825"/>
      <c r="AO66" s="826"/>
      <c r="AP66" s="801" t="s">
        <v>422</v>
      </c>
      <c r="AQ66" s="802"/>
      <c r="AR66" s="802"/>
      <c r="AS66" s="802"/>
      <c r="AT66" s="803"/>
      <c r="AU66" s="801" t="s">
        <v>423</v>
      </c>
      <c r="AV66" s="802"/>
      <c r="AW66" s="802"/>
      <c r="AX66" s="802"/>
      <c r="AY66" s="803"/>
      <c r="AZ66" s="801" t="s">
        <v>380</v>
      </c>
      <c r="BA66" s="802"/>
      <c r="BB66" s="802"/>
      <c r="BC66" s="802"/>
      <c r="BD66" s="813"/>
      <c r="BE66" s="266"/>
      <c r="BF66" s="266"/>
      <c r="BG66" s="266"/>
      <c r="BH66" s="266"/>
      <c r="BI66" s="266"/>
      <c r="BJ66" s="266"/>
      <c r="BK66" s="266"/>
      <c r="BL66" s="266"/>
      <c r="BM66" s="266"/>
      <c r="BN66" s="266"/>
      <c r="BO66" s="266"/>
      <c r="BP66" s="266"/>
      <c r="BQ66" s="263">
        <v>60</v>
      </c>
      <c r="BR66" s="268"/>
      <c r="BS66" s="948"/>
      <c r="BT66" s="949"/>
      <c r="BU66" s="949"/>
      <c r="BV66" s="949"/>
      <c r="BW66" s="949"/>
      <c r="BX66" s="949"/>
      <c r="BY66" s="949"/>
      <c r="BZ66" s="949"/>
      <c r="CA66" s="949"/>
      <c r="CB66" s="949"/>
      <c r="CC66" s="949"/>
      <c r="CD66" s="949"/>
      <c r="CE66" s="949"/>
      <c r="CF66" s="949"/>
      <c r="CG66" s="950"/>
      <c r="CH66" s="945"/>
      <c r="CI66" s="946"/>
      <c r="CJ66" s="946"/>
      <c r="CK66" s="946"/>
      <c r="CL66" s="947"/>
      <c r="CM66" s="945"/>
      <c r="CN66" s="946"/>
      <c r="CO66" s="946"/>
      <c r="CP66" s="946"/>
      <c r="CQ66" s="947"/>
      <c r="CR66" s="945"/>
      <c r="CS66" s="946"/>
      <c r="CT66" s="946"/>
      <c r="CU66" s="946"/>
      <c r="CV66" s="947"/>
      <c r="CW66" s="945"/>
      <c r="CX66" s="946"/>
      <c r="CY66" s="946"/>
      <c r="CZ66" s="946"/>
      <c r="DA66" s="947"/>
      <c r="DB66" s="945"/>
      <c r="DC66" s="946"/>
      <c r="DD66" s="946"/>
      <c r="DE66" s="946"/>
      <c r="DF66" s="947"/>
      <c r="DG66" s="945"/>
      <c r="DH66" s="946"/>
      <c r="DI66" s="946"/>
      <c r="DJ66" s="946"/>
      <c r="DK66" s="947"/>
      <c r="DL66" s="945"/>
      <c r="DM66" s="946"/>
      <c r="DN66" s="946"/>
      <c r="DO66" s="946"/>
      <c r="DP66" s="947"/>
      <c r="DQ66" s="945"/>
      <c r="DR66" s="946"/>
      <c r="DS66" s="946"/>
      <c r="DT66" s="946"/>
      <c r="DU66" s="947"/>
      <c r="DV66" s="942"/>
      <c r="DW66" s="943"/>
      <c r="DX66" s="943"/>
      <c r="DY66" s="943"/>
      <c r="DZ66" s="944"/>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9"/>
      <c r="AG67" s="901"/>
      <c r="AH67" s="901"/>
      <c r="AI67" s="901"/>
      <c r="AJ67" s="940"/>
      <c r="AK67" s="941"/>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8"/>
      <c r="BT67" s="949"/>
      <c r="BU67" s="949"/>
      <c r="BV67" s="949"/>
      <c r="BW67" s="949"/>
      <c r="BX67" s="949"/>
      <c r="BY67" s="949"/>
      <c r="BZ67" s="949"/>
      <c r="CA67" s="949"/>
      <c r="CB67" s="949"/>
      <c r="CC67" s="949"/>
      <c r="CD67" s="949"/>
      <c r="CE67" s="949"/>
      <c r="CF67" s="949"/>
      <c r="CG67" s="950"/>
      <c r="CH67" s="945"/>
      <c r="CI67" s="946"/>
      <c r="CJ67" s="946"/>
      <c r="CK67" s="946"/>
      <c r="CL67" s="947"/>
      <c r="CM67" s="945"/>
      <c r="CN67" s="946"/>
      <c r="CO67" s="946"/>
      <c r="CP67" s="946"/>
      <c r="CQ67" s="947"/>
      <c r="CR67" s="945"/>
      <c r="CS67" s="946"/>
      <c r="CT67" s="946"/>
      <c r="CU67" s="946"/>
      <c r="CV67" s="947"/>
      <c r="CW67" s="945"/>
      <c r="CX67" s="946"/>
      <c r="CY67" s="946"/>
      <c r="CZ67" s="946"/>
      <c r="DA67" s="947"/>
      <c r="DB67" s="945"/>
      <c r="DC67" s="946"/>
      <c r="DD67" s="946"/>
      <c r="DE67" s="946"/>
      <c r="DF67" s="947"/>
      <c r="DG67" s="945"/>
      <c r="DH67" s="946"/>
      <c r="DI67" s="946"/>
      <c r="DJ67" s="946"/>
      <c r="DK67" s="947"/>
      <c r="DL67" s="945"/>
      <c r="DM67" s="946"/>
      <c r="DN67" s="946"/>
      <c r="DO67" s="946"/>
      <c r="DP67" s="947"/>
      <c r="DQ67" s="945"/>
      <c r="DR67" s="946"/>
      <c r="DS67" s="946"/>
      <c r="DT67" s="946"/>
      <c r="DU67" s="947"/>
      <c r="DV67" s="942"/>
      <c r="DW67" s="943"/>
      <c r="DX67" s="943"/>
      <c r="DY67" s="943"/>
      <c r="DZ67" s="944"/>
      <c r="EA67" s="247"/>
    </row>
    <row r="68" spans="1:131" s="248" customFormat="1" ht="26.25" customHeight="1" thickTop="1" x14ac:dyDescent="0.15">
      <c r="A68" s="259">
        <v>1</v>
      </c>
      <c r="B68" s="954" t="s">
        <v>587</v>
      </c>
      <c r="C68" s="955"/>
      <c r="D68" s="955"/>
      <c r="E68" s="955"/>
      <c r="F68" s="955"/>
      <c r="G68" s="955"/>
      <c r="H68" s="955"/>
      <c r="I68" s="955"/>
      <c r="J68" s="955"/>
      <c r="K68" s="955"/>
      <c r="L68" s="955"/>
      <c r="M68" s="955"/>
      <c r="N68" s="955"/>
      <c r="O68" s="955"/>
      <c r="P68" s="956"/>
      <c r="Q68" s="957">
        <v>36</v>
      </c>
      <c r="R68" s="951"/>
      <c r="S68" s="951"/>
      <c r="T68" s="951"/>
      <c r="U68" s="951"/>
      <c r="V68" s="951">
        <v>36</v>
      </c>
      <c r="W68" s="951"/>
      <c r="X68" s="951"/>
      <c r="Y68" s="951"/>
      <c r="Z68" s="951"/>
      <c r="AA68" s="951" t="s">
        <v>612</v>
      </c>
      <c r="AB68" s="951"/>
      <c r="AC68" s="951"/>
      <c r="AD68" s="951"/>
      <c r="AE68" s="951"/>
      <c r="AF68" s="951" t="s">
        <v>612</v>
      </c>
      <c r="AG68" s="951"/>
      <c r="AH68" s="951"/>
      <c r="AI68" s="951"/>
      <c r="AJ68" s="951"/>
      <c r="AK68" s="951">
        <v>20</v>
      </c>
      <c r="AL68" s="951"/>
      <c r="AM68" s="951"/>
      <c r="AN68" s="951"/>
      <c r="AO68" s="951"/>
      <c r="AP68" s="951" t="s">
        <v>605</v>
      </c>
      <c r="AQ68" s="951"/>
      <c r="AR68" s="951"/>
      <c r="AS68" s="951"/>
      <c r="AT68" s="951"/>
      <c r="AU68" s="951" t="s">
        <v>605</v>
      </c>
      <c r="AV68" s="951"/>
      <c r="AW68" s="951"/>
      <c r="AX68" s="951"/>
      <c r="AY68" s="951"/>
      <c r="AZ68" s="952"/>
      <c r="BA68" s="952"/>
      <c r="BB68" s="952"/>
      <c r="BC68" s="952"/>
      <c r="BD68" s="953"/>
      <c r="BE68" s="266"/>
      <c r="BF68" s="266"/>
      <c r="BG68" s="266"/>
      <c r="BH68" s="266"/>
      <c r="BI68" s="266"/>
      <c r="BJ68" s="266"/>
      <c r="BK68" s="266"/>
      <c r="BL68" s="266"/>
      <c r="BM68" s="266"/>
      <c r="BN68" s="266"/>
      <c r="BO68" s="266"/>
      <c r="BP68" s="266"/>
      <c r="BQ68" s="263">
        <v>62</v>
      </c>
      <c r="BR68" s="268"/>
      <c r="BS68" s="948"/>
      <c r="BT68" s="949"/>
      <c r="BU68" s="949"/>
      <c r="BV68" s="949"/>
      <c r="BW68" s="949"/>
      <c r="BX68" s="949"/>
      <c r="BY68" s="949"/>
      <c r="BZ68" s="949"/>
      <c r="CA68" s="949"/>
      <c r="CB68" s="949"/>
      <c r="CC68" s="949"/>
      <c r="CD68" s="949"/>
      <c r="CE68" s="949"/>
      <c r="CF68" s="949"/>
      <c r="CG68" s="950"/>
      <c r="CH68" s="945"/>
      <c r="CI68" s="946"/>
      <c r="CJ68" s="946"/>
      <c r="CK68" s="946"/>
      <c r="CL68" s="947"/>
      <c r="CM68" s="945"/>
      <c r="CN68" s="946"/>
      <c r="CO68" s="946"/>
      <c r="CP68" s="946"/>
      <c r="CQ68" s="947"/>
      <c r="CR68" s="945"/>
      <c r="CS68" s="946"/>
      <c r="CT68" s="946"/>
      <c r="CU68" s="946"/>
      <c r="CV68" s="947"/>
      <c r="CW68" s="945"/>
      <c r="CX68" s="946"/>
      <c r="CY68" s="946"/>
      <c r="CZ68" s="946"/>
      <c r="DA68" s="947"/>
      <c r="DB68" s="945"/>
      <c r="DC68" s="946"/>
      <c r="DD68" s="946"/>
      <c r="DE68" s="946"/>
      <c r="DF68" s="947"/>
      <c r="DG68" s="945"/>
      <c r="DH68" s="946"/>
      <c r="DI68" s="946"/>
      <c r="DJ68" s="946"/>
      <c r="DK68" s="947"/>
      <c r="DL68" s="945"/>
      <c r="DM68" s="946"/>
      <c r="DN68" s="946"/>
      <c r="DO68" s="946"/>
      <c r="DP68" s="947"/>
      <c r="DQ68" s="945"/>
      <c r="DR68" s="946"/>
      <c r="DS68" s="946"/>
      <c r="DT68" s="946"/>
      <c r="DU68" s="947"/>
      <c r="DV68" s="942"/>
      <c r="DW68" s="943"/>
      <c r="DX68" s="943"/>
      <c r="DY68" s="943"/>
      <c r="DZ68" s="944"/>
      <c r="EA68" s="247"/>
    </row>
    <row r="69" spans="1:131" s="248" customFormat="1" ht="26.25" customHeight="1" x14ac:dyDescent="0.15">
      <c r="A69" s="262">
        <v>2</v>
      </c>
      <c r="B69" s="958" t="s">
        <v>588</v>
      </c>
      <c r="C69" s="959"/>
      <c r="D69" s="959"/>
      <c r="E69" s="959"/>
      <c r="F69" s="959"/>
      <c r="G69" s="959"/>
      <c r="H69" s="959"/>
      <c r="I69" s="959"/>
      <c r="J69" s="959"/>
      <c r="K69" s="959"/>
      <c r="L69" s="959"/>
      <c r="M69" s="959"/>
      <c r="N69" s="959"/>
      <c r="O69" s="959"/>
      <c r="P69" s="960"/>
      <c r="Q69" s="961">
        <v>62</v>
      </c>
      <c r="R69" s="916"/>
      <c r="S69" s="916"/>
      <c r="T69" s="916"/>
      <c r="U69" s="916"/>
      <c r="V69" s="916">
        <v>61</v>
      </c>
      <c r="W69" s="916"/>
      <c r="X69" s="916"/>
      <c r="Y69" s="916"/>
      <c r="Z69" s="916"/>
      <c r="AA69" s="916">
        <v>0</v>
      </c>
      <c r="AB69" s="916"/>
      <c r="AC69" s="916"/>
      <c r="AD69" s="916"/>
      <c r="AE69" s="916"/>
      <c r="AF69" s="916">
        <v>0</v>
      </c>
      <c r="AG69" s="916"/>
      <c r="AH69" s="916"/>
      <c r="AI69" s="916"/>
      <c r="AJ69" s="916"/>
      <c r="AK69" s="916" t="s">
        <v>605</v>
      </c>
      <c r="AL69" s="916"/>
      <c r="AM69" s="916"/>
      <c r="AN69" s="916"/>
      <c r="AO69" s="916"/>
      <c r="AP69" s="916" t="s">
        <v>605</v>
      </c>
      <c r="AQ69" s="916"/>
      <c r="AR69" s="916"/>
      <c r="AS69" s="916"/>
      <c r="AT69" s="916"/>
      <c r="AU69" s="916" t="s">
        <v>605</v>
      </c>
      <c r="AV69" s="916"/>
      <c r="AW69" s="916"/>
      <c r="AX69" s="916"/>
      <c r="AY69" s="916"/>
      <c r="AZ69" s="962"/>
      <c r="BA69" s="962"/>
      <c r="BB69" s="962"/>
      <c r="BC69" s="962"/>
      <c r="BD69" s="963"/>
      <c r="BE69" s="266"/>
      <c r="BF69" s="266"/>
      <c r="BG69" s="266"/>
      <c r="BH69" s="266"/>
      <c r="BI69" s="266"/>
      <c r="BJ69" s="266"/>
      <c r="BK69" s="266"/>
      <c r="BL69" s="266"/>
      <c r="BM69" s="266"/>
      <c r="BN69" s="266"/>
      <c r="BO69" s="266"/>
      <c r="BP69" s="266"/>
      <c r="BQ69" s="263">
        <v>63</v>
      </c>
      <c r="BR69" s="268"/>
      <c r="BS69" s="948"/>
      <c r="BT69" s="949"/>
      <c r="BU69" s="949"/>
      <c r="BV69" s="949"/>
      <c r="BW69" s="949"/>
      <c r="BX69" s="949"/>
      <c r="BY69" s="949"/>
      <c r="BZ69" s="949"/>
      <c r="CA69" s="949"/>
      <c r="CB69" s="949"/>
      <c r="CC69" s="949"/>
      <c r="CD69" s="949"/>
      <c r="CE69" s="949"/>
      <c r="CF69" s="949"/>
      <c r="CG69" s="950"/>
      <c r="CH69" s="945"/>
      <c r="CI69" s="946"/>
      <c r="CJ69" s="946"/>
      <c r="CK69" s="946"/>
      <c r="CL69" s="947"/>
      <c r="CM69" s="945"/>
      <c r="CN69" s="946"/>
      <c r="CO69" s="946"/>
      <c r="CP69" s="946"/>
      <c r="CQ69" s="947"/>
      <c r="CR69" s="945"/>
      <c r="CS69" s="946"/>
      <c r="CT69" s="946"/>
      <c r="CU69" s="946"/>
      <c r="CV69" s="947"/>
      <c r="CW69" s="945"/>
      <c r="CX69" s="946"/>
      <c r="CY69" s="946"/>
      <c r="CZ69" s="946"/>
      <c r="DA69" s="947"/>
      <c r="DB69" s="945"/>
      <c r="DC69" s="946"/>
      <c r="DD69" s="946"/>
      <c r="DE69" s="946"/>
      <c r="DF69" s="947"/>
      <c r="DG69" s="945"/>
      <c r="DH69" s="946"/>
      <c r="DI69" s="946"/>
      <c r="DJ69" s="946"/>
      <c r="DK69" s="947"/>
      <c r="DL69" s="945"/>
      <c r="DM69" s="946"/>
      <c r="DN69" s="946"/>
      <c r="DO69" s="946"/>
      <c r="DP69" s="947"/>
      <c r="DQ69" s="945"/>
      <c r="DR69" s="946"/>
      <c r="DS69" s="946"/>
      <c r="DT69" s="946"/>
      <c r="DU69" s="947"/>
      <c r="DV69" s="942"/>
      <c r="DW69" s="943"/>
      <c r="DX69" s="943"/>
      <c r="DY69" s="943"/>
      <c r="DZ69" s="944"/>
      <c r="EA69" s="247"/>
    </row>
    <row r="70" spans="1:131" s="248" customFormat="1" ht="26.25" customHeight="1" x14ac:dyDescent="0.15">
      <c r="A70" s="262">
        <v>3</v>
      </c>
      <c r="B70" s="958" t="s">
        <v>589</v>
      </c>
      <c r="C70" s="959"/>
      <c r="D70" s="959"/>
      <c r="E70" s="959"/>
      <c r="F70" s="959"/>
      <c r="G70" s="959"/>
      <c r="H70" s="959"/>
      <c r="I70" s="959"/>
      <c r="J70" s="959"/>
      <c r="K70" s="959"/>
      <c r="L70" s="959"/>
      <c r="M70" s="959"/>
      <c r="N70" s="959"/>
      <c r="O70" s="959"/>
      <c r="P70" s="960"/>
      <c r="Q70" s="961">
        <v>151</v>
      </c>
      <c r="R70" s="916"/>
      <c r="S70" s="916"/>
      <c r="T70" s="916"/>
      <c r="U70" s="916"/>
      <c r="V70" s="916">
        <v>144</v>
      </c>
      <c r="W70" s="916"/>
      <c r="X70" s="916"/>
      <c r="Y70" s="916"/>
      <c r="Z70" s="916"/>
      <c r="AA70" s="916">
        <v>7</v>
      </c>
      <c r="AB70" s="916"/>
      <c r="AC70" s="916"/>
      <c r="AD70" s="916"/>
      <c r="AE70" s="916"/>
      <c r="AF70" s="916">
        <v>7</v>
      </c>
      <c r="AG70" s="916"/>
      <c r="AH70" s="916"/>
      <c r="AI70" s="916"/>
      <c r="AJ70" s="916"/>
      <c r="AK70" s="916" t="s">
        <v>605</v>
      </c>
      <c r="AL70" s="916"/>
      <c r="AM70" s="916"/>
      <c r="AN70" s="916"/>
      <c r="AO70" s="916"/>
      <c r="AP70" s="916" t="s">
        <v>605</v>
      </c>
      <c r="AQ70" s="916"/>
      <c r="AR70" s="916"/>
      <c r="AS70" s="916"/>
      <c r="AT70" s="916"/>
      <c r="AU70" s="916" t="s">
        <v>605</v>
      </c>
      <c r="AV70" s="916"/>
      <c r="AW70" s="916"/>
      <c r="AX70" s="916"/>
      <c r="AY70" s="916"/>
      <c r="AZ70" s="962"/>
      <c r="BA70" s="962"/>
      <c r="BB70" s="962"/>
      <c r="BC70" s="962"/>
      <c r="BD70" s="963"/>
      <c r="BE70" s="266"/>
      <c r="BF70" s="266"/>
      <c r="BG70" s="266"/>
      <c r="BH70" s="266"/>
      <c r="BI70" s="266"/>
      <c r="BJ70" s="266"/>
      <c r="BK70" s="266"/>
      <c r="BL70" s="266"/>
      <c r="BM70" s="266"/>
      <c r="BN70" s="266"/>
      <c r="BO70" s="266"/>
      <c r="BP70" s="266"/>
      <c r="BQ70" s="263">
        <v>64</v>
      </c>
      <c r="BR70" s="268"/>
      <c r="BS70" s="948"/>
      <c r="BT70" s="949"/>
      <c r="BU70" s="949"/>
      <c r="BV70" s="949"/>
      <c r="BW70" s="949"/>
      <c r="BX70" s="949"/>
      <c r="BY70" s="949"/>
      <c r="BZ70" s="949"/>
      <c r="CA70" s="949"/>
      <c r="CB70" s="949"/>
      <c r="CC70" s="949"/>
      <c r="CD70" s="949"/>
      <c r="CE70" s="949"/>
      <c r="CF70" s="949"/>
      <c r="CG70" s="950"/>
      <c r="CH70" s="945"/>
      <c r="CI70" s="946"/>
      <c r="CJ70" s="946"/>
      <c r="CK70" s="946"/>
      <c r="CL70" s="947"/>
      <c r="CM70" s="945"/>
      <c r="CN70" s="946"/>
      <c r="CO70" s="946"/>
      <c r="CP70" s="946"/>
      <c r="CQ70" s="947"/>
      <c r="CR70" s="945"/>
      <c r="CS70" s="946"/>
      <c r="CT70" s="946"/>
      <c r="CU70" s="946"/>
      <c r="CV70" s="947"/>
      <c r="CW70" s="945"/>
      <c r="CX70" s="946"/>
      <c r="CY70" s="946"/>
      <c r="CZ70" s="946"/>
      <c r="DA70" s="947"/>
      <c r="DB70" s="945"/>
      <c r="DC70" s="946"/>
      <c r="DD70" s="946"/>
      <c r="DE70" s="946"/>
      <c r="DF70" s="947"/>
      <c r="DG70" s="945"/>
      <c r="DH70" s="946"/>
      <c r="DI70" s="946"/>
      <c r="DJ70" s="946"/>
      <c r="DK70" s="947"/>
      <c r="DL70" s="945"/>
      <c r="DM70" s="946"/>
      <c r="DN70" s="946"/>
      <c r="DO70" s="946"/>
      <c r="DP70" s="947"/>
      <c r="DQ70" s="945"/>
      <c r="DR70" s="946"/>
      <c r="DS70" s="946"/>
      <c r="DT70" s="946"/>
      <c r="DU70" s="947"/>
      <c r="DV70" s="942"/>
      <c r="DW70" s="943"/>
      <c r="DX70" s="943"/>
      <c r="DY70" s="943"/>
      <c r="DZ70" s="944"/>
      <c r="EA70" s="247"/>
    </row>
    <row r="71" spans="1:131" s="248" customFormat="1" ht="26.25" customHeight="1" x14ac:dyDescent="0.15">
      <c r="A71" s="262">
        <v>4</v>
      </c>
      <c r="B71" s="958" t="s">
        <v>590</v>
      </c>
      <c r="C71" s="959"/>
      <c r="D71" s="959"/>
      <c r="E71" s="959"/>
      <c r="F71" s="959"/>
      <c r="G71" s="959"/>
      <c r="H71" s="959"/>
      <c r="I71" s="959"/>
      <c r="J71" s="959"/>
      <c r="K71" s="959"/>
      <c r="L71" s="959"/>
      <c r="M71" s="959"/>
      <c r="N71" s="959"/>
      <c r="O71" s="959"/>
      <c r="P71" s="960"/>
      <c r="Q71" s="961">
        <v>100</v>
      </c>
      <c r="R71" s="916"/>
      <c r="S71" s="916"/>
      <c r="T71" s="916"/>
      <c r="U71" s="916"/>
      <c r="V71" s="916">
        <v>98</v>
      </c>
      <c r="W71" s="916"/>
      <c r="X71" s="916"/>
      <c r="Y71" s="916"/>
      <c r="Z71" s="916"/>
      <c r="AA71" s="916">
        <v>2</v>
      </c>
      <c r="AB71" s="916"/>
      <c r="AC71" s="916"/>
      <c r="AD71" s="916"/>
      <c r="AE71" s="916"/>
      <c r="AF71" s="916">
        <v>2</v>
      </c>
      <c r="AG71" s="916"/>
      <c r="AH71" s="916"/>
      <c r="AI71" s="916"/>
      <c r="AJ71" s="916"/>
      <c r="AK71" s="916" t="s">
        <v>612</v>
      </c>
      <c r="AL71" s="916"/>
      <c r="AM71" s="916"/>
      <c r="AN71" s="916"/>
      <c r="AO71" s="916"/>
      <c r="AP71" s="916">
        <v>6</v>
      </c>
      <c r="AQ71" s="916"/>
      <c r="AR71" s="916"/>
      <c r="AS71" s="916"/>
      <c r="AT71" s="916"/>
      <c r="AU71" s="916" t="s">
        <v>612</v>
      </c>
      <c r="AV71" s="916"/>
      <c r="AW71" s="916"/>
      <c r="AX71" s="916"/>
      <c r="AY71" s="916"/>
      <c r="AZ71" s="962"/>
      <c r="BA71" s="962"/>
      <c r="BB71" s="962"/>
      <c r="BC71" s="962"/>
      <c r="BD71" s="963"/>
      <c r="BE71" s="266"/>
      <c r="BF71" s="266"/>
      <c r="BG71" s="266"/>
      <c r="BH71" s="266"/>
      <c r="BI71" s="266"/>
      <c r="BJ71" s="266"/>
      <c r="BK71" s="266"/>
      <c r="BL71" s="266"/>
      <c r="BM71" s="266"/>
      <c r="BN71" s="266"/>
      <c r="BO71" s="266"/>
      <c r="BP71" s="266"/>
      <c r="BQ71" s="263">
        <v>65</v>
      </c>
      <c r="BR71" s="268"/>
      <c r="BS71" s="948"/>
      <c r="BT71" s="949"/>
      <c r="BU71" s="949"/>
      <c r="BV71" s="949"/>
      <c r="BW71" s="949"/>
      <c r="BX71" s="949"/>
      <c r="BY71" s="949"/>
      <c r="BZ71" s="949"/>
      <c r="CA71" s="949"/>
      <c r="CB71" s="949"/>
      <c r="CC71" s="949"/>
      <c r="CD71" s="949"/>
      <c r="CE71" s="949"/>
      <c r="CF71" s="949"/>
      <c r="CG71" s="950"/>
      <c r="CH71" s="945"/>
      <c r="CI71" s="946"/>
      <c r="CJ71" s="946"/>
      <c r="CK71" s="946"/>
      <c r="CL71" s="947"/>
      <c r="CM71" s="945"/>
      <c r="CN71" s="946"/>
      <c r="CO71" s="946"/>
      <c r="CP71" s="946"/>
      <c r="CQ71" s="947"/>
      <c r="CR71" s="945"/>
      <c r="CS71" s="946"/>
      <c r="CT71" s="946"/>
      <c r="CU71" s="946"/>
      <c r="CV71" s="947"/>
      <c r="CW71" s="945"/>
      <c r="CX71" s="946"/>
      <c r="CY71" s="946"/>
      <c r="CZ71" s="946"/>
      <c r="DA71" s="947"/>
      <c r="DB71" s="945"/>
      <c r="DC71" s="946"/>
      <c r="DD71" s="946"/>
      <c r="DE71" s="946"/>
      <c r="DF71" s="947"/>
      <c r="DG71" s="945"/>
      <c r="DH71" s="946"/>
      <c r="DI71" s="946"/>
      <c r="DJ71" s="946"/>
      <c r="DK71" s="947"/>
      <c r="DL71" s="945"/>
      <c r="DM71" s="946"/>
      <c r="DN71" s="946"/>
      <c r="DO71" s="946"/>
      <c r="DP71" s="947"/>
      <c r="DQ71" s="945"/>
      <c r="DR71" s="946"/>
      <c r="DS71" s="946"/>
      <c r="DT71" s="946"/>
      <c r="DU71" s="947"/>
      <c r="DV71" s="942"/>
      <c r="DW71" s="943"/>
      <c r="DX71" s="943"/>
      <c r="DY71" s="943"/>
      <c r="DZ71" s="944"/>
      <c r="EA71" s="247"/>
    </row>
    <row r="72" spans="1:131" s="248" customFormat="1" ht="26.25" customHeight="1" x14ac:dyDescent="0.15">
      <c r="A72" s="262">
        <v>5</v>
      </c>
      <c r="B72" s="958" t="s">
        <v>591</v>
      </c>
      <c r="C72" s="959"/>
      <c r="D72" s="959"/>
      <c r="E72" s="959"/>
      <c r="F72" s="959"/>
      <c r="G72" s="959"/>
      <c r="H72" s="959"/>
      <c r="I72" s="959"/>
      <c r="J72" s="959"/>
      <c r="K72" s="959"/>
      <c r="L72" s="959"/>
      <c r="M72" s="959"/>
      <c r="N72" s="959"/>
      <c r="O72" s="959"/>
      <c r="P72" s="960"/>
      <c r="Q72" s="961">
        <v>533</v>
      </c>
      <c r="R72" s="916"/>
      <c r="S72" s="916"/>
      <c r="T72" s="916"/>
      <c r="U72" s="916"/>
      <c r="V72" s="916">
        <v>533</v>
      </c>
      <c r="W72" s="916"/>
      <c r="X72" s="916"/>
      <c r="Y72" s="916"/>
      <c r="Z72" s="916"/>
      <c r="AA72" s="916">
        <v>0</v>
      </c>
      <c r="AB72" s="916"/>
      <c r="AC72" s="916"/>
      <c r="AD72" s="916"/>
      <c r="AE72" s="916"/>
      <c r="AF72" s="916">
        <v>0</v>
      </c>
      <c r="AG72" s="916"/>
      <c r="AH72" s="916"/>
      <c r="AI72" s="916"/>
      <c r="AJ72" s="916"/>
      <c r="AK72" s="916" t="s">
        <v>605</v>
      </c>
      <c r="AL72" s="916"/>
      <c r="AM72" s="916"/>
      <c r="AN72" s="916"/>
      <c r="AO72" s="916"/>
      <c r="AP72" s="916">
        <v>189</v>
      </c>
      <c r="AQ72" s="916"/>
      <c r="AR72" s="916"/>
      <c r="AS72" s="916"/>
      <c r="AT72" s="916"/>
      <c r="AU72" s="916">
        <v>96</v>
      </c>
      <c r="AV72" s="916"/>
      <c r="AW72" s="916"/>
      <c r="AX72" s="916"/>
      <c r="AY72" s="916"/>
      <c r="AZ72" s="962"/>
      <c r="BA72" s="962"/>
      <c r="BB72" s="962"/>
      <c r="BC72" s="962"/>
      <c r="BD72" s="963"/>
      <c r="BE72" s="266"/>
      <c r="BF72" s="266"/>
      <c r="BG72" s="266"/>
      <c r="BH72" s="266"/>
      <c r="BI72" s="266"/>
      <c r="BJ72" s="266"/>
      <c r="BK72" s="266"/>
      <c r="BL72" s="266"/>
      <c r="BM72" s="266"/>
      <c r="BN72" s="266"/>
      <c r="BO72" s="266"/>
      <c r="BP72" s="266"/>
      <c r="BQ72" s="263">
        <v>66</v>
      </c>
      <c r="BR72" s="268"/>
      <c r="BS72" s="948"/>
      <c r="BT72" s="949"/>
      <c r="BU72" s="949"/>
      <c r="BV72" s="949"/>
      <c r="BW72" s="949"/>
      <c r="BX72" s="949"/>
      <c r="BY72" s="949"/>
      <c r="BZ72" s="949"/>
      <c r="CA72" s="949"/>
      <c r="CB72" s="949"/>
      <c r="CC72" s="949"/>
      <c r="CD72" s="949"/>
      <c r="CE72" s="949"/>
      <c r="CF72" s="949"/>
      <c r="CG72" s="950"/>
      <c r="CH72" s="945"/>
      <c r="CI72" s="946"/>
      <c r="CJ72" s="946"/>
      <c r="CK72" s="946"/>
      <c r="CL72" s="947"/>
      <c r="CM72" s="945"/>
      <c r="CN72" s="946"/>
      <c r="CO72" s="946"/>
      <c r="CP72" s="946"/>
      <c r="CQ72" s="947"/>
      <c r="CR72" s="945"/>
      <c r="CS72" s="946"/>
      <c r="CT72" s="946"/>
      <c r="CU72" s="946"/>
      <c r="CV72" s="947"/>
      <c r="CW72" s="945"/>
      <c r="CX72" s="946"/>
      <c r="CY72" s="946"/>
      <c r="CZ72" s="946"/>
      <c r="DA72" s="947"/>
      <c r="DB72" s="945"/>
      <c r="DC72" s="946"/>
      <c r="DD72" s="946"/>
      <c r="DE72" s="946"/>
      <c r="DF72" s="947"/>
      <c r="DG72" s="945"/>
      <c r="DH72" s="946"/>
      <c r="DI72" s="946"/>
      <c r="DJ72" s="946"/>
      <c r="DK72" s="947"/>
      <c r="DL72" s="945"/>
      <c r="DM72" s="946"/>
      <c r="DN72" s="946"/>
      <c r="DO72" s="946"/>
      <c r="DP72" s="947"/>
      <c r="DQ72" s="945"/>
      <c r="DR72" s="946"/>
      <c r="DS72" s="946"/>
      <c r="DT72" s="946"/>
      <c r="DU72" s="947"/>
      <c r="DV72" s="942"/>
      <c r="DW72" s="943"/>
      <c r="DX72" s="943"/>
      <c r="DY72" s="943"/>
      <c r="DZ72" s="944"/>
      <c r="EA72" s="247"/>
    </row>
    <row r="73" spans="1:131" s="248" customFormat="1" ht="26.25" customHeight="1" x14ac:dyDescent="0.15">
      <c r="A73" s="262">
        <v>6</v>
      </c>
      <c r="B73" s="958" t="s">
        <v>592</v>
      </c>
      <c r="C73" s="959"/>
      <c r="D73" s="959"/>
      <c r="E73" s="959"/>
      <c r="F73" s="959"/>
      <c r="G73" s="959"/>
      <c r="H73" s="959"/>
      <c r="I73" s="959"/>
      <c r="J73" s="959"/>
      <c r="K73" s="959"/>
      <c r="L73" s="959"/>
      <c r="M73" s="959"/>
      <c r="N73" s="959"/>
      <c r="O73" s="959"/>
      <c r="P73" s="960"/>
      <c r="Q73" s="961">
        <v>2</v>
      </c>
      <c r="R73" s="916"/>
      <c r="S73" s="916"/>
      <c r="T73" s="916"/>
      <c r="U73" s="916"/>
      <c r="V73" s="916">
        <v>2</v>
      </c>
      <c r="W73" s="916"/>
      <c r="X73" s="916"/>
      <c r="Y73" s="916"/>
      <c r="Z73" s="916"/>
      <c r="AA73" s="916">
        <v>0</v>
      </c>
      <c r="AB73" s="916"/>
      <c r="AC73" s="916"/>
      <c r="AD73" s="916"/>
      <c r="AE73" s="916"/>
      <c r="AF73" s="916">
        <v>0</v>
      </c>
      <c r="AG73" s="916"/>
      <c r="AH73" s="916"/>
      <c r="AI73" s="916"/>
      <c r="AJ73" s="916"/>
      <c r="AK73" s="916" t="s">
        <v>606</v>
      </c>
      <c r="AL73" s="916"/>
      <c r="AM73" s="916"/>
      <c r="AN73" s="916"/>
      <c r="AO73" s="916"/>
      <c r="AP73" s="916" t="s">
        <v>606</v>
      </c>
      <c r="AQ73" s="916"/>
      <c r="AR73" s="916"/>
      <c r="AS73" s="916"/>
      <c r="AT73" s="916"/>
      <c r="AU73" s="916" t="s">
        <v>606</v>
      </c>
      <c r="AV73" s="916"/>
      <c r="AW73" s="916"/>
      <c r="AX73" s="916"/>
      <c r="AY73" s="916"/>
      <c r="AZ73" s="962"/>
      <c r="BA73" s="962"/>
      <c r="BB73" s="962"/>
      <c r="BC73" s="962"/>
      <c r="BD73" s="963"/>
      <c r="BE73" s="266"/>
      <c r="BF73" s="266"/>
      <c r="BG73" s="266"/>
      <c r="BH73" s="266"/>
      <c r="BI73" s="266"/>
      <c r="BJ73" s="266"/>
      <c r="BK73" s="266"/>
      <c r="BL73" s="266"/>
      <c r="BM73" s="266"/>
      <c r="BN73" s="266"/>
      <c r="BO73" s="266"/>
      <c r="BP73" s="266"/>
      <c r="BQ73" s="263">
        <v>67</v>
      </c>
      <c r="BR73" s="268"/>
      <c r="BS73" s="948"/>
      <c r="BT73" s="949"/>
      <c r="BU73" s="949"/>
      <c r="BV73" s="949"/>
      <c r="BW73" s="949"/>
      <c r="BX73" s="949"/>
      <c r="BY73" s="949"/>
      <c r="BZ73" s="949"/>
      <c r="CA73" s="949"/>
      <c r="CB73" s="949"/>
      <c r="CC73" s="949"/>
      <c r="CD73" s="949"/>
      <c r="CE73" s="949"/>
      <c r="CF73" s="949"/>
      <c r="CG73" s="950"/>
      <c r="CH73" s="945"/>
      <c r="CI73" s="946"/>
      <c r="CJ73" s="946"/>
      <c r="CK73" s="946"/>
      <c r="CL73" s="947"/>
      <c r="CM73" s="945"/>
      <c r="CN73" s="946"/>
      <c r="CO73" s="946"/>
      <c r="CP73" s="946"/>
      <c r="CQ73" s="947"/>
      <c r="CR73" s="945"/>
      <c r="CS73" s="946"/>
      <c r="CT73" s="946"/>
      <c r="CU73" s="946"/>
      <c r="CV73" s="947"/>
      <c r="CW73" s="945"/>
      <c r="CX73" s="946"/>
      <c r="CY73" s="946"/>
      <c r="CZ73" s="946"/>
      <c r="DA73" s="947"/>
      <c r="DB73" s="945"/>
      <c r="DC73" s="946"/>
      <c r="DD73" s="946"/>
      <c r="DE73" s="946"/>
      <c r="DF73" s="947"/>
      <c r="DG73" s="945"/>
      <c r="DH73" s="946"/>
      <c r="DI73" s="946"/>
      <c r="DJ73" s="946"/>
      <c r="DK73" s="947"/>
      <c r="DL73" s="945"/>
      <c r="DM73" s="946"/>
      <c r="DN73" s="946"/>
      <c r="DO73" s="946"/>
      <c r="DP73" s="947"/>
      <c r="DQ73" s="945"/>
      <c r="DR73" s="946"/>
      <c r="DS73" s="946"/>
      <c r="DT73" s="946"/>
      <c r="DU73" s="947"/>
      <c r="DV73" s="942"/>
      <c r="DW73" s="943"/>
      <c r="DX73" s="943"/>
      <c r="DY73" s="943"/>
      <c r="DZ73" s="944"/>
      <c r="EA73" s="247"/>
    </row>
    <row r="74" spans="1:131" s="248" customFormat="1" ht="26.25" customHeight="1" x14ac:dyDescent="0.15">
      <c r="A74" s="262">
        <v>7</v>
      </c>
      <c r="B74" s="958" t="s">
        <v>593</v>
      </c>
      <c r="C74" s="959"/>
      <c r="D74" s="959"/>
      <c r="E74" s="959"/>
      <c r="F74" s="959"/>
      <c r="G74" s="959"/>
      <c r="H74" s="959"/>
      <c r="I74" s="959"/>
      <c r="J74" s="959"/>
      <c r="K74" s="959"/>
      <c r="L74" s="959"/>
      <c r="M74" s="959"/>
      <c r="N74" s="959"/>
      <c r="O74" s="959"/>
      <c r="P74" s="960"/>
      <c r="Q74" s="961">
        <v>541</v>
      </c>
      <c r="R74" s="916"/>
      <c r="S74" s="916"/>
      <c r="T74" s="916"/>
      <c r="U74" s="916"/>
      <c r="V74" s="916">
        <v>532</v>
      </c>
      <c r="W74" s="916"/>
      <c r="X74" s="916"/>
      <c r="Y74" s="916"/>
      <c r="Z74" s="916"/>
      <c r="AA74" s="916">
        <v>9</v>
      </c>
      <c r="AB74" s="916"/>
      <c r="AC74" s="916"/>
      <c r="AD74" s="916"/>
      <c r="AE74" s="916"/>
      <c r="AF74" s="916">
        <v>9</v>
      </c>
      <c r="AG74" s="916"/>
      <c r="AH74" s="916"/>
      <c r="AI74" s="916"/>
      <c r="AJ74" s="916"/>
      <c r="AK74" s="916" t="s">
        <v>612</v>
      </c>
      <c r="AL74" s="916"/>
      <c r="AM74" s="916"/>
      <c r="AN74" s="916"/>
      <c r="AO74" s="916"/>
      <c r="AP74" s="916" t="s">
        <v>612</v>
      </c>
      <c r="AQ74" s="916"/>
      <c r="AR74" s="916"/>
      <c r="AS74" s="916"/>
      <c r="AT74" s="916"/>
      <c r="AU74" s="916" t="s">
        <v>612</v>
      </c>
      <c r="AV74" s="916"/>
      <c r="AW74" s="916"/>
      <c r="AX74" s="916"/>
      <c r="AY74" s="916"/>
      <c r="AZ74" s="962"/>
      <c r="BA74" s="962"/>
      <c r="BB74" s="962"/>
      <c r="BC74" s="962"/>
      <c r="BD74" s="963"/>
      <c r="BE74" s="266"/>
      <c r="BF74" s="266"/>
      <c r="BG74" s="266"/>
      <c r="BH74" s="266"/>
      <c r="BI74" s="266"/>
      <c r="BJ74" s="266"/>
      <c r="BK74" s="266"/>
      <c r="BL74" s="266"/>
      <c r="BM74" s="266"/>
      <c r="BN74" s="266"/>
      <c r="BO74" s="266"/>
      <c r="BP74" s="266"/>
      <c r="BQ74" s="263">
        <v>68</v>
      </c>
      <c r="BR74" s="268"/>
      <c r="BS74" s="948"/>
      <c r="BT74" s="949"/>
      <c r="BU74" s="949"/>
      <c r="BV74" s="949"/>
      <c r="BW74" s="949"/>
      <c r="BX74" s="949"/>
      <c r="BY74" s="949"/>
      <c r="BZ74" s="949"/>
      <c r="CA74" s="949"/>
      <c r="CB74" s="949"/>
      <c r="CC74" s="949"/>
      <c r="CD74" s="949"/>
      <c r="CE74" s="949"/>
      <c r="CF74" s="949"/>
      <c r="CG74" s="950"/>
      <c r="CH74" s="945"/>
      <c r="CI74" s="946"/>
      <c r="CJ74" s="946"/>
      <c r="CK74" s="946"/>
      <c r="CL74" s="947"/>
      <c r="CM74" s="945"/>
      <c r="CN74" s="946"/>
      <c r="CO74" s="946"/>
      <c r="CP74" s="946"/>
      <c r="CQ74" s="947"/>
      <c r="CR74" s="945"/>
      <c r="CS74" s="946"/>
      <c r="CT74" s="946"/>
      <c r="CU74" s="946"/>
      <c r="CV74" s="947"/>
      <c r="CW74" s="945"/>
      <c r="CX74" s="946"/>
      <c r="CY74" s="946"/>
      <c r="CZ74" s="946"/>
      <c r="DA74" s="947"/>
      <c r="DB74" s="945"/>
      <c r="DC74" s="946"/>
      <c r="DD74" s="946"/>
      <c r="DE74" s="946"/>
      <c r="DF74" s="947"/>
      <c r="DG74" s="945"/>
      <c r="DH74" s="946"/>
      <c r="DI74" s="946"/>
      <c r="DJ74" s="946"/>
      <c r="DK74" s="947"/>
      <c r="DL74" s="945"/>
      <c r="DM74" s="946"/>
      <c r="DN74" s="946"/>
      <c r="DO74" s="946"/>
      <c r="DP74" s="947"/>
      <c r="DQ74" s="945"/>
      <c r="DR74" s="946"/>
      <c r="DS74" s="946"/>
      <c r="DT74" s="946"/>
      <c r="DU74" s="947"/>
      <c r="DV74" s="942"/>
      <c r="DW74" s="943"/>
      <c r="DX74" s="943"/>
      <c r="DY74" s="943"/>
      <c r="DZ74" s="944"/>
      <c r="EA74" s="247"/>
    </row>
    <row r="75" spans="1:131" s="248" customFormat="1" ht="26.25" customHeight="1" x14ac:dyDescent="0.15">
      <c r="A75" s="262">
        <v>8</v>
      </c>
      <c r="B75" s="958" t="s">
        <v>594</v>
      </c>
      <c r="C75" s="959"/>
      <c r="D75" s="959"/>
      <c r="E75" s="959"/>
      <c r="F75" s="959"/>
      <c r="G75" s="959"/>
      <c r="H75" s="959"/>
      <c r="I75" s="959"/>
      <c r="J75" s="959"/>
      <c r="K75" s="959"/>
      <c r="L75" s="959"/>
      <c r="M75" s="959"/>
      <c r="N75" s="959"/>
      <c r="O75" s="959"/>
      <c r="P75" s="960"/>
      <c r="Q75" s="964">
        <v>162804</v>
      </c>
      <c r="R75" s="965"/>
      <c r="S75" s="965"/>
      <c r="T75" s="965"/>
      <c r="U75" s="915"/>
      <c r="V75" s="966">
        <v>160662</v>
      </c>
      <c r="W75" s="965"/>
      <c r="X75" s="965"/>
      <c r="Y75" s="965"/>
      <c r="Z75" s="915"/>
      <c r="AA75" s="966">
        <v>2142</v>
      </c>
      <c r="AB75" s="965"/>
      <c r="AC75" s="965"/>
      <c r="AD75" s="965"/>
      <c r="AE75" s="915"/>
      <c r="AF75" s="966">
        <v>2142</v>
      </c>
      <c r="AG75" s="965"/>
      <c r="AH75" s="965"/>
      <c r="AI75" s="965"/>
      <c r="AJ75" s="915"/>
      <c r="AK75" s="966">
        <v>365</v>
      </c>
      <c r="AL75" s="965"/>
      <c r="AM75" s="965"/>
      <c r="AN75" s="965"/>
      <c r="AO75" s="915"/>
      <c r="AP75" s="916" t="s">
        <v>612</v>
      </c>
      <c r="AQ75" s="916"/>
      <c r="AR75" s="916"/>
      <c r="AS75" s="916"/>
      <c r="AT75" s="916"/>
      <c r="AU75" s="916" t="s">
        <v>612</v>
      </c>
      <c r="AV75" s="916"/>
      <c r="AW75" s="916"/>
      <c r="AX75" s="916"/>
      <c r="AY75" s="916"/>
      <c r="AZ75" s="962"/>
      <c r="BA75" s="962"/>
      <c r="BB75" s="962"/>
      <c r="BC75" s="962"/>
      <c r="BD75" s="963"/>
      <c r="BE75" s="266"/>
      <c r="BF75" s="266"/>
      <c r="BG75" s="266"/>
      <c r="BH75" s="266"/>
      <c r="BI75" s="266"/>
      <c r="BJ75" s="266"/>
      <c r="BK75" s="266"/>
      <c r="BL75" s="266"/>
      <c r="BM75" s="266"/>
      <c r="BN75" s="266"/>
      <c r="BO75" s="266"/>
      <c r="BP75" s="266"/>
      <c r="BQ75" s="263">
        <v>69</v>
      </c>
      <c r="BR75" s="268"/>
      <c r="BS75" s="948"/>
      <c r="BT75" s="949"/>
      <c r="BU75" s="949"/>
      <c r="BV75" s="949"/>
      <c r="BW75" s="949"/>
      <c r="BX75" s="949"/>
      <c r="BY75" s="949"/>
      <c r="BZ75" s="949"/>
      <c r="CA75" s="949"/>
      <c r="CB75" s="949"/>
      <c r="CC75" s="949"/>
      <c r="CD75" s="949"/>
      <c r="CE75" s="949"/>
      <c r="CF75" s="949"/>
      <c r="CG75" s="950"/>
      <c r="CH75" s="945"/>
      <c r="CI75" s="946"/>
      <c r="CJ75" s="946"/>
      <c r="CK75" s="946"/>
      <c r="CL75" s="947"/>
      <c r="CM75" s="945"/>
      <c r="CN75" s="946"/>
      <c r="CO75" s="946"/>
      <c r="CP75" s="946"/>
      <c r="CQ75" s="947"/>
      <c r="CR75" s="945"/>
      <c r="CS75" s="946"/>
      <c r="CT75" s="946"/>
      <c r="CU75" s="946"/>
      <c r="CV75" s="947"/>
      <c r="CW75" s="945"/>
      <c r="CX75" s="946"/>
      <c r="CY75" s="946"/>
      <c r="CZ75" s="946"/>
      <c r="DA75" s="947"/>
      <c r="DB75" s="945"/>
      <c r="DC75" s="946"/>
      <c r="DD75" s="946"/>
      <c r="DE75" s="946"/>
      <c r="DF75" s="947"/>
      <c r="DG75" s="945"/>
      <c r="DH75" s="946"/>
      <c r="DI75" s="946"/>
      <c r="DJ75" s="946"/>
      <c r="DK75" s="947"/>
      <c r="DL75" s="945"/>
      <c r="DM75" s="946"/>
      <c r="DN75" s="946"/>
      <c r="DO75" s="946"/>
      <c r="DP75" s="947"/>
      <c r="DQ75" s="945"/>
      <c r="DR75" s="946"/>
      <c r="DS75" s="946"/>
      <c r="DT75" s="946"/>
      <c r="DU75" s="947"/>
      <c r="DV75" s="942"/>
      <c r="DW75" s="943"/>
      <c r="DX75" s="943"/>
      <c r="DY75" s="943"/>
      <c r="DZ75" s="944"/>
      <c r="EA75" s="247"/>
    </row>
    <row r="76" spans="1:131" s="248" customFormat="1" ht="26.25" customHeight="1" x14ac:dyDescent="0.15">
      <c r="A76" s="262">
        <v>9</v>
      </c>
      <c r="B76" s="958" t="s">
        <v>595</v>
      </c>
      <c r="C76" s="959"/>
      <c r="D76" s="959"/>
      <c r="E76" s="959"/>
      <c r="F76" s="959"/>
      <c r="G76" s="959"/>
      <c r="H76" s="959"/>
      <c r="I76" s="959"/>
      <c r="J76" s="959"/>
      <c r="K76" s="959"/>
      <c r="L76" s="959"/>
      <c r="M76" s="959"/>
      <c r="N76" s="959"/>
      <c r="O76" s="959"/>
      <c r="P76" s="960"/>
      <c r="Q76" s="964">
        <v>7</v>
      </c>
      <c r="R76" s="965"/>
      <c r="S76" s="965"/>
      <c r="T76" s="965"/>
      <c r="U76" s="915"/>
      <c r="V76" s="966">
        <v>3</v>
      </c>
      <c r="W76" s="965"/>
      <c r="X76" s="965"/>
      <c r="Y76" s="965"/>
      <c r="Z76" s="915"/>
      <c r="AA76" s="966">
        <v>4</v>
      </c>
      <c r="AB76" s="965"/>
      <c r="AC76" s="965"/>
      <c r="AD76" s="965"/>
      <c r="AE76" s="915"/>
      <c r="AF76" s="966">
        <v>4</v>
      </c>
      <c r="AG76" s="965"/>
      <c r="AH76" s="965"/>
      <c r="AI76" s="965"/>
      <c r="AJ76" s="915"/>
      <c r="AK76" s="966" t="s">
        <v>612</v>
      </c>
      <c r="AL76" s="965"/>
      <c r="AM76" s="965"/>
      <c r="AN76" s="965"/>
      <c r="AO76" s="915"/>
      <c r="AP76" s="916" t="s">
        <v>612</v>
      </c>
      <c r="AQ76" s="916"/>
      <c r="AR76" s="916"/>
      <c r="AS76" s="916"/>
      <c r="AT76" s="916"/>
      <c r="AU76" s="916" t="s">
        <v>612</v>
      </c>
      <c r="AV76" s="916"/>
      <c r="AW76" s="916"/>
      <c r="AX76" s="916"/>
      <c r="AY76" s="916"/>
      <c r="AZ76" s="962"/>
      <c r="BA76" s="962"/>
      <c r="BB76" s="962"/>
      <c r="BC76" s="962"/>
      <c r="BD76" s="963"/>
      <c r="BE76" s="266"/>
      <c r="BF76" s="266"/>
      <c r="BG76" s="266"/>
      <c r="BH76" s="266"/>
      <c r="BI76" s="266"/>
      <c r="BJ76" s="266"/>
      <c r="BK76" s="266"/>
      <c r="BL76" s="266"/>
      <c r="BM76" s="266"/>
      <c r="BN76" s="266"/>
      <c r="BO76" s="266"/>
      <c r="BP76" s="266"/>
      <c r="BQ76" s="263">
        <v>70</v>
      </c>
      <c r="BR76" s="268"/>
      <c r="BS76" s="948"/>
      <c r="BT76" s="949"/>
      <c r="BU76" s="949"/>
      <c r="BV76" s="949"/>
      <c r="BW76" s="949"/>
      <c r="BX76" s="949"/>
      <c r="BY76" s="949"/>
      <c r="BZ76" s="949"/>
      <c r="CA76" s="949"/>
      <c r="CB76" s="949"/>
      <c r="CC76" s="949"/>
      <c r="CD76" s="949"/>
      <c r="CE76" s="949"/>
      <c r="CF76" s="949"/>
      <c r="CG76" s="950"/>
      <c r="CH76" s="945"/>
      <c r="CI76" s="946"/>
      <c r="CJ76" s="946"/>
      <c r="CK76" s="946"/>
      <c r="CL76" s="947"/>
      <c r="CM76" s="945"/>
      <c r="CN76" s="946"/>
      <c r="CO76" s="946"/>
      <c r="CP76" s="946"/>
      <c r="CQ76" s="947"/>
      <c r="CR76" s="945"/>
      <c r="CS76" s="946"/>
      <c r="CT76" s="946"/>
      <c r="CU76" s="946"/>
      <c r="CV76" s="947"/>
      <c r="CW76" s="945"/>
      <c r="CX76" s="946"/>
      <c r="CY76" s="946"/>
      <c r="CZ76" s="946"/>
      <c r="DA76" s="947"/>
      <c r="DB76" s="945"/>
      <c r="DC76" s="946"/>
      <c r="DD76" s="946"/>
      <c r="DE76" s="946"/>
      <c r="DF76" s="947"/>
      <c r="DG76" s="945"/>
      <c r="DH76" s="946"/>
      <c r="DI76" s="946"/>
      <c r="DJ76" s="946"/>
      <c r="DK76" s="947"/>
      <c r="DL76" s="945"/>
      <c r="DM76" s="946"/>
      <c r="DN76" s="946"/>
      <c r="DO76" s="946"/>
      <c r="DP76" s="947"/>
      <c r="DQ76" s="945"/>
      <c r="DR76" s="946"/>
      <c r="DS76" s="946"/>
      <c r="DT76" s="946"/>
      <c r="DU76" s="947"/>
      <c r="DV76" s="942"/>
      <c r="DW76" s="943"/>
      <c r="DX76" s="943"/>
      <c r="DY76" s="943"/>
      <c r="DZ76" s="944"/>
      <c r="EA76" s="247"/>
    </row>
    <row r="77" spans="1:131" s="248" customFormat="1" ht="26.25" customHeight="1" x14ac:dyDescent="0.15">
      <c r="A77" s="262">
        <v>10</v>
      </c>
      <c r="B77" s="958"/>
      <c r="C77" s="959"/>
      <c r="D77" s="959"/>
      <c r="E77" s="959"/>
      <c r="F77" s="959"/>
      <c r="G77" s="959"/>
      <c r="H77" s="959"/>
      <c r="I77" s="959"/>
      <c r="J77" s="959"/>
      <c r="K77" s="959"/>
      <c r="L77" s="959"/>
      <c r="M77" s="959"/>
      <c r="N77" s="959"/>
      <c r="O77" s="959"/>
      <c r="P77" s="960"/>
      <c r="Q77" s="964"/>
      <c r="R77" s="965"/>
      <c r="S77" s="965"/>
      <c r="T77" s="965"/>
      <c r="U77" s="915"/>
      <c r="V77" s="966"/>
      <c r="W77" s="965"/>
      <c r="X77" s="965"/>
      <c r="Y77" s="965"/>
      <c r="Z77" s="915"/>
      <c r="AA77" s="966"/>
      <c r="AB77" s="965"/>
      <c r="AC77" s="965"/>
      <c r="AD77" s="965"/>
      <c r="AE77" s="915"/>
      <c r="AF77" s="966"/>
      <c r="AG77" s="965"/>
      <c r="AH77" s="965"/>
      <c r="AI77" s="965"/>
      <c r="AJ77" s="915"/>
      <c r="AK77" s="966"/>
      <c r="AL77" s="965"/>
      <c r="AM77" s="965"/>
      <c r="AN77" s="965"/>
      <c r="AO77" s="915"/>
      <c r="AP77" s="966"/>
      <c r="AQ77" s="965"/>
      <c r="AR77" s="965"/>
      <c r="AS77" s="965"/>
      <c r="AT77" s="915"/>
      <c r="AU77" s="966"/>
      <c r="AV77" s="965"/>
      <c r="AW77" s="965"/>
      <c r="AX77" s="965"/>
      <c r="AY77" s="915"/>
      <c r="AZ77" s="962"/>
      <c r="BA77" s="962"/>
      <c r="BB77" s="962"/>
      <c r="BC77" s="962"/>
      <c r="BD77" s="963"/>
      <c r="BE77" s="266"/>
      <c r="BF77" s="266"/>
      <c r="BG77" s="266"/>
      <c r="BH77" s="266"/>
      <c r="BI77" s="266"/>
      <c r="BJ77" s="266"/>
      <c r="BK77" s="266"/>
      <c r="BL77" s="266"/>
      <c r="BM77" s="266"/>
      <c r="BN77" s="266"/>
      <c r="BO77" s="266"/>
      <c r="BP77" s="266"/>
      <c r="BQ77" s="263">
        <v>71</v>
      </c>
      <c r="BR77" s="268"/>
      <c r="BS77" s="948"/>
      <c r="BT77" s="949"/>
      <c r="BU77" s="949"/>
      <c r="BV77" s="949"/>
      <c r="BW77" s="949"/>
      <c r="BX77" s="949"/>
      <c r="BY77" s="949"/>
      <c r="BZ77" s="949"/>
      <c r="CA77" s="949"/>
      <c r="CB77" s="949"/>
      <c r="CC77" s="949"/>
      <c r="CD77" s="949"/>
      <c r="CE77" s="949"/>
      <c r="CF77" s="949"/>
      <c r="CG77" s="950"/>
      <c r="CH77" s="945"/>
      <c r="CI77" s="946"/>
      <c r="CJ77" s="946"/>
      <c r="CK77" s="946"/>
      <c r="CL77" s="947"/>
      <c r="CM77" s="945"/>
      <c r="CN77" s="946"/>
      <c r="CO77" s="946"/>
      <c r="CP77" s="946"/>
      <c r="CQ77" s="947"/>
      <c r="CR77" s="945"/>
      <c r="CS77" s="946"/>
      <c r="CT77" s="946"/>
      <c r="CU77" s="946"/>
      <c r="CV77" s="947"/>
      <c r="CW77" s="945"/>
      <c r="CX77" s="946"/>
      <c r="CY77" s="946"/>
      <c r="CZ77" s="946"/>
      <c r="DA77" s="947"/>
      <c r="DB77" s="945"/>
      <c r="DC77" s="946"/>
      <c r="DD77" s="946"/>
      <c r="DE77" s="946"/>
      <c r="DF77" s="947"/>
      <c r="DG77" s="945"/>
      <c r="DH77" s="946"/>
      <c r="DI77" s="946"/>
      <c r="DJ77" s="946"/>
      <c r="DK77" s="947"/>
      <c r="DL77" s="945"/>
      <c r="DM77" s="946"/>
      <c r="DN77" s="946"/>
      <c r="DO77" s="946"/>
      <c r="DP77" s="947"/>
      <c r="DQ77" s="945"/>
      <c r="DR77" s="946"/>
      <c r="DS77" s="946"/>
      <c r="DT77" s="946"/>
      <c r="DU77" s="947"/>
      <c r="DV77" s="942"/>
      <c r="DW77" s="943"/>
      <c r="DX77" s="943"/>
      <c r="DY77" s="943"/>
      <c r="DZ77" s="944"/>
      <c r="EA77" s="247"/>
    </row>
    <row r="78" spans="1:131" s="248" customFormat="1" ht="26.25" customHeight="1" x14ac:dyDescent="0.15">
      <c r="A78" s="262">
        <v>11</v>
      </c>
      <c r="B78" s="958"/>
      <c r="C78" s="959"/>
      <c r="D78" s="959"/>
      <c r="E78" s="959"/>
      <c r="F78" s="959"/>
      <c r="G78" s="959"/>
      <c r="H78" s="959"/>
      <c r="I78" s="959"/>
      <c r="J78" s="959"/>
      <c r="K78" s="959"/>
      <c r="L78" s="959"/>
      <c r="M78" s="959"/>
      <c r="N78" s="959"/>
      <c r="O78" s="959"/>
      <c r="P78" s="960"/>
      <c r="Q78" s="961"/>
      <c r="R78" s="916"/>
      <c r="S78" s="916"/>
      <c r="T78" s="916"/>
      <c r="U78" s="916"/>
      <c r="V78" s="916"/>
      <c r="W78" s="916"/>
      <c r="X78" s="916"/>
      <c r="Y78" s="916"/>
      <c r="Z78" s="916"/>
      <c r="AA78" s="916"/>
      <c r="AB78" s="916"/>
      <c r="AC78" s="916"/>
      <c r="AD78" s="916"/>
      <c r="AE78" s="916"/>
      <c r="AF78" s="916"/>
      <c r="AG78" s="916"/>
      <c r="AH78" s="916"/>
      <c r="AI78" s="916"/>
      <c r="AJ78" s="916"/>
      <c r="AK78" s="916"/>
      <c r="AL78" s="916"/>
      <c r="AM78" s="916"/>
      <c r="AN78" s="916"/>
      <c r="AO78" s="916"/>
      <c r="AP78" s="916"/>
      <c r="AQ78" s="916"/>
      <c r="AR78" s="916"/>
      <c r="AS78" s="916"/>
      <c r="AT78" s="916"/>
      <c r="AU78" s="916"/>
      <c r="AV78" s="916"/>
      <c r="AW78" s="916"/>
      <c r="AX78" s="916"/>
      <c r="AY78" s="916"/>
      <c r="AZ78" s="962"/>
      <c r="BA78" s="962"/>
      <c r="BB78" s="962"/>
      <c r="BC78" s="962"/>
      <c r="BD78" s="963"/>
      <c r="BE78" s="266"/>
      <c r="BF78" s="266"/>
      <c r="BG78" s="266"/>
      <c r="BH78" s="266"/>
      <c r="BI78" s="266"/>
      <c r="BJ78" s="269"/>
      <c r="BK78" s="269"/>
      <c r="BL78" s="269"/>
      <c r="BM78" s="269"/>
      <c r="BN78" s="269"/>
      <c r="BO78" s="266"/>
      <c r="BP78" s="266"/>
      <c r="BQ78" s="263">
        <v>72</v>
      </c>
      <c r="BR78" s="268"/>
      <c r="BS78" s="948"/>
      <c r="BT78" s="949"/>
      <c r="BU78" s="949"/>
      <c r="BV78" s="949"/>
      <c r="BW78" s="949"/>
      <c r="BX78" s="949"/>
      <c r="BY78" s="949"/>
      <c r="BZ78" s="949"/>
      <c r="CA78" s="949"/>
      <c r="CB78" s="949"/>
      <c r="CC78" s="949"/>
      <c r="CD78" s="949"/>
      <c r="CE78" s="949"/>
      <c r="CF78" s="949"/>
      <c r="CG78" s="950"/>
      <c r="CH78" s="945"/>
      <c r="CI78" s="946"/>
      <c r="CJ78" s="946"/>
      <c r="CK78" s="946"/>
      <c r="CL78" s="947"/>
      <c r="CM78" s="945"/>
      <c r="CN78" s="946"/>
      <c r="CO78" s="946"/>
      <c r="CP78" s="946"/>
      <c r="CQ78" s="947"/>
      <c r="CR78" s="945"/>
      <c r="CS78" s="946"/>
      <c r="CT78" s="946"/>
      <c r="CU78" s="946"/>
      <c r="CV78" s="947"/>
      <c r="CW78" s="945"/>
      <c r="CX78" s="946"/>
      <c r="CY78" s="946"/>
      <c r="CZ78" s="946"/>
      <c r="DA78" s="947"/>
      <c r="DB78" s="945"/>
      <c r="DC78" s="946"/>
      <c r="DD78" s="946"/>
      <c r="DE78" s="946"/>
      <c r="DF78" s="947"/>
      <c r="DG78" s="945"/>
      <c r="DH78" s="946"/>
      <c r="DI78" s="946"/>
      <c r="DJ78" s="946"/>
      <c r="DK78" s="947"/>
      <c r="DL78" s="945"/>
      <c r="DM78" s="946"/>
      <c r="DN78" s="946"/>
      <c r="DO78" s="946"/>
      <c r="DP78" s="947"/>
      <c r="DQ78" s="945"/>
      <c r="DR78" s="946"/>
      <c r="DS78" s="946"/>
      <c r="DT78" s="946"/>
      <c r="DU78" s="947"/>
      <c r="DV78" s="942"/>
      <c r="DW78" s="943"/>
      <c r="DX78" s="943"/>
      <c r="DY78" s="943"/>
      <c r="DZ78" s="944"/>
      <c r="EA78" s="247"/>
    </row>
    <row r="79" spans="1:131" s="248" customFormat="1" ht="26.25" customHeight="1" x14ac:dyDescent="0.15">
      <c r="A79" s="262">
        <v>12</v>
      </c>
      <c r="B79" s="958"/>
      <c r="C79" s="959"/>
      <c r="D79" s="959"/>
      <c r="E79" s="959"/>
      <c r="F79" s="959"/>
      <c r="G79" s="959"/>
      <c r="H79" s="959"/>
      <c r="I79" s="959"/>
      <c r="J79" s="959"/>
      <c r="K79" s="959"/>
      <c r="L79" s="959"/>
      <c r="M79" s="959"/>
      <c r="N79" s="959"/>
      <c r="O79" s="959"/>
      <c r="P79" s="960"/>
      <c r="Q79" s="961"/>
      <c r="R79" s="916"/>
      <c r="S79" s="916"/>
      <c r="T79" s="916"/>
      <c r="U79" s="916"/>
      <c r="V79" s="916"/>
      <c r="W79" s="916"/>
      <c r="X79" s="916"/>
      <c r="Y79" s="916"/>
      <c r="Z79" s="916"/>
      <c r="AA79" s="916"/>
      <c r="AB79" s="916"/>
      <c r="AC79" s="916"/>
      <c r="AD79" s="916"/>
      <c r="AE79" s="916"/>
      <c r="AF79" s="916"/>
      <c r="AG79" s="916"/>
      <c r="AH79" s="916"/>
      <c r="AI79" s="916"/>
      <c r="AJ79" s="916"/>
      <c r="AK79" s="916"/>
      <c r="AL79" s="916"/>
      <c r="AM79" s="916"/>
      <c r="AN79" s="916"/>
      <c r="AO79" s="916"/>
      <c r="AP79" s="916"/>
      <c r="AQ79" s="916"/>
      <c r="AR79" s="916"/>
      <c r="AS79" s="916"/>
      <c r="AT79" s="916"/>
      <c r="AU79" s="916"/>
      <c r="AV79" s="916"/>
      <c r="AW79" s="916"/>
      <c r="AX79" s="916"/>
      <c r="AY79" s="916"/>
      <c r="AZ79" s="962"/>
      <c r="BA79" s="962"/>
      <c r="BB79" s="962"/>
      <c r="BC79" s="962"/>
      <c r="BD79" s="963"/>
      <c r="BE79" s="266"/>
      <c r="BF79" s="266"/>
      <c r="BG79" s="266"/>
      <c r="BH79" s="266"/>
      <c r="BI79" s="266"/>
      <c r="BJ79" s="269"/>
      <c r="BK79" s="269"/>
      <c r="BL79" s="269"/>
      <c r="BM79" s="269"/>
      <c r="BN79" s="269"/>
      <c r="BO79" s="266"/>
      <c r="BP79" s="266"/>
      <c r="BQ79" s="263">
        <v>73</v>
      </c>
      <c r="BR79" s="268"/>
      <c r="BS79" s="948"/>
      <c r="BT79" s="949"/>
      <c r="BU79" s="949"/>
      <c r="BV79" s="949"/>
      <c r="BW79" s="949"/>
      <c r="BX79" s="949"/>
      <c r="BY79" s="949"/>
      <c r="BZ79" s="949"/>
      <c r="CA79" s="949"/>
      <c r="CB79" s="949"/>
      <c r="CC79" s="949"/>
      <c r="CD79" s="949"/>
      <c r="CE79" s="949"/>
      <c r="CF79" s="949"/>
      <c r="CG79" s="950"/>
      <c r="CH79" s="945"/>
      <c r="CI79" s="946"/>
      <c r="CJ79" s="946"/>
      <c r="CK79" s="946"/>
      <c r="CL79" s="947"/>
      <c r="CM79" s="945"/>
      <c r="CN79" s="946"/>
      <c r="CO79" s="946"/>
      <c r="CP79" s="946"/>
      <c r="CQ79" s="947"/>
      <c r="CR79" s="945"/>
      <c r="CS79" s="946"/>
      <c r="CT79" s="946"/>
      <c r="CU79" s="946"/>
      <c r="CV79" s="947"/>
      <c r="CW79" s="945"/>
      <c r="CX79" s="946"/>
      <c r="CY79" s="946"/>
      <c r="CZ79" s="946"/>
      <c r="DA79" s="947"/>
      <c r="DB79" s="945"/>
      <c r="DC79" s="946"/>
      <c r="DD79" s="946"/>
      <c r="DE79" s="946"/>
      <c r="DF79" s="947"/>
      <c r="DG79" s="945"/>
      <c r="DH79" s="946"/>
      <c r="DI79" s="946"/>
      <c r="DJ79" s="946"/>
      <c r="DK79" s="947"/>
      <c r="DL79" s="945"/>
      <c r="DM79" s="946"/>
      <c r="DN79" s="946"/>
      <c r="DO79" s="946"/>
      <c r="DP79" s="947"/>
      <c r="DQ79" s="945"/>
      <c r="DR79" s="946"/>
      <c r="DS79" s="946"/>
      <c r="DT79" s="946"/>
      <c r="DU79" s="947"/>
      <c r="DV79" s="942"/>
      <c r="DW79" s="943"/>
      <c r="DX79" s="943"/>
      <c r="DY79" s="943"/>
      <c r="DZ79" s="944"/>
      <c r="EA79" s="247"/>
    </row>
    <row r="80" spans="1:131" s="248" customFormat="1" ht="26.25" customHeight="1" x14ac:dyDescent="0.15">
      <c r="A80" s="262">
        <v>13</v>
      </c>
      <c r="B80" s="958"/>
      <c r="C80" s="959"/>
      <c r="D80" s="959"/>
      <c r="E80" s="959"/>
      <c r="F80" s="959"/>
      <c r="G80" s="959"/>
      <c r="H80" s="959"/>
      <c r="I80" s="959"/>
      <c r="J80" s="959"/>
      <c r="K80" s="959"/>
      <c r="L80" s="959"/>
      <c r="M80" s="959"/>
      <c r="N80" s="959"/>
      <c r="O80" s="959"/>
      <c r="P80" s="960"/>
      <c r="Q80" s="961"/>
      <c r="R80" s="916"/>
      <c r="S80" s="916"/>
      <c r="T80" s="916"/>
      <c r="U80" s="916"/>
      <c r="V80" s="916"/>
      <c r="W80" s="916"/>
      <c r="X80" s="916"/>
      <c r="Y80" s="916"/>
      <c r="Z80" s="916"/>
      <c r="AA80" s="916"/>
      <c r="AB80" s="916"/>
      <c r="AC80" s="916"/>
      <c r="AD80" s="916"/>
      <c r="AE80" s="916"/>
      <c r="AF80" s="916"/>
      <c r="AG80" s="916"/>
      <c r="AH80" s="916"/>
      <c r="AI80" s="916"/>
      <c r="AJ80" s="916"/>
      <c r="AK80" s="916"/>
      <c r="AL80" s="916"/>
      <c r="AM80" s="916"/>
      <c r="AN80" s="916"/>
      <c r="AO80" s="916"/>
      <c r="AP80" s="916"/>
      <c r="AQ80" s="916"/>
      <c r="AR80" s="916"/>
      <c r="AS80" s="916"/>
      <c r="AT80" s="916"/>
      <c r="AU80" s="916"/>
      <c r="AV80" s="916"/>
      <c r="AW80" s="916"/>
      <c r="AX80" s="916"/>
      <c r="AY80" s="916"/>
      <c r="AZ80" s="962"/>
      <c r="BA80" s="962"/>
      <c r="BB80" s="962"/>
      <c r="BC80" s="962"/>
      <c r="BD80" s="963"/>
      <c r="BE80" s="266"/>
      <c r="BF80" s="266"/>
      <c r="BG80" s="266"/>
      <c r="BH80" s="266"/>
      <c r="BI80" s="266"/>
      <c r="BJ80" s="266"/>
      <c r="BK80" s="266"/>
      <c r="BL80" s="266"/>
      <c r="BM80" s="266"/>
      <c r="BN80" s="266"/>
      <c r="BO80" s="266"/>
      <c r="BP80" s="266"/>
      <c r="BQ80" s="263">
        <v>74</v>
      </c>
      <c r="BR80" s="268"/>
      <c r="BS80" s="948"/>
      <c r="BT80" s="949"/>
      <c r="BU80" s="949"/>
      <c r="BV80" s="949"/>
      <c r="BW80" s="949"/>
      <c r="BX80" s="949"/>
      <c r="BY80" s="949"/>
      <c r="BZ80" s="949"/>
      <c r="CA80" s="949"/>
      <c r="CB80" s="949"/>
      <c r="CC80" s="949"/>
      <c r="CD80" s="949"/>
      <c r="CE80" s="949"/>
      <c r="CF80" s="949"/>
      <c r="CG80" s="950"/>
      <c r="CH80" s="945"/>
      <c r="CI80" s="946"/>
      <c r="CJ80" s="946"/>
      <c r="CK80" s="946"/>
      <c r="CL80" s="947"/>
      <c r="CM80" s="945"/>
      <c r="CN80" s="946"/>
      <c r="CO80" s="946"/>
      <c r="CP80" s="946"/>
      <c r="CQ80" s="947"/>
      <c r="CR80" s="945"/>
      <c r="CS80" s="946"/>
      <c r="CT80" s="946"/>
      <c r="CU80" s="946"/>
      <c r="CV80" s="947"/>
      <c r="CW80" s="945"/>
      <c r="CX80" s="946"/>
      <c r="CY80" s="946"/>
      <c r="CZ80" s="946"/>
      <c r="DA80" s="947"/>
      <c r="DB80" s="945"/>
      <c r="DC80" s="946"/>
      <c r="DD80" s="946"/>
      <c r="DE80" s="946"/>
      <c r="DF80" s="947"/>
      <c r="DG80" s="945"/>
      <c r="DH80" s="946"/>
      <c r="DI80" s="946"/>
      <c r="DJ80" s="946"/>
      <c r="DK80" s="947"/>
      <c r="DL80" s="945"/>
      <c r="DM80" s="946"/>
      <c r="DN80" s="946"/>
      <c r="DO80" s="946"/>
      <c r="DP80" s="947"/>
      <c r="DQ80" s="945"/>
      <c r="DR80" s="946"/>
      <c r="DS80" s="946"/>
      <c r="DT80" s="946"/>
      <c r="DU80" s="947"/>
      <c r="DV80" s="942"/>
      <c r="DW80" s="943"/>
      <c r="DX80" s="943"/>
      <c r="DY80" s="943"/>
      <c r="DZ80" s="944"/>
      <c r="EA80" s="247"/>
    </row>
    <row r="81" spans="1:131" s="248" customFormat="1" ht="26.25" customHeight="1" x14ac:dyDescent="0.15">
      <c r="A81" s="262">
        <v>14</v>
      </c>
      <c r="B81" s="958"/>
      <c r="C81" s="959"/>
      <c r="D81" s="959"/>
      <c r="E81" s="959"/>
      <c r="F81" s="959"/>
      <c r="G81" s="959"/>
      <c r="H81" s="959"/>
      <c r="I81" s="959"/>
      <c r="J81" s="959"/>
      <c r="K81" s="959"/>
      <c r="L81" s="959"/>
      <c r="M81" s="959"/>
      <c r="N81" s="959"/>
      <c r="O81" s="959"/>
      <c r="P81" s="960"/>
      <c r="Q81" s="961"/>
      <c r="R81" s="916"/>
      <c r="S81" s="916"/>
      <c r="T81" s="916"/>
      <c r="U81" s="916"/>
      <c r="V81" s="916"/>
      <c r="W81" s="916"/>
      <c r="X81" s="916"/>
      <c r="Y81" s="916"/>
      <c r="Z81" s="916"/>
      <c r="AA81" s="916"/>
      <c r="AB81" s="916"/>
      <c r="AC81" s="916"/>
      <c r="AD81" s="916"/>
      <c r="AE81" s="916"/>
      <c r="AF81" s="916"/>
      <c r="AG81" s="916"/>
      <c r="AH81" s="916"/>
      <c r="AI81" s="916"/>
      <c r="AJ81" s="916"/>
      <c r="AK81" s="916"/>
      <c r="AL81" s="916"/>
      <c r="AM81" s="916"/>
      <c r="AN81" s="916"/>
      <c r="AO81" s="916"/>
      <c r="AP81" s="916"/>
      <c r="AQ81" s="916"/>
      <c r="AR81" s="916"/>
      <c r="AS81" s="916"/>
      <c r="AT81" s="916"/>
      <c r="AU81" s="916"/>
      <c r="AV81" s="916"/>
      <c r="AW81" s="916"/>
      <c r="AX81" s="916"/>
      <c r="AY81" s="916"/>
      <c r="AZ81" s="962"/>
      <c r="BA81" s="962"/>
      <c r="BB81" s="962"/>
      <c r="BC81" s="962"/>
      <c r="BD81" s="963"/>
      <c r="BE81" s="266"/>
      <c r="BF81" s="266"/>
      <c r="BG81" s="266"/>
      <c r="BH81" s="266"/>
      <c r="BI81" s="266"/>
      <c r="BJ81" s="266"/>
      <c r="BK81" s="266"/>
      <c r="BL81" s="266"/>
      <c r="BM81" s="266"/>
      <c r="BN81" s="266"/>
      <c r="BO81" s="266"/>
      <c r="BP81" s="266"/>
      <c r="BQ81" s="263">
        <v>75</v>
      </c>
      <c r="BR81" s="268"/>
      <c r="BS81" s="948"/>
      <c r="BT81" s="949"/>
      <c r="BU81" s="949"/>
      <c r="BV81" s="949"/>
      <c r="BW81" s="949"/>
      <c r="BX81" s="949"/>
      <c r="BY81" s="949"/>
      <c r="BZ81" s="949"/>
      <c r="CA81" s="949"/>
      <c r="CB81" s="949"/>
      <c r="CC81" s="949"/>
      <c r="CD81" s="949"/>
      <c r="CE81" s="949"/>
      <c r="CF81" s="949"/>
      <c r="CG81" s="950"/>
      <c r="CH81" s="945"/>
      <c r="CI81" s="946"/>
      <c r="CJ81" s="946"/>
      <c r="CK81" s="946"/>
      <c r="CL81" s="947"/>
      <c r="CM81" s="945"/>
      <c r="CN81" s="946"/>
      <c r="CO81" s="946"/>
      <c r="CP81" s="946"/>
      <c r="CQ81" s="947"/>
      <c r="CR81" s="945"/>
      <c r="CS81" s="946"/>
      <c r="CT81" s="946"/>
      <c r="CU81" s="946"/>
      <c r="CV81" s="947"/>
      <c r="CW81" s="945"/>
      <c r="CX81" s="946"/>
      <c r="CY81" s="946"/>
      <c r="CZ81" s="946"/>
      <c r="DA81" s="947"/>
      <c r="DB81" s="945"/>
      <c r="DC81" s="946"/>
      <c r="DD81" s="946"/>
      <c r="DE81" s="946"/>
      <c r="DF81" s="947"/>
      <c r="DG81" s="945"/>
      <c r="DH81" s="946"/>
      <c r="DI81" s="946"/>
      <c r="DJ81" s="946"/>
      <c r="DK81" s="947"/>
      <c r="DL81" s="945"/>
      <c r="DM81" s="946"/>
      <c r="DN81" s="946"/>
      <c r="DO81" s="946"/>
      <c r="DP81" s="947"/>
      <c r="DQ81" s="945"/>
      <c r="DR81" s="946"/>
      <c r="DS81" s="946"/>
      <c r="DT81" s="946"/>
      <c r="DU81" s="947"/>
      <c r="DV81" s="942"/>
      <c r="DW81" s="943"/>
      <c r="DX81" s="943"/>
      <c r="DY81" s="943"/>
      <c r="DZ81" s="944"/>
      <c r="EA81" s="247"/>
    </row>
    <row r="82" spans="1:131" s="248" customFormat="1" ht="26.25" customHeight="1" x14ac:dyDescent="0.15">
      <c r="A82" s="262">
        <v>15</v>
      </c>
      <c r="B82" s="958"/>
      <c r="C82" s="959"/>
      <c r="D82" s="959"/>
      <c r="E82" s="959"/>
      <c r="F82" s="959"/>
      <c r="G82" s="959"/>
      <c r="H82" s="959"/>
      <c r="I82" s="959"/>
      <c r="J82" s="959"/>
      <c r="K82" s="959"/>
      <c r="L82" s="959"/>
      <c r="M82" s="959"/>
      <c r="N82" s="959"/>
      <c r="O82" s="959"/>
      <c r="P82" s="960"/>
      <c r="Q82" s="961"/>
      <c r="R82" s="916"/>
      <c r="S82" s="916"/>
      <c r="T82" s="916"/>
      <c r="U82" s="916"/>
      <c r="V82" s="916"/>
      <c r="W82" s="916"/>
      <c r="X82" s="916"/>
      <c r="Y82" s="916"/>
      <c r="Z82" s="916"/>
      <c r="AA82" s="916"/>
      <c r="AB82" s="916"/>
      <c r="AC82" s="916"/>
      <c r="AD82" s="916"/>
      <c r="AE82" s="916"/>
      <c r="AF82" s="916"/>
      <c r="AG82" s="916"/>
      <c r="AH82" s="916"/>
      <c r="AI82" s="916"/>
      <c r="AJ82" s="916"/>
      <c r="AK82" s="916"/>
      <c r="AL82" s="916"/>
      <c r="AM82" s="916"/>
      <c r="AN82" s="916"/>
      <c r="AO82" s="916"/>
      <c r="AP82" s="916"/>
      <c r="AQ82" s="916"/>
      <c r="AR82" s="916"/>
      <c r="AS82" s="916"/>
      <c r="AT82" s="916"/>
      <c r="AU82" s="916"/>
      <c r="AV82" s="916"/>
      <c r="AW82" s="916"/>
      <c r="AX82" s="916"/>
      <c r="AY82" s="916"/>
      <c r="AZ82" s="962"/>
      <c r="BA82" s="962"/>
      <c r="BB82" s="962"/>
      <c r="BC82" s="962"/>
      <c r="BD82" s="963"/>
      <c r="BE82" s="266"/>
      <c r="BF82" s="266"/>
      <c r="BG82" s="266"/>
      <c r="BH82" s="266"/>
      <c r="BI82" s="266"/>
      <c r="BJ82" s="266"/>
      <c r="BK82" s="266"/>
      <c r="BL82" s="266"/>
      <c r="BM82" s="266"/>
      <c r="BN82" s="266"/>
      <c r="BO82" s="266"/>
      <c r="BP82" s="266"/>
      <c r="BQ82" s="263">
        <v>76</v>
      </c>
      <c r="BR82" s="268"/>
      <c r="BS82" s="948"/>
      <c r="BT82" s="949"/>
      <c r="BU82" s="949"/>
      <c r="BV82" s="949"/>
      <c r="BW82" s="949"/>
      <c r="BX82" s="949"/>
      <c r="BY82" s="949"/>
      <c r="BZ82" s="949"/>
      <c r="CA82" s="949"/>
      <c r="CB82" s="949"/>
      <c r="CC82" s="949"/>
      <c r="CD82" s="949"/>
      <c r="CE82" s="949"/>
      <c r="CF82" s="949"/>
      <c r="CG82" s="950"/>
      <c r="CH82" s="945"/>
      <c r="CI82" s="946"/>
      <c r="CJ82" s="946"/>
      <c r="CK82" s="946"/>
      <c r="CL82" s="947"/>
      <c r="CM82" s="945"/>
      <c r="CN82" s="946"/>
      <c r="CO82" s="946"/>
      <c r="CP82" s="946"/>
      <c r="CQ82" s="947"/>
      <c r="CR82" s="945"/>
      <c r="CS82" s="946"/>
      <c r="CT82" s="946"/>
      <c r="CU82" s="946"/>
      <c r="CV82" s="947"/>
      <c r="CW82" s="945"/>
      <c r="CX82" s="946"/>
      <c r="CY82" s="946"/>
      <c r="CZ82" s="946"/>
      <c r="DA82" s="947"/>
      <c r="DB82" s="945"/>
      <c r="DC82" s="946"/>
      <c r="DD82" s="946"/>
      <c r="DE82" s="946"/>
      <c r="DF82" s="947"/>
      <c r="DG82" s="945"/>
      <c r="DH82" s="946"/>
      <c r="DI82" s="946"/>
      <c r="DJ82" s="946"/>
      <c r="DK82" s="947"/>
      <c r="DL82" s="945"/>
      <c r="DM82" s="946"/>
      <c r="DN82" s="946"/>
      <c r="DO82" s="946"/>
      <c r="DP82" s="947"/>
      <c r="DQ82" s="945"/>
      <c r="DR82" s="946"/>
      <c r="DS82" s="946"/>
      <c r="DT82" s="946"/>
      <c r="DU82" s="947"/>
      <c r="DV82" s="942"/>
      <c r="DW82" s="943"/>
      <c r="DX82" s="943"/>
      <c r="DY82" s="943"/>
      <c r="DZ82" s="944"/>
      <c r="EA82" s="247"/>
    </row>
    <row r="83" spans="1:131" s="248" customFormat="1" ht="26.25" customHeight="1" x14ac:dyDescent="0.15">
      <c r="A83" s="262">
        <v>16</v>
      </c>
      <c r="B83" s="958"/>
      <c r="C83" s="959"/>
      <c r="D83" s="959"/>
      <c r="E83" s="959"/>
      <c r="F83" s="959"/>
      <c r="G83" s="959"/>
      <c r="H83" s="959"/>
      <c r="I83" s="959"/>
      <c r="J83" s="959"/>
      <c r="K83" s="959"/>
      <c r="L83" s="959"/>
      <c r="M83" s="959"/>
      <c r="N83" s="959"/>
      <c r="O83" s="959"/>
      <c r="P83" s="960"/>
      <c r="Q83" s="961"/>
      <c r="R83" s="916"/>
      <c r="S83" s="916"/>
      <c r="T83" s="916"/>
      <c r="U83" s="916"/>
      <c r="V83" s="916"/>
      <c r="W83" s="916"/>
      <c r="X83" s="916"/>
      <c r="Y83" s="916"/>
      <c r="Z83" s="916"/>
      <c r="AA83" s="916"/>
      <c r="AB83" s="916"/>
      <c r="AC83" s="916"/>
      <c r="AD83" s="916"/>
      <c r="AE83" s="916"/>
      <c r="AF83" s="916"/>
      <c r="AG83" s="916"/>
      <c r="AH83" s="916"/>
      <c r="AI83" s="916"/>
      <c r="AJ83" s="916"/>
      <c r="AK83" s="916"/>
      <c r="AL83" s="916"/>
      <c r="AM83" s="916"/>
      <c r="AN83" s="916"/>
      <c r="AO83" s="916"/>
      <c r="AP83" s="916"/>
      <c r="AQ83" s="916"/>
      <c r="AR83" s="916"/>
      <c r="AS83" s="916"/>
      <c r="AT83" s="916"/>
      <c r="AU83" s="916"/>
      <c r="AV83" s="916"/>
      <c r="AW83" s="916"/>
      <c r="AX83" s="916"/>
      <c r="AY83" s="916"/>
      <c r="AZ83" s="962"/>
      <c r="BA83" s="962"/>
      <c r="BB83" s="962"/>
      <c r="BC83" s="962"/>
      <c r="BD83" s="963"/>
      <c r="BE83" s="266"/>
      <c r="BF83" s="266"/>
      <c r="BG83" s="266"/>
      <c r="BH83" s="266"/>
      <c r="BI83" s="266"/>
      <c r="BJ83" s="266"/>
      <c r="BK83" s="266"/>
      <c r="BL83" s="266"/>
      <c r="BM83" s="266"/>
      <c r="BN83" s="266"/>
      <c r="BO83" s="266"/>
      <c r="BP83" s="266"/>
      <c r="BQ83" s="263">
        <v>77</v>
      </c>
      <c r="BR83" s="268"/>
      <c r="BS83" s="948"/>
      <c r="BT83" s="949"/>
      <c r="BU83" s="949"/>
      <c r="BV83" s="949"/>
      <c r="BW83" s="949"/>
      <c r="BX83" s="949"/>
      <c r="BY83" s="949"/>
      <c r="BZ83" s="949"/>
      <c r="CA83" s="949"/>
      <c r="CB83" s="949"/>
      <c r="CC83" s="949"/>
      <c r="CD83" s="949"/>
      <c r="CE83" s="949"/>
      <c r="CF83" s="949"/>
      <c r="CG83" s="950"/>
      <c r="CH83" s="945"/>
      <c r="CI83" s="946"/>
      <c r="CJ83" s="946"/>
      <c r="CK83" s="946"/>
      <c r="CL83" s="947"/>
      <c r="CM83" s="945"/>
      <c r="CN83" s="946"/>
      <c r="CO83" s="946"/>
      <c r="CP83" s="946"/>
      <c r="CQ83" s="947"/>
      <c r="CR83" s="945"/>
      <c r="CS83" s="946"/>
      <c r="CT83" s="946"/>
      <c r="CU83" s="946"/>
      <c r="CV83" s="947"/>
      <c r="CW83" s="945"/>
      <c r="CX83" s="946"/>
      <c r="CY83" s="946"/>
      <c r="CZ83" s="946"/>
      <c r="DA83" s="947"/>
      <c r="DB83" s="945"/>
      <c r="DC83" s="946"/>
      <c r="DD83" s="946"/>
      <c r="DE83" s="946"/>
      <c r="DF83" s="947"/>
      <c r="DG83" s="945"/>
      <c r="DH83" s="946"/>
      <c r="DI83" s="946"/>
      <c r="DJ83" s="946"/>
      <c r="DK83" s="947"/>
      <c r="DL83" s="945"/>
      <c r="DM83" s="946"/>
      <c r="DN83" s="946"/>
      <c r="DO83" s="946"/>
      <c r="DP83" s="947"/>
      <c r="DQ83" s="945"/>
      <c r="DR83" s="946"/>
      <c r="DS83" s="946"/>
      <c r="DT83" s="946"/>
      <c r="DU83" s="947"/>
      <c r="DV83" s="942"/>
      <c r="DW83" s="943"/>
      <c r="DX83" s="943"/>
      <c r="DY83" s="943"/>
      <c r="DZ83" s="944"/>
      <c r="EA83" s="247"/>
    </row>
    <row r="84" spans="1:131" s="248" customFormat="1" ht="26.25" customHeight="1" x14ac:dyDescent="0.15">
      <c r="A84" s="262">
        <v>17</v>
      </c>
      <c r="B84" s="958"/>
      <c r="C84" s="959"/>
      <c r="D84" s="959"/>
      <c r="E84" s="959"/>
      <c r="F84" s="959"/>
      <c r="G84" s="959"/>
      <c r="H84" s="959"/>
      <c r="I84" s="959"/>
      <c r="J84" s="959"/>
      <c r="K84" s="959"/>
      <c r="L84" s="959"/>
      <c r="M84" s="959"/>
      <c r="N84" s="959"/>
      <c r="O84" s="959"/>
      <c r="P84" s="960"/>
      <c r="Q84" s="961"/>
      <c r="R84" s="916"/>
      <c r="S84" s="916"/>
      <c r="T84" s="916"/>
      <c r="U84" s="916"/>
      <c r="V84" s="916"/>
      <c r="W84" s="916"/>
      <c r="X84" s="916"/>
      <c r="Y84" s="916"/>
      <c r="Z84" s="916"/>
      <c r="AA84" s="916"/>
      <c r="AB84" s="916"/>
      <c r="AC84" s="916"/>
      <c r="AD84" s="916"/>
      <c r="AE84" s="916"/>
      <c r="AF84" s="916"/>
      <c r="AG84" s="916"/>
      <c r="AH84" s="916"/>
      <c r="AI84" s="916"/>
      <c r="AJ84" s="916"/>
      <c r="AK84" s="916"/>
      <c r="AL84" s="916"/>
      <c r="AM84" s="916"/>
      <c r="AN84" s="916"/>
      <c r="AO84" s="916"/>
      <c r="AP84" s="916"/>
      <c r="AQ84" s="916"/>
      <c r="AR84" s="916"/>
      <c r="AS84" s="916"/>
      <c r="AT84" s="916"/>
      <c r="AU84" s="916"/>
      <c r="AV84" s="916"/>
      <c r="AW84" s="916"/>
      <c r="AX84" s="916"/>
      <c r="AY84" s="916"/>
      <c r="AZ84" s="962"/>
      <c r="BA84" s="962"/>
      <c r="BB84" s="962"/>
      <c r="BC84" s="962"/>
      <c r="BD84" s="963"/>
      <c r="BE84" s="266"/>
      <c r="BF84" s="266"/>
      <c r="BG84" s="266"/>
      <c r="BH84" s="266"/>
      <c r="BI84" s="266"/>
      <c r="BJ84" s="266"/>
      <c r="BK84" s="266"/>
      <c r="BL84" s="266"/>
      <c r="BM84" s="266"/>
      <c r="BN84" s="266"/>
      <c r="BO84" s="266"/>
      <c r="BP84" s="266"/>
      <c r="BQ84" s="263">
        <v>78</v>
      </c>
      <c r="BR84" s="268"/>
      <c r="BS84" s="948"/>
      <c r="BT84" s="949"/>
      <c r="BU84" s="949"/>
      <c r="BV84" s="949"/>
      <c r="BW84" s="949"/>
      <c r="BX84" s="949"/>
      <c r="BY84" s="949"/>
      <c r="BZ84" s="949"/>
      <c r="CA84" s="949"/>
      <c r="CB84" s="949"/>
      <c r="CC84" s="949"/>
      <c r="CD84" s="949"/>
      <c r="CE84" s="949"/>
      <c r="CF84" s="949"/>
      <c r="CG84" s="950"/>
      <c r="CH84" s="945"/>
      <c r="CI84" s="946"/>
      <c r="CJ84" s="946"/>
      <c r="CK84" s="946"/>
      <c r="CL84" s="947"/>
      <c r="CM84" s="945"/>
      <c r="CN84" s="946"/>
      <c r="CO84" s="946"/>
      <c r="CP84" s="946"/>
      <c r="CQ84" s="947"/>
      <c r="CR84" s="945"/>
      <c r="CS84" s="946"/>
      <c r="CT84" s="946"/>
      <c r="CU84" s="946"/>
      <c r="CV84" s="947"/>
      <c r="CW84" s="945"/>
      <c r="CX84" s="946"/>
      <c r="CY84" s="946"/>
      <c r="CZ84" s="946"/>
      <c r="DA84" s="947"/>
      <c r="DB84" s="945"/>
      <c r="DC84" s="946"/>
      <c r="DD84" s="946"/>
      <c r="DE84" s="946"/>
      <c r="DF84" s="947"/>
      <c r="DG84" s="945"/>
      <c r="DH84" s="946"/>
      <c r="DI84" s="946"/>
      <c r="DJ84" s="946"/>
      <c r="DK84" s="947"/>
      <c r="DL84" s="945"/>
      <c r="DM84" s="946"/>
      <c r="DN84" s="946"/>
      <c r="DO84" s="946"/>
      <c r="DP84" s="947"/>
      <c r="DQ84" s="945"/>
      <c r="DR84" s="946"/>
      <c r="DS84" s="946"/>
      <c r="DT84" s="946"/>
      <c r="DU84" s="947"/>
      <c r="DV84" s="942"/>
      <c r="DW84" s="943"/>
      <c r="DX84" s="943"/>
      <c r="DY84" s="943"/>
      <c r="DZ84" s="944"/>
      <c r="EA84" s="247"/>
    </row>
    <row r="85" spans="1:131" s="248" customFormat="1" ht="26.25" customHeight="1" x14ac:dyDescent="0.15">
      <c r="A85" s="262">
        <v>18</v>
      </c>
      <c r="B85" s="958"/>
      <c r="C85" s="959"/>
      <c r="D85" s="959"/>
      <c r="E85" s="959"/>
      <c r="F85" s="959"/>
      <c r="G85" s="959"/>
      <c r="H85" s="959"/>
      <c r="I85" s="959"/>
      <c r="J85" s="959"/>
      <c r="K85" s="959"/>
      <c r="L85" s="959"/>
      <c r="M85" s="959"/>
      <c r="N85" s="959"/>
      <c r="O85" s="959"/>
      <c r="P85" s="960"/>
      <c r="Q85" s="961"/>
      <c r="R85" s="916"/>
      <c r="S85" s="916"/>
      <c r="T85" s="916"/>
      <c r="U85" s="916"/>
      <c r="V85" s="916"/>
      <c r="W85" s="916"/>
      <c r="X85" s="916"/>
      <c r="Y85" s="916"/>
      <c r="Z85" s="916"/>
      <c r="AA85" s="916"/>
      <c r="AB85" s="916"/>
      <c r="AC85" s="916"/>
      <c r="AD85" s="916"/>
      <c r="AE85" s="916"/>
      <c r="AF85" s="916"/>
      <c r="AG85" s="916"/>
      <c r="AH85" s="916"/>
      <c r="AI85" s="916"/>
      <c r="AJ85" s="916"/>
      <c r="AK85" s="916"/>
      <c r="AL85" s="916"/>
      <c r="AM85" s="916"/>
      <c r="AN85" s="916"/>
      <c r="AO85" s="916"/>
      <c r="AP85" s="916"/>
      <c r="AQ85" s="916"/>
      <c r="AR85" s="916"/>
      <c r="AS85" s="916"/>
      <c r="AT85" s="916"/>
      <c r="AU85" s="916"/>
      <c r="AV85" s="916"/>
      <c r="AW85" s="916"/>
      <c r="AX85" s="916"/>
      <c r="AY85" s="916"/>
      <c r="AZ85" s="962"/>
      <c r="BA85" s="962"/>
      <c r="BB85" s="962"/>
      <c r="BC85" s="962"/>
      <c r="BD85" s="963"/>
      <c r="BE85" s="266"/>
      <c r="BF85" s="266"/>
      <c r="BG85" s="266"/>
      <c r="BH85" s="266"/>
      <c r="BI85" s="266"/>
      <c r="BJ85" s="266"/>
      <c r="BK85" s="266"/>
      <c r="BL85" s="266"/>
      <c r="BM85" s="266"/>
      <c r="BN85" s="266"/>
      <c r="BO85" s="266"/>
      <c r="BP85" s="266"/>
      <c r="BQ85" s="263">
        <v>79</v>
      </c>
      <c r="BR85" s="268"/>
      <c r="BS85" s="948"/>
      <c r="BT85" s="949"/>
      <c r="BU85" s="949"/>
      <c r="BV85" s="949"/>
      <c r="BW85" s="949"/>
      <c r="BX85" s="949"/>
      <c r="BY85" s="949"/>
      <c r="BZ85" s="949"/>
      <c r="CA85" s="949"/>
      <c r="CB85" s="949"/>
      <c r="CC85" s="949"/>
      <c r="CD85" s="949"/>
      <c r="CE85" s="949"/>
      <c r="CF85" s="949"/>
      <c r="CG85" s="950"/>
      <c r="CH85" s="945"/>
      <c r="CI85" s="946"/>
      <c r="CJ85" s="946"/>
      <c r="CK85" s="946"/>
      <c r="CL85" s="947"/>
      <c r="CM85" s="945"/>
      <c r="CN85" s="946"/>
      <c r="CO85" s="946"/>
      <c r="CP85" s="946"/>
      <c r="CQ85" s="947"/>
      <c r="CR85" s="945"/>
      <c r="CS85" s="946"/>
      <c r="CT85" s="946"/>
      <c r="CU85" s="946"/>
      <c r="CV85" s="947"/>
      <c r="CW85" s="945"/>
      <c r="CX85" s="946"/>
      <c r="CY85" s="946"/>
      <c r="CZ85" s="946"/>
      <c r="DA85" s="947"/>
      <c r="DB85" s="945"/>
      <c r="DC85" s="946"/>
      <c r="DD85" s="946"/>
      <c r="DE85" s="946"/>
      <c r="DF85" s="947"/>
      <c r="DG85" s="945"/>
      <c r="DH85" s="946"/>
      <c r="DI85" s="946"/>
      <c r="DJ85" s="946"/>
      <c r="DK85" s="947"/>
      <c r="DL85" s="945"/>
      <c r="DM85" s="946"/>
      <c r="DN85" s="946"/>
      <c r="DO85" s="946"/>
      <c r="DP85" s="947"/>
      <c r="DQ85" s="945"/>
      <c r="DR85" s="946"/>
      <c r="DS85" s="946"/>
      <c r="DT85" s="946"/>
      <c r="DU85" s="947"/>
      <c r="DV85" s="942"/>
      <c r="DW85" s="943"/>
      <c r="DX85" s="943"/>
      <c r="DY85" s="943"/>
      <c r="DZ85" s="944"/>
      <c r="EA85" s="247"/>
    </row>
    <row r="86" spans="1:131" s="248" customFormat="1" ht="26.25" customHeight="1" x14ac:dyDescent="0.15">
      <c r="A86" s="262">
        <v>19</v>
      </c>
      <c r="B86" s="958"/>
      <c r="C86" s="959"/>
      <c r="D86" s="959"/>
      <c r="E86" s="959"/>
      <c r="F86" s="959"/>
      <c r="G86" s="959"/>
      <c r="H86" s="959"/>
      <c r="I86" s="959"/>
      <c r="J86" s="959"/>
      <c r="K86" s="959"/>
      <c r="L86" s="959"/>
      <c r="M86" s="959"/>
      <c r="N86" s="959"/>
      <c r="O86" s="959"/>
      <c r="P86" s="960"/>
      <c r="Q86" s="961"/>
      <c r="R86" s="916"/>
      <c r="S86" s="916"/>
      <c r="T86" s="916"/>
      <c r="U86" s="916"/>
      <c r="V86" s="916"/>
      <c r="W86" s="916"/>
      <c r="X86" s="916"/>
      <c r="Y86" s="916"/>
      <c r="Z86" s="916"/>
      <c r="AA86" s="916"/>
      <c r="AB86" s="916"/>
      <c r="AC86" s="916"/>
      <c r="AD86" s="916"/>
      <c r="AE86" s="916"/>
      <c r="AF86" s="916"/>
      <c r="AG86" s="916"/>
      <c r="AH86" s="916"/>
      <c r="AI86" s="916"/>
      <c r="AJ86" s="916"/>
      <c r="AK86" s="916"/>
      <c r="AL86" s="916"/>
      <c r="AM86" s="916"/>
      <c r="AN86" s="916"/>
      <c r="AO86" s="916"/>
      <c r="AP86" s="916"/>
      <c r="AQ86" s="916"/>
      <c r="AR86" s="916"/>
      <c r="AS86" s="916"/>
      <c r="AT86" s="916"/>
      <c r="AU86" s="916"/>
      <c r="AV86" s="916"/>
      <c r="AW86" s="916"/>
      <c r="AX86" s="916"/>
      <c r="AY86" s="916"/>
      <c r="AZ86" s="962"/>
      <c r="BA86" s="962"/>
      <c r="BB86" s="962"/>
      <c r="BC86" s="962"/>
      <c r="BD86" s="963"/>
      <c r="BE86" s="266"/>
      <c r="BF86" s="266"/>
      <c r="BG86" s="266"/>
      <c r="BH86" s="266"/>
      <c r="BI86" s="266"/>
      <c r="BJ86" s="266"/>
      <c r="BK86" s="266"/>
      <c r="BL86" s="266"/>
      <c r="BM86" s="266"/>
      <c r="BN86" s="266"/>
      <c r="BO86" s="266"/>
      <c r="BP86" s="266"/>
      <c r="BQ86" s="263">
        <v>80</v>
      </c>
      <c r="BR86" s="268"/>
      <c r="BS86" s="948"/>
      <c r="BT86" s="949"/>
      <c r="BU86" s="949"/>
      <c r="BV86" s="949"/>
      <c r="BW86" s="949"/>
      <c r="BX86" s="949"/>
      <c r="BY86" s="949"/>
      <c r="BZ86" s="949"/>
      <c r="CA86" s="949"/>
      <c r="CB86" s="949"/>
      <c r="CC86" s="949"/>
      <c r="CD86" s="949"/>
      <c r="CE86" s="949"/>
      <c r="CF86" s="949"/>
      <c r="CG86" s="950"/>
      <c r="CH86" s="945"/>
      <c r="CI86" s="946"/>
      <c r="CJ86" s="946"/>
      <c r="CK86" s="946"/>
      <c r="CL86" s="947"/>
      <c r="CM86" s="945"/>
      <c r="CN86" s="946"/>
      <c r="CO86" s="946"/>
      <c r="CP86" s="946"/>
      <c r="CQ86" s="947"/>
      <c r="CR86" s="945"/>
      <c r="CS86" s="946"/>
      <c r="CT86" s="946"/>
      <c r="CU86" s="946"/>
      <c r="CV86" s="947"/>
      <c r="CW86" s="945"/>
      <c r="CX86" s="946"/>
      <c r="CY86" s="946"/>
      <c r="CZ86" s="946"/>
      <c r="DA86" s="947"/>
      <c r="DB86" s="945"/>
      <c r="DC86" s="946"/>
      <c r="DD86" s="946"/>
      <c r="DE86" s="946"/>
      <c r="DF86" s="947"/>
      <c r="DG86" s="945"/>
      <c r="DH86" s="946"/>
      <c r="DI86" s="946"/>
      <c r="DJ86" s="946"/>
      <c r="DK86" s="947"/>
      <c r="DL86" s="945"/>
      <c r="DM86" s="946"/>
      <c r="DN86" s="946"/>
      <c r="DO86" s="946"/>
      <c r="DP86" s="947"/>
      <c r="DQ86" s="945"/>
      <c r="DR86" s="946"/>
      <c r="DS86" s="946"/>
      <c r="DT86" s="946"/>
      <c r="DU86" s="947"/>
      <c r="DV86" s="942"/>
      <c r="DW86" s="943"/>
      <c r="DX86" s="943"/>
      <c r="DY86" s="943"/>
      <c r="DZ86" s="944"/>
      <c r="EA86" s="247"/>
    </row>
    <row r="87" spans="1:131" s="248" customFormat="1" ht="26.25" customHeight="1" x14ac:dyDescent="0.15">
      <c r="A87" s="270">
        <v>20</v>
      </c>
      <c r="B87" s="967"/>
      <c r="C87" s="968"/>
      <c r="D87" s="968"/>
      <c r="E87" s="968"/>
      <c r="F87" s="968"/>
      <c r="G87" s="968"/>
      <c r="H87" s="968"/>
      <c r="I87" s="968"/>
      <c r="J87" s="968"/>
      <c r="K87" s="968"/>
      <c r="L87" s="968"/>
      <c r="M87" s="968"/>
      <c r="N87" s="968"/>
      <c r="O87" s="968"/>
      <c r="P87" s="969"/>
      <c r="Q87" s="970"/>
      <c r="R87" s="971"/>
      <c r="S87" s="971"/>
      <c r="T87" s="971"/>
      <c r="U87" s="971"/>
      <c r="V87" s="971"/>
      <c r="W87" s="971"/>
      <c r="X87" s="971"/>
      <c r="Y87" s="971"/>
      <c r="Z87" s="971"/>
      <c r="AA87" s="971"/>
      <c r="AB87" s="971"/>
      <c r="AC87" s="971"/>
      <c r="AD87" s="971"/>
      <c r="AE87" s="971"/>
      <c r="AF87" s="971"/>
      <c r="AG87" s="971"/>
      <c r="AH87" s="971"/>
      <c r="AI87" s="971"/>
      <c r="AJ87" s="971"/>
      <c r="AK87" s="971"/>
      <c r="AL87" s="971"/>
      <c r="AM87" s="971"/>
      <c r="AN87" s="971"/>
      <c r="AO87" s="971"/>
      <c r="AP87" s="971"/>
      <c r="AQ87" s="971"/>
      <c r="AR87" s="971"/>
      <c r="AS87" s="971"/>
      <c r="AT87" s="971"/>
      <c r="AU87" s="971"/>
      <c r="AV87" s="971"/>
      <c r="AW87" s="971"/>
      <c r="AX87" s="971"/>
      <c r="AY87" s="971"/>
      <c r="AZ87" s="972"/>
      <c r="BA87" s="972"/>
      <c r="BB87" s="972"/>
      <c r="BC87" s="972"/>
      <c r="BD87" s="973"/>
      <c r="BE87" s="266"/>
      <c r="BF87" s="266"/>
      <c r="BG87" s="266"/>
      <c r="BH87" s="266"/>
      <c r="BI87" s="266"/>
      <c r="BJ87" s="266"/>
      <c r="BK87" s="266"/>
      <c r="BL87" s="266"/>
      <c r="BM87" s="266"/>
      <c r="BN87" s="266"/>
      <c r="BO87" s="266"/>
      <c r="BP87" s="266"/>
      <c r="BQ87" s="263">
        <v>81</v>
      </c>
      <c r="BR87" s="268"/>
      <c r="BS87" s="948"/>
      <c r="BT87" s="949"/>
      <c r="BU87" s="949"/>
      <c r="BV87" s="949"/>
      <c r="BW87" s="949"/>
      <c r="BX87" s="949"/>
      <c r="BY87" s="949"/>
      <c r="BZ87" s="949"/>
      <c r="CA87" s="949"/>
      <c r="CB87" s="949"/>
      <c r="CC87" s="949"/>
      <c r="CD87" s="949"/>
      <c r="CE87" s="949"/>
      <c r="CF87" s="949"/>
      <c r="CG87" s="950"/>
      <c r="CH87" s="945"/>
      <c r="CI87" s="946"/>
      <c r="CJ87" s="946"/>
      <c r="CK87" s="946"/>
      <c r="CL87" s="947"/>
      <c r="CM87" s="945"/>
      <c r="CN87" s="946"/>
      <c r="CO87" s="946"/>
      <c r="CP87" s="946"/>
      <c r="CQ87" s="947"/>
      <c r="CR87" s="945"/>
      <c r="CS87" s="946"/>
      <c r="CT87" s="946"/>
      <c r="CU87" s="946"/>
      <c r="CV87" s="947"/>
      <c r="CW87" s="945"/>
      <c r="CX87" s="946"/>
      <c r="CY87" s="946"/>
      <c r="CZ87" s="946"/>
      <c r="DA87" s="947"/>
      <c r="DB87" s="945"/>
      <c r="DC87" s="946"/>
      <c r="DD87" s="946"/>
      <c r="DE87" s="946"/>
      <c r="DF87" s="947"/>
      <c r="DG87" s="945"/>
      <c r="DH87" s="946"/>
      <c r="DI87" s="946"/>
      <c r="DJ87" s="946"/>
      <c r="DK87" s="947"/>
      <c r="DL87" s="945"/>
      <c r="DM87" s="946"/>
      <c r="DN87" s="946"/>
      <c r="DO87" s="946"/>
      <c r="DP87" s="947"/>
      <c r="DQ87" s="945"/>
      <c r="DR87" s="946"/>
      <c r="DS87" s="946"/>
      <c r="DT87" s="946"/>
      <c r="DU87" s="947"/>
      <c r="DV87" s="942"/>
      <c r="DW87" s="943"/>
      <c r="DX87" s="943"/>
      <c r="DY87" s="943"/>
      <c r="DZ87" s="944"/>
      <c r="EA87" s="247"/>
    </row>
    <row r="88" spans="1:131" s="248" customFormat="1" ht="26.25" customHeight="1" thickBot="1" x14ac:dyDescent="0.2">
      <c r="A88" s="265" t="s">
        <v>393</v>
      </c>
      <c r="B88" s="875" t="s">
        <v>424</v>
      </c>
      <c r="C88" s="876"/>
      <c r="D88" s="876"/>
      <c r="E88" s="876"/>
      <c r="F88" s="876"/>
      <c r="G88" s="876"/>
      <c r="H88" s="876"/>
      <c r="I88" s="876"/>
      <c r="J88" s="876"/>
      <c r="K88" s="876"/>
      <c r="L88" s="876"/>
      <c r="M88" s="876"/>
      <c r="N88" s="876"/>
      <c r="O88" s="876"/>
      <c r="P88" s="877"/>
      <c r="Q88" s="923"/>
      <c r="R88" s="924"/>
      <c r="S88" s="924"/>
      <c r="T88" s="924"/>
      <c r="U88" s="924"/>
      <c r="V88" s="924"/>
      <c r="W88" s="924"/>
      <c r="X88" s="924"/>
      <c r="Y88" s="924"/>
      <c r="Z88" s="924"/>
      <c r="AA88" s="924"/>
      <c r="AB88" s="924"/>
      <c r="AC88" s="924"/>
      <c r="AD88" s="924"/>
      <c r="AE88" s="924"/>
      <c r="AF88" s="927">
        <v>2164</v>
      </c>
      <c r="AG88" s="927"/>
      <c r="AH88" s="927"/>
      <c r="AI88" s="927"/>
      <c r="AJ88" s="927"/>
      <c r="AK88" s="924"/>
      <c r="AL88" s="924"/>
      <c r="AM88" s="924"/>
      <c r="AN88" s="924"/>
      <c r="AO88" s="924"/>
      <c r="AP88" s="927">
        <v>195</v>
      </c>
      <c r="AQ88" s="927"/>
      <c r="AR88" s="927"/>
      <c r="AS88" s="927"/>
      <c r="AT88" s="927"/>
      <c r="AU88" s="927">
        <v>96</v>
      </c>
      <c r="AV88" s="927"/>
      <c r="AW88" s="927"/>
      <c r="AX88" s="927"/>
      <c r="AY88" s="927"/>
      <c r="AZ88" s="932"/>
      <c r="BA88" s="932"/>
      <c r="BB88" s="932"/>
      <c r="BC88" s="932"/>
      <c r="BD88" s="933"/>
      <c r="BE88" s="266"/>
      <c r="BF88" s="266"/>
      <c r="BG88" s="266"/>
      <c r="BH88" s="266"/>
      <c r="BI88" s="266"/>
      <c r="BJ88" s="266"/>
      <c r="BK88" s="266"/>
      <c r="BL88" s="266"/>
      <c r="BM88" s="266"/>
      <c r="BN88" s="266"/>
      <c r="BO88" s="266"/>
      <c r="BP88" s="266"/>
      <c r="BQ88" s="263">
        <v>82</v>
      </c>
      <c r="BR88" s="268"/>
      <c r="BS88" s="948"/>
      <c r="BT88" s="949"/>
      <c r="BU88" s="949"/>
      <c r="BV88" s="949"/>
      <c r="BW88" s="949"/>
      <c r="BX88" s="949"/>
      <c r="BY88" s="949"/>
      <c r="BZ88" s="949"/>
      <c r="CA88" s="949"/>
      <c r="CB88" s="949"/>
      <c r="CC88" s="949"/>
      <c r="CD88" s="949"/>
      <c r="CE88" s="949"/>
      <c r="CF88" s="949"/>
      <c r="CG88" s="950"/>
      <c r="CH88" s="945"/>
      <c r="CI88" s="946"/>
      <c r="CJ88" s="946"/>
      <c r="CK88" s="946"/>
      <c r="CL88" s="947"/>
      <c r="CM88" s="945"/>
      <c r="CN88" s="946"/>
      <c r="CO88" s="946"/>
      <c r="CP88" s="946"/>
      <c r="CQ88" s="947"/>
      <c r="CR88" s="945"/>
      <c r="CS88" s="946"/>
      <c r="CT88" s="946"/>
      <c r="CU88" s="946"/>
      <c r="CV88" s="947"/>
      <c r="CW88" s="945"/>
      <c r="CX88" s="946"/>
      <c r="CY88" s="946"/>
      <c r="CZ88" s="946"/>
      <c r="DA88" s="947"/>
      <c r="DB88" s="945"/>
      <c r="DC88" s="946"/>
      <c r="DD88" s="946"/>
      <c r="DE88" s="946"/>
      <c r="DF88" s="947"/>
      <c r="DG88" s="945"/>
      <c r="DH88" s="946"/>
      <c r="DI88" s="946"/>
      <c r="DJ88" s="946"/>
      <c r="DK88" s="947"/>
      <c r="DL88" s="945"/>
      <c r="DM88" s="946"/>
      <c r="DN88" s="946"/>
      <c r="DO88" s="946"/>
      <c r="DP88" s="947"/>
      <c r="DQ88" s="945"/>
      <c r="DR88" s="946"/>
      <c r="DS88" s="946"/>
      <c r="DT88" s="946"/>
      <c r="DU88" s="947"/>
      <c r="DV88" s="942"/>
      <c r="DW88" s="943"/>
      <c r="DX88" s="943"/>
      <c r="DY88" s="943"/>
      <c r="DZ88" s="944"/>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8"/>
      <c r="BT89" s="949"/>
      <c r="BU89" s="949"/>
      <c r="BV89" s="949"/>
      <c r="BW89" s="949"/>
      <c r="BX89" s="949"/>
      <c r="BY89" s="949"/>
      <c r="BZ89" s="949"/>
      <c r="CA89" s="949"/>
      <c r="CB89" s="949"/>
      <c r="CC89" s="949"/>
      <c r="CD89" s="949"/>
      <c r="CE89" s="949"/>
      <c r="CF89" s="949"/>
      <c r="CG89" s="950"/>
      <c r="CH89" s="945"/>
      <c r="CI89" s="946"/>
      <c r="CJ89" s="946"/>
      <c r="CK89" s="946"/>
      <c r="CL89" s="947"/>
      <c r="CM89" s="945"/>
      <c r="CN89" s="946"/>
      <c r="CO89" s="946"/>
      <c r="CP89" s="946"/>
      <c r="CQ89" s="947"/>
      <c r="CR89" s="945"/>
      <c r="CS89" s="946"/>
      <c r="CT89" s="946"/>
      <c r="CU89" s="946"/>
      <c r="CV89" s="947"/>
      <c r="CW89" s="945"/>
      <c r="CX89" s="946"/>
      <c r="CY89" s="946"/>
      <c r="CZ89" s="946"/>
      <c r="DA89" s="947"/>
      <c r="DB89" s="945"/>
      <c r="DC89" s="946"/>
      <c r="DD89" s="946"/>
      <c r="DE89" s="946"/>
      <c r="DF89" s="947"/>
      <c r="DG89" s="945"/>
      <c r="DH89" s="946"/>
      <c r="DI89" s="946"/>
      <c r="DJ89" s="946"/>
      <c r="DK89" s="947"/>
      <c r="DL89" s="945"/>
      <c r="DM89" s="946"/>
      <c r="DN89" s="946"/>
      <c r="DO89" s="946"/>
      <c r="DP89" s="947"/>
      <c r="DQ89" s="945"/>
      <c r="DR89" s="946"/>
      <c r="DS89" s="946"/>
      <c r="DT89" s="946"/>
      <c r="DU89" s="947"/>
      <c r="DV89" s="942"/>
      <c r="DW89" s="943"/>
      <c r="DX89" s="943"/>
      <c r="DY89" s="943"/>
      <c r="DZ89" s="944"/>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8"/>
      <c r="BT90" s="949"/>
      <c r="BU90" s="949"/>
      <c r="BV90" s="949"/>
      <c r="BW90" s="949"/>
      <c r="BX90" s="949"/>
      <c r="BY90" s="949"/>
      <c r="BZ90" s="949"/>
      <c r="CA90" s="949"/>
      <c r="CB90" s="949"/>
      <c r="CC90" s="949"/>
      <c r="CD90" s="949"/>
      <c r="CE90" s="949"/>
      <c r="CF90" s="949"/>
      <c r="CG90" s="950"/>
      <c r="CH90" s="945"/>
      <c r="CI90" s="946"/>
      <c r="CJ90" s="946"/>
      <c r="CK90" s="946"/>
      <c r="CL90" s="947"/>
      <c r="CM90" s="945"/>
      <c r="CN90" s="946"/>
      <c r="CO90" s="946"/>
      <c r="CP90" s="946"/>
      <c r="CQ90" s="947"/>
      <c r="CR90" s="945"/>
      <c r="CS90" s="946"/>
      <c r="CT90" s="946"/>
      <c r="CU90" s="946"/>
      <c r="CV90" s="947"/>
      <c r="CW90" s="945"/>
      <c r="CX90" s="946"/>
      <c r="CY90" s="946"/>
      <c r="CZ90" s="946"/>
      <c r="DA90" s="947"/>
      <c r="DB90" s="945"/>
      <c r="DC90" s="946"/>
      <c r="DD90" s="946"/>
      <c r="DE90" s="946"/>
      <c r="DF90" s="947"/>
      <c r="DG90" s="945"/>
      <c r="DH90" s="946"/>
      <c r="DI90" s="946"/>
      <c r="DJ90" s="946"/>
      <c r="DK90" s="947"/>
      <c r="DL90" s="945"/>
      <c r="DM90" s="946"/>
      <c r="DN90" s="946"/>
      <c r="DO90" s="946"/>
      <c r="DP90" s="947"/>
      <c r="DQ90" s="945"/>
      <c r="DR90" s="946"/>
      <c r="DS90" s="946"/>
      <c r="DT90" s="946"/>
      <c r="DU90" s="947"/>
      <c r="DV90" s="942"/>
      <c r="DW90" s="943"/>
      <c r="DX90" s="943"/>
      <c r="DY90" s="943"/>
      <c r="DZ90" s="944"/>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8"/>
      <c r="BT91" s="949"/>
      <c r="BU91" s="949"/>
      <c r="BV91" s="949"/>
      <c r="BW91" s="949"/>
      <c r="BX91" s="949"/>
      <c r="BY91" s="949"/>
      <c r="BZ91" s="949"/>
      <c r="CA91" s="949"/>
      <c r="CB91" s="949"/>
      <c r="CC91" s="949"/>
      <c r="CD91" s="949"/>
      <c r="CE91" s="949"/>
      <c r="CF91" s="949"/>
      <c r="CG91" s="950"/>
      <c r="CH91" s="945"/>
      <c r="CI91" s="946"/>
      <c r="CJ91" s="946"/>
      <c r="CK91" s="946"/>
      <c r="CL91" s="947"/>
      <c r="CM91" s="945"/>
      <c r="CN91" s="946"/>
      <c r="CO91" s="946"/>
      <c r="CP91" s="946"/>
      <c r="CQ91" s="947"/>
      <c r="CR91" s="945"/>
      <c r="CS91" s="946"/>
      <c r="CT91" s="946"/>
      <c r="CU91" s="946"/>
      <c r="CV91" s="947"/>
      <c r="CW91" s="945"/>
      <c r="CX91" s="946"/>
      <c r="CY91" s="946"/>
      <c r="CZ91" s="946"/>
      <c r="DA91" s="947"/>
      <c r="DB91" s="945"/>
      <c r="DC91" s="946"/>
      <c r="DD91" s="946"/>
      <c r="DE91" s="946"/>
      <c r="DF91" s="947"/>
      <c r="DG91" s="945"/>
      <c r="DH91" s="946"/>
      <c r="DI91" s="946"/>
      <c r="DJ91" s="946"/>
      <c r="DK91" s="947"/>
      <c r="DL91" s="945"/>
      <c r="DM91" s="946"/>
      <c r="DN91" s="946"/>
      <c r="DO91" s="946"/>
      <c r="DP91" s="947"/>
      <c r="DQ91" s="945"/>
      <c r="DR91" s="946"/>
      <c r="DS91" s="946"/>
      <c r="DT91" s="946"/>
      <c r="DU91" s="947"/>
      <c r="DV91" s="942"/>
      <c r="DW91" s="943"/>
      <c r="DX91" s="943"/>
      <c r="DY91" s="943"/>
      <c r="DZ91" s="944"/>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8"/>
      <c r="BT92" s="949"/>
      <c r="BU92" s="949"/>
      <c r="BV92" s="949"/>
      <c r="BW92" s="949"/>
      <c r="BX92" s="949"/>
      <c r="BY92" s="949"/>
      <c r="BZ92" s="949"/>
      <c r="CA92" s="949"/>
      <c r="CB92" s="949"/>
      <c r="CC92" s="949"/>
      <c r="CD92" s="949"/>
      <c r="CE92" s="949"/>
      <c r="CF92" s="949"/>
      <c r="CG92" s="950"/>
      <c r="CH92" s="945"/>
      <c r="CI92" s="946"/>
      <c r="CJ92" s="946"/>
      <c r="CK92" s="946"/>
      <c r="CL92" s="947"/>
      <c r="CM92" s="945"/>
      <c r="CN92" s="946"/>
      <c r="CO92" s="946"/>
      <c r="CP92" s="946"/>
      <c r="CQ92" s="947"/>
      <c r="CR92" s="945"/>
      <c r="CS92" s="946"/>
      <c r="CT92" s="946"/>
      <c r="CU92" s="946"/>
      <c r="CV92" s="947"/>
      <c r="CW92" s="945"/>
      <c r="CX92" s="946"/>
      <c r="CY92" s="946"/>
      <c r="CZ92" s="946"/>
      <c r="DA92" s="947"/>
      <c r="DB92" s="945"/>
      <c r="DC92" s="946"/>
      <c r="DD92" s="946"/>
      <c r="DE92" s="946"/>
      <c r="DF92" s="947"/>
      <c r="DG92" s="945"/>
      <c r="DH92" s="946"/>
      <c r="DI92" s="946"/>
      <c r="DJ92" s="946"/>
      <c r="DK92" s="947"/>
      <c r="DL92" s="945"/>
      <c r="DM92" s="946"/>
      <c r="DN92" s="946"/>
      <c r="DO92" s="946"/>
      <c r="DP92" s="947"/>
      <c r="DQ92" s="945"/>
      <c r="DR92" s="946"/>
      <c r="DS92" s="946"/>
      <c r="DT92" s="946"/>
      <c r="DU92" s="947"/>
      <c r="DV92" s="942"/>
      <c r="DW92" s="943"/>
      <c r="DX92" s="943"/>
      <c r="DY92" s="943"/>
      <c r="DZ92" s="944"/>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8"/>
      <c r="BT93" s="949"/>
      <c r="BU93" s="949"/>
      <c r="BV93" s="949"/>
      <c r="BW93" s="949"/>
      <c r="BX93" s="949"/>
      <c r="BY93" s="949"/>
      <c r="BZ93" s="949"/>
      <c r="CA93" s="949"/>
      <c r="CB93" s="949"/>
      <c r="CC93" s="949"/>
      <c r="CD93" s="949"/>
      <c r="CE93" s="949"/>
      <c r="CF93" s="949"/>
      <c r="CG93" s="950"/>
      <c r="CH93" s="945"/>
      <c r="CI93" s="946"/>
      <c r="CJ93" s="946"/>
      <c r="CK93" s="946"/>
      <c r="CL93" s="947"/>
      <c r="CM93" s="945"/>
      <c r="CN93" s="946"/>
      <c r="CO93" s="946"/>
      <c r="CP93" s="946"/>
      <c r="CQ93" s="947"/>
      <c r="CR93" s="945"/>
      <c r="CS93" s="946"/>
      <c r="CT93" s="946"/>
      <c r="CU93" s="946"/>
      <c r="CV93" s="947"/>
      <c r="CW93" s="945"/>
      <c r="CX93" s="946"/>
      <c r="CY93" s="946"/>
      <c r="CZ93" s="946"/>
      <c r="DA93" s="947"/>
      <c r="DB93" s="945"/>
      <c r="DC93" s="946"/>
      <c r="DD93" s="946"/>
      <c r="DE93" s="946"/>
      <c r="DF93" s="947"/>
      <c r="DG93" s="945"/>
      <c r="DH93" s="946"/>
      <c r="DI93" s="946"/>
      <c r="DJ93" s="946"/>
      <c r="DK93" s="947"/>
      <c r="DL93" s="945"/>
      <c r="DM93" s="946"/>
      <c r="DN93" s="946"/>
      <c r="DO93" s="946"/>
      <c r="DP93" s="947"/>
      <c r="DQ93" s="945"/>
      <c r="DR93" s="946"/>
      <c r="DS93" s="946"/>
      <c r="DT93" s="946"/>
      <c r="DU93" s="947"/>
      <c r="DV93" s="942"/>
      <c r="DW93" s="943"/>
      <c r="DX93" s="943"/>
      <c r="DY93" s="943"/>
      <c r="DZ93" s="944"/>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8"/>
      <c r="BT94" s="949"/>
      <c r="BU94" s="949"/>
      <c r="BV94" s="949"/>
      <c r="BW94" s="949"/>
      <c r="BX94" s="949"/>
      <c r="BY94" s="949"/>
      <c r="BZ94" s="949"/>
      <c r="CA94" s="949"/>
      <c r="CB94" s="949"/>
      <c r="CC94" s="949"/>
      <c r="CD94" s="949"/>
      <c r="CE94" s="949"/>
      <c r="CF94" s="949"/>
      <c r="CG94" s="950"/>
      <c r="CH94" s="945"/>
      <c r="CI94" s="946"/>
      <c r="CJ94" s="946"/>
      <c r="CK94" s="946"/>
      <c r="CL94" s="947"/>
      <c r="CM94" s="945"/>
      <c r="CN94" s="946"/>
      <c r="CO94" s="946"/>
      <c r="CP94" s="946"/>
      <c r="CQ94" s="947"/>
      <c r="CR94" s="945"/>
      <c r="CS94" s="946"/>
      <c r="CT94" s="946"/>
      <c r="CU94" s="946"/>
      <c r="CV94" s="947"/>
      <c r="CW94" s="945"/>
      <c r="CX94" s="946"/>
      <c r="CY94" s="946"/>
      <c r="CZ94" s="946"/>
      <c r="DA94" s="947"/>
      <c r="DB94" s="945"/>
      <c r="DC94" s="946"/>
      <c r="DD94" s="946"/>
      <c r="DE94" s="946"/>
      <c r="DF94" s="947"/>
      <c r="DG94" s="945"/>
      <c r="DH94" s="946"/>
      <c r="DI94" s="946"/>
      <c r="DJ94" s="946"/>
      <c r="DK94" s="947"/>
      <c r="DL94" s="945"/>
      <c r="DM94" s="946"/>
      <c r="DN94" s="946"/>
      <c r="DO94" s="946"/>
      <c r="DP94" s="947"/>
      <c r="DQ94" s="945"/>
      <c r="DR94" s="946"/>
      <c r="DS94" s="946"/>
      <c r="DT94" s="946"/>
      <c r="DU94" s="947"/>
      <c r="DV94" s="942"/>
      <c r="DW94" s="943"/>
      <c r="DX94" s="943"/>
      <c r="DY94" s="943"/>
      <c r="DZ94" s="944"/>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8"/>
      <c r="BT95" s="949"/>
      <c r="BU95" s="949"/>
      <c r="BV95" s="949"/>
      <c r="BW95" s="949"/>
      <c r="BX95" s="949"/>
      <c r="BY95" s="949"/>
      <c r="BZ95" s="949"/>
      <c r="CA95" s="949"/>
      <c r="CB95" s="949"/>
      <c r="CC95" s="949"/>
      <c r="CD95" s="949"/>
      <c r="CE95" s="949"/>
      <c r="CF95" s="949"/>
      <c r="CG95" s="950"/>
      <c r="CH95" s="945"/>
      <c r="CI95" s="946"/>
      <c r="CJ95" s="946"/>
      <c r="CK95" s="946"/>
      <c r="CL95" s="947"/>
      <c r="CM95" s="945"/>
      <c r="CN95" s="946"/>
      <c r="CO95" s="946"/>
      <c r="CP95" s="946"/>
      <c r="CQ95" s="947"/>
      <c r="CR95" s="945"/>
      <c r="CS95" s="946"/>
      <c r="CT95" s="946"/>
      <c r="CU95" s="946"/>
      <c r="CV95" s="947"/>
      <c r="CW95" s="945"/>
      <c r="CX95" s="946"/>
      <c r="CY95" s="946"/>
      <c r="CZ95" s="946"/>
      <c r="DA95" s="947"/>
      <c r="DB95" s="945"/>
      <c r="DC95" s="946"/>
      <c r="DD95" s="946"/>
      <c r="DE95" s="946"/>
      <c r="DF95" s="947"/>
      <c r="DG95" s="945"/>
      <c r="DH95" s="946"/>
      <c r="DI95" s="946"/>
      <c r="DJ95" s="946"/>
      <c r="DK95" s="947"/>
      <c r="DL95" s="945"/>
      <c r="DM95" s="946"/>
      <c r="DN95" s="946"/>
      <c r="DO95" s="946"/>
      <c r="DP95" s="947"/>
      <c r="DQ95" s="945"/>
      <c r="DR95" s="946"/>
      <c r="DS95" s="946"/>
      <c r="DT95" s="946"/>
      <c r="DU95" s="947"/>
      <c r="DV95" s="942"/>
      <c r="DW95" s="943"/>
      <c r="DX95" s="943"/>
      <c r="DY95" s="943"/>
      <c r="DZ95" s="944"/>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8"/>
      <c r="BT96" s="949"/>
      <c r="BU96" s="949"/>
      <c r="BV96" s="949"/>
      <c r="BW96" s="949"/>
      <c r="BX96" s="949"/>
      <c r="BY96" s="949"/>
      <c r="BZ96" s="949"/>
      <c r="CA96" s="949"/>
      <c r="CB96" s="949"/>
      <c r="CC96" s="949"/>
      <c r="CD96" s="949"/>
      <c r="CE96" s="949"/>
      <c r="CF96" s="949"/>
      <c r="CG96" s="950"/>
      <c r="CH96" s="945"/>
      <c r="CI96" s="946"/>
      <c r="CJ96" s="946"/>
      <c r="CK96" s="946"/>
      <c r="CL96" s="947"/>
      <c r="CM96" s="945"/>
      <c r="CN96" s="946"/>
      <c r="CO96" s="946"/>
      <c r="CP96" s="946"/>
      <c r="CQ96" s="947"/>
      <c r="CR96" s="945"/>
      <c r="CS96" s="946"/>
      <c r="CT96" s="946"/>
      <c r="CU96" s="946"/>
      <c r="CV96" s="947"/>
      <c r="CW96" s="945"/>
      <c r="CX96" s="946"/>
      <c r="CY96" s="946"/>
      <c r="CZ96" s="946"/>
      <c r="DA96" s="947"/>
      <c r="DB96" s="945"/>
      <c r="DC96" s="946"/>
      <c r="DD96" s="946"/>
      <c r="DE96" s="946"/>
      <c r="DF96" s="947"/>
      <c r="DG96" s="945"/>
      <c r="DH96" s="946"/>
      <c r="DI96" s="946"/>
      <c r="DJ96" s="946"/>
      <c r="DK96" s="947"/>
      <c r="DL96" s="945"/>
      <c r="DM96" s="946"/>
      <c r="DN96" s="946"/>
      <c r="DO96" s="946"/>
      <c r="DP96" s="947"/>
      <c r="DQ96" s="945"/>
      <c r="DR96" s="946"/>
      <c r="DS96" s="946"/>
      <c r="DT96" s="946"/>
      <c r="DU96" s="947"/>
      <c r="DV96" s="942"/>
      <c r="DW96" s="943"/>
      <c r="DX96" s="943"/>
      <c r="DY96" s="943"/>
      <c r="DZ96" s="944"/>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8"/>
      <c r="BT97" s="949"/>
      <c r="BU97" s="949"/>
      <c r="BV97" s="949"/>
      <c r="BW97" s="949"/>
      <c r="BX97" s="949"/>
      <c r="BY97" s="949"/>
      <c r="BZ97" s="949"/>
      <c r="CA97" s="949"/>
      <c r="CB97" s="949"/>
      <c r="CC97" s="949"/>
      <c r="CD97" s="949"/>
      <c r="CE97" s="949"/>
      <c r="CF97" s="949"/>
      <c r="CG97" s="950"/>
      <c r="CH97" s="945"/>
      <c r="CI97" s="946"/>
      <c r="CJ97" s="946"/>
      <c r="CK97" s="946"/>
      <c r="CL97" s="947"/>
      <c r="CM97" s="945"/>
      <c r="CN97" s="946"/>
      <c r="CO97" s="946"/>
      <c r="CP97" s="946"/>
      <c r="CQ97" s="947"/>
      <c r="CR97" s="945"/>
      <c r="CS97" s="946"/>
      <c r="CT97" s="946"/>
      <c r="CU97" s="946"/>
      <c r="CV97" s="947"/>
      <c r="CW97" s="945"/>
      <c r="CX97" s="946"/>
      <c r="CY97" s="946"/>
      <c r="CZ97" s="946"/>
      <c r="DA97" s="947"/>
      <c r="DB97" s="945"/>
      <c r="DC97" s="946"/>
      <c r="DD97" s="946"/>
      <c r="DE97" s="946"/>
      <c r="DF97" s="947"/>
      <c r="DG97" s="945"/>
      <c r="DH97" s="946"/>
      <c r="DI97" s="946"/>
      <c r="DJ97" s="946"/>
      <c r="DK97" s="947"/>
      <c r="DL97" s="945"/>
      <c r="DM97" s="946"/>
      <c r="DN97" s="946"/>
      <c r="DO97" s="946"/>
      <c r="DP97" s="947"/>
      <c r="DQ97" s="945"/>
      <c r="DR97" s="946"/>
      <c r="DS97" s="946"/>
      <c r="DT97" s="946"/>
      <c r="DU97" s="947"/>
      <c r="DV97" s="942"/>
      <c r="DW97" s="943"/>
      <c r="DX97" s="943"/>
      <c r="DY97" s="943"/>
      <c r="DZ97" s="944"/>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8"/>
      <c r="BT98" s="949"/>
      <c r="BU98" s="949"/>
      <c r="BV98" s="949"/>
      <c r="BW98" s="949"/>
      <c r="BX98" s="949"/>
      <c r="BY98" s="949"/>
      <c r="BZ98" s="949"/>
      <c r="CA98" s="949"/>
      <c r="CB98" s="949"/>
      <c r="CC98" s="949"/>
      <c r="CD98" s="949"/>
      <c r="CE98" s="949"/>
      <c r="CF98" s="949"/>
      <c r="CG98" s="950"/>
      <c r="CH98" s="945"/>
      <c r="CI98" s="946"/>
      <c r="CJ98" s="946"/>
      <c r="CK98" s="946"/>
      <c r="CL98" s="947"/>
      <c r="CM98" s="945"/>
      <c r="CN98" s="946"/>
      <c r="CO98" s="946"/>
      <c r="CP98" s="946"/>
      <c r="CQ98" s="947"/>
      <c r="CR98" s="945"/>
      <c r="CS98" s="946"/>
      <c r="CT98" s="946"/>
      <c r="CU98" s="946"/>
      <c r="CV98" s="947"/>
      <c r="CW98" s="945"/>
      <c r="CX98" s="946"/>
      <c r="CY98" s="946"/>
      <c r="CZ98" s="946"/>
      <c r="DA98" s="947"/>
      <c r="DB98" s="945"/>
      <c r="DC98" s="946"/>
      <c r="DD98" s="946"/>
      <c r="DE98" s="946"/>
      <c r="DF98" s="947"/>
      <c r="DG98" s="945"/>
      <c r="DH98" s="946"/>
      <c r="DI98" s="946"/>
      <c r="DJ98" s="946"/>
      <c r="DK98" s="947"/>
      <c r="DL98" s="945"/>
      <c r="DM98" s="946"/>
      <c r="DN98" s="946"/>
      <c r="DO98" s="946"/>
      <c r="DP98" s="947"/>
      <c r="DQ98" s="945"/>
      <c r="DR98" s="946"/>
      <c r="DS98" s="946"/>
      <c r="DT98" s="946"/>
      <c r="DU98" s="947"/>
      <c r="DV98" s="942"/>
      <c r="DW98" s="943"/>
      <c r="DX98" s="943"/>
      <c r="DY98" s="943"/>
      <c r="DZ98" s="944"/>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8"/>
      <c r="BT99" s="949"/>
      <c r="BU99" s="949"/>
      <c r="BV99" s="949"/>
      <c r="BW99" s="949"/>
      <c r="BX99" s="949"/>
      <c r="BY99" s="949"/>
      <c r="BZ99" s="949"/>
      <c r="CA99" s="949"/>
      <c r="CB99" s="949"/>
      <c r="CC99" s="949"/>
      <c r="CD99" s="949"/>
      <c r="CE99" s="949"/>
      <c r="CF99" s="949"/>
      <c r="CG99" s="950"/>
      <c r="CH99" s="945"/>
      <c r="CI99" s="946"/>
      <c r="CJ99" s="946"/>
      <c r="CK99" s="946"/>
      <c r="CL99" s="947"/>
      <c r="CM99" s="945"/>
      <c r="CN99" s="946"/>
      <c r="CO99" s="946"/>
      <c r="CP99" s="946"/>
      <c r="CQ99" s="947"/>
      <c r="CR99" s="945"/>
      <c r="CS99" s="946"/>
      <c r="CT99" s="946"/>
      <c r="CU99" s="946"/>
      <c r="CV99" s="947"/>
      <c r="CW99" s="945"/>
      <c r="CX99" s="946"/>
      <c r="CY99" s="946"/>
      <c r="CZ99" s="946"/>
      <c r="DA99" s="947"/>
      <c r="DB99" s="945"/>
      <c r="DC99" s="946"/>
      <c r="DD99" s="946"/>
      <c r="DE99" s="946"/>
      <c r="DF99" s="947"/>
      <c r="DG99" s="945"/>
      <c r="DH99" s="946"/>
      <c r="DI99" s="946"/>
      <c r="DJ99" s="946"/>
      <c r="DK99" s="947"/>
      <c r="DL99" s="945"/>
      <c r="DM99" s="946"/>
      <c r="DN99" s="946"/>
      <c r="DO99" s="946"/>
      <c r="DP99" s="947"/>
      <c r="DQ99" s="945"/>
      <c r="DR99" s="946"/>
      <c r="DS99" s="946"/>
      <c r="DT99" s="946"/>
      <c r="DU99" s="947"/>
      <c r="DV99" s="942"/>
      <c r="DW99" s="943"/>
      <c r="DX99" s="943"/>
      <c r="DY99" s="943"/>
      <c r="DZ99" s="944"/>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8"/>
      <c r="BT100" s="949"/>
      <c r="BU100" s="949"/>
      <c r="BV100" s="949"/>
      <c r="BW100" s="949"/>
      <c r="BX100" s="949"/>
      <c r="BY100" s="949"/>
      <c r="BZ100" s="949"/>
      <c r="CA100" s="949"/>
      <c r="CB100" s="949"/>
      <c r="CC100" s="949"/>
      <c r="CD100" s="949"/>
      <c r="CE100" s="949"/>
      <c r="CF100" s="949"/>
      <c r="CG100" s="950"/>
      <c r="CH100" s="945"/>
      <c r="CI100" s="946"/>
      <c r="CJ100" s="946"/>
      <c r="CK100" s="946"/>
      <c r="CL100" s="947"/>
      <c r="CM100" s="945"/>
      <c r="CN100" s="946"/>
      <c r="CO100" s="946"/>
      <c r="CP100" s="946"/>
      <c r="CQ100" s="947"/>
      <c r="CR100" s="945"/>
      <c r="CS100" s="946"/>
      <c r="CT100" s="946"/>
      <c r="CU100" s="946"/>
      <c r="CV100" s="947"/>
      <c r="CW100" s="945"/>
      <c r="CX100" s="946"/>
      <c r="CY100" s="946"/>
      <c r="CZ100" s="946"/>
      <c r="DA100" s="947"/>
      <c r="DB100" s="945"/>
      <c r="DC100" s="946"/>
      <c r="DD100" s="946"/>
      <c r="DE100" s="946"/>
      <c r="DF100" s="947"/>
      <c r="DG100" s="945"/>
      <c r="DH100" s="946"/>
      <c r="DI100" s="946"/>
      <c r="DJ100" s="946"/>
      <c r="DK100" s="947"/>
      <c r="DL100" s="945"/>
      <c r="DM100" s="946"/>
      <c r="DN100" s="946"/>
      <c r="DO100" s="946"/>
      <c r="DP100" s="947"/>
      <c r="DQ100" s="945"/>
      <c r="DR100" s="946"/>
      <c r="DS100" s="946"/>
      <c r="DT100" s="946"/>
      <c r="DU100" s="947"/>
      <c r="DV100" s="942"/>
      <c r="DW100" s="943"/>
      <c r="DX100" s="943"/>
      <c r="DY100" s="943"/>
      <c r="DZ100" s="944"/>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8"/>
      <c r="BT101" s="949"/>
      <c r="BU101" s="949"/>
      <c r="BV101" s="949"/>
      <c r="BW101" s="949"/>
      <c r="BX101" s="949"/>
      <c r="BY101" s="949"/>
      <c r="BZ101" s="949"/>
      <c r="CA101" s="949"/>
      <c r="CB101" s="949"/>
      <c r="CC101" s="949"/>
      <c r="CD101" s="949"/>
      <c r="CE101" s="949"/>
      <c r="CF101" s="949"/>
      <c r="CG101" s="950"/>
      <c r="CH101" s="945"/>
      <c r="CI101" s="946"/>
      <c r="CJ101" s="946"/>
      <c r="CK101" s="946"/>
      <c r="CL101" s="947"/>
      <c r="CM101" s="945"/>
      <c r="CN101" s="946"/>
      <c r="CO101" s="946"/>
      <c r="CP101" s="946"/>
      <c r="CQ101" s="947"/>
      <c r="CR101" s="945"/>
      <c r="CS101" s="946"/>
      <c r="CT101" s="946"/>
      <c r="CU101" s="946"/>
      <c r="CV101" s="947"/>
      <c r="CW101" s="945"/>
      <c r="CX101" s="946"/>
      <c r="CY101" s="946"/>
      <c r="CZ101" s="946"/>
      <c r="DA101" s="947"/>
      <c r="DB101" s="945"/>
      <c r="DC101" s="946"/>
      <c r="DD101" s="946"/>
      <c r="DE101" s="946"/>
      <c r="DF101" s="947"/>
      <c r="DG101" s="945"/>
      <c r="DH101" s="946"/>
      <c r="DI101" s="946"/>
      <c r="DJ101" s="946"/>
      <c r="DK101" s="947"/>
      <c r="DL101" s="945"/>
      <c r="DM101" s="946"/>
      <c r="DN101" s="946"/>
      <c r="DO101" s="946"/>
      <c r="DP101" s="947"/>
      <c r="DQ101" s="945"/>
      <c r="DR101" s="946"/>
      <c r="DS101" s="946"/>
      <c r="DT101" s="946"/>
      <c r="DU101" s="947"/>
      <c r="DV101" s="942"/>
      <c r="DW101" s="943"/>
      <c r="DX101" s="943"/>
      <c r="DY101" s="943"/>
      <c r="DZ101" s="944"/>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875" t="s">
        <v>425</v>
      </c>
      <c r="BS102" s="876"/>
      <c r="BT102" s="876"/>
      <c r="BU102" s="876"/>
      <c r="BV102" s="876"/>
      <c r="BW102" s="876"/>
      <c r="BX102" s="876"/>
      <c r="BY102" s="876"/>
      <c r="BZ102" s="876"/>
      <c r="CA102" s="876"/>
      <c r="CB102" s="876"/>
      <c r="CC102" s="876"/>
      <c r="CD102" s="876"/>
      <c r="CE102" s="876"/>
      <c r="CF102" s="876"/>
      <c r="CG102" s="877"/>
      <c r="CH102" s="974"/>
      <c r="CI102" s="975"/>
      <c r="CJ102" s="975"/>
      <c r="CK102" s="975"/>
      <c r="CL102" s="976"/>
      <c r="CM102" s="974"/>
      <c r="CN102" s="975"/>
      <c r="CO102" s="975"/>
      <c r="CP102" s="975"/>
      <c r="CQ102" s="976"/>
      <c r="CR102" s="977">
        <v>1313</v>
      </c>
      <c r="CS102" s="935"/>
      <c r="CT102" s="935"/>
      <c r="CU102" s="935"/>
      <c r="CV102" s="978"/>
      <c r="CW102" s="977">
        <v>1520</v>
      </c>
      <c r="CX102" s="935"/>
      <c r="CY102" s="935"/>
      <c r="CZ102" s="935"/>
      <c r="DA102" s="978"/>
      <c r="DB102" s="977">
        <v>0</v>
      </c>
      <c r="DC102" s="935"/>
      <c r="DD102" s="935"/>
      <c r="DE102" s="935"/>
      <c r="DF102" s="978"/>
      <c r="DG102" s="977">
        <v>0</v>
      </c>
      <c r="DH102" s="935"/>
      <c r="DI102" s="935"/>
      <c r="DJ102" s="935"/>
      <c r="DK102" s="978"/>
      <c r="DL102" s="977">
        <v>447</v>
      </c>
      <c r="DM102" s="935"/>
      <c r="DN102" s="935"/>
      <c r="DO102" s="935"/>
      <c r="DP102" s="978"/>
      <c r="DQ102" s="977">
        <v>175</v>
      </c>
      <c r="DR102" s="935"/>
      <c r="DS102" s="935"/>
      <c r="DT102" s="935"/>
      <c r="DU102" s="978"/>
      <c r="DV102" s="1001"/>
      <c r="DW102" s="1002"/>
      <c r="DX102" s="1002"/>
      <c r="DY102" s="1002"/>
      <c r="DZ102" s="1003"/>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4" t="s">
        <v>426</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5" t="s">
        <v>427</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6" t="s">
        <v>430</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431</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47" customFormat="1" ht="26.25" customHeight="1" x14ac:dyDescent="0.15">
      <c r="A109" s="999" t="s">
        <v>432</v>
      </c>
      <c r="B109" s="980"/>
      <c r="C109" s="980"/>
      <c r="D109" s="980"/>
      <c r="E109" s="980"/>
      <c r="F109" s="980"/>
      <c r="G109" s="980"/>
      <c r="H109" s="980"/>
      <c r="I109" s="980"/>
      <c r="J109" s="980"/>
      <c r="K109" s="980"/>
      <c r="L109" s="980"/>
      <c r="M109" s="980"/>
      <c r="N109" s="980"/>
      <c r="O109" s="980"/>
      <c r="P109" s="980"/>
      <c r="Q109" s="980"/>
      <c r="R109" s="980"/>
      <c r="S109" s="980"/>
      <c r="T109" s="980"/>
      <c r="U109" s="980"/>
      <c r="V109" s="980"/>
      <c r="W109" s="980"/>
      <c r="X109" s="980"/>
      <c r="Y109" s="980"/>
      <c r="Z109" s="981"/>
      <c r="AA109" s="979" t="s">
        <v>433</v>
      </c>
      <c r="AB109" s="980"/>
      <c r="AC109" s="980"/>
      <c r="AD109" s="980"/>
      <c r="AE109" s="981"/>
      <c r="AF109" s="979" t="s">
        <v>310</v>
      </c>
      <c r="AG109" s="980"/>
      <c r="AH109" s="980"/>
      <c r="AI109" s="980"/>
      <c r="AJ109" s="981"/>
      <c r="AK109" s="979" t="s">
        <v>309</v>
      </c>
      <c r="AL109" s="980"/>
      <c r="AM109" s="980"/>
      <c r="AN109" s="980"/>
      <c r="AO109" s="981"/>
      <c r="AP109" s="979" t="s">
        <v>434</v>
      </c>
      <c r="AQ109" s="980"/>
      <c r="AR109" s="980"/>
      <c r="AS109" s="980"/>
      <c r="AT109" s="982"/>
      <c r="AU109" s="999" t="s">
        <v>432</v>
      </c>
      <c r="AV109" s="980"/>
      <c r="AW109" s="980"/>
      <c r="AX109" s="980"/>
      <c r="AY109" s="980"/>
      <c r="AZ109" s="980"/>
      <c r="BA109" s="980"/>
      <c r="BB109" s="980"/>
      <c r="BC109" s="980"/>
      <c r="BD109" s="980"/>
      <c r="BE109" s="980"/>
      <c r="BF109" s="980"/>
      <c r="BG109" s="980"/>
      <c r="BH109" s="980"/>
      <c r="BI109" s="980"/>
      <c r="BJ109" s="980"/>
      <c r="BK109" s="980"/>
      <c r="BL109" s="980"/>
      <c r="BM109" s="980"/>
      <c r="BN109" s="980"/>
      <c r="BO109" s="980"/>
      <c r="BP109" s="981"/>
      <c r="BQ109" s="979" t="s">
        <v>433</v>
      </c>
      <c r="BR109" s="980"/>
      <c r="BS109" s="980"/>
      <c r="BT109" s="980"/>
      <c r="BU109" s="981"/>
      <c r="BV109" s="979" t="s">
        <v>310</v>
      </c>
      <c r="BW109" s="980"/>
      <c r="BX109" s="980"/>
      <c r="BY109" s="980"/>
      <c r="BZ109" s="981"/>
      <c r="CA109" s="979" t="s">
        <v>309</v>
      </c>
      <c r="CB109" s="980"/>
      <c r="CC109" s="980"/>
      <c r="CD109" s="980"/>
      <c r="CE109" s="981"/>
      <c r="CF109" s="1000" t="s">
        <v>434</v>
      </c>
      <c r="CG109" s="1000"/>
      <c r="CH109" s="1000"/>
      <c r="CI109" s="1000"/>
      <c r="CJ109" s="1000"/>
      <c r="CK109" s="979" t="s">
        <v>435</v>
      </c>
      <c r="CL109" s="980"/>
      <c r="CM109" s="980"/>
      <c r="CN109" s="980"/>
      <c r="CO109" s="980"/>
      <c r="CP109" s="980"/>
      <c r="CQ109" s="980"/>
      <c r="CR109" s="980"/>
      <c r="CS109" s="980"/>
      <c r="CT109" s="980"/>
      <c r="CU109" s="980"/>
      <c r="CV109" s="980"/>
      <c r="CW109" s="980"/>
      <c r="CX109" s="980"/>
      <c r="CY109" s="980"/>
      <c r="CZ109" s="980"/>
      <c r="DA109" s="980"/>
      <c r="DB109" s="980"/>
      <c r="DC109" s="980"/>
      <c r="DD109" s="980"/>
      <c r="DE109" s="980"/>
      <c r="DF109" s="981"/>
      <c r="DG109" s="979" t="s">
        <v>433</v>
      </c>
      <c r="DH109" s="980"/>
      <c r="DI109" s="980"/>
      <c r="DJ109" s="980"/>
      <c r="DK109" s="981"/>
      <c r="DL109" s="979" t="s">
        <v>310</v>
      </c>
      <c r="DM109" s="980"/>
      <c r="DN109" s="980"/>
      <c r="DO109" s="980"/>
      <c r="DP109" s="981"/>
      <c r="DQ109" s="979" t="s">
        <v>309</v>
      </c>
      <c r="DR109" s="980"/>
      <c r="DS109" s="980"/>
      <c r="DT109" s="980"/>
      <c r="DU109" s="981"/>
      <c r="DV109" s="979" t="s">
        <v>434</v>
      </c>
      <c r="DW109" s="980"/>
      <c r="DX109" s="980"/>
      <c r="DY109" s="980"/>
      <c r="DZ109" s="982"/>
    </row>
    <row r="110" spans="1:131" s="247" customFormat="1" ht="26.25" customHeight="1" x14ac:dyDescent="0.15">
      <c r="A110" s="983" t="s">
        <v>436</v>
      </c>
      <c r="B110" s="984"/>
      <c r="C110" s="984"/>
      <c r="D110" s="984"/>
      <c r="E110" s="984"/>
      <c r="F110" s="984"/>
      <c r="G110" s="984"/>
      <c r="H110" s="984"/>
      <c r="I110" s="984"/>
      <c r="J110" s="984"/>
      <c r="K110" s="984"/>
      <c r="L110" s="984"/>
      <c r="M110" s="984"/>
      <c r="N110" s="984"/>
      <c r="O110" s="984"/>
      <c r="P110" s="984"/>
      <c r="Q110" s="984"/>
      <c r="R110" s="984"/>
      <c r="S110" s="984"/>
      <c r="T110" s="984"/>
      <c r="U110" s="984"/>
      <c r="V110" s="984"/>
      <c r="W110" s="984"/>
      <c r="X110" s="984"/>
      <c r="Y110" s="984"/>
      <c r="Z110" s="985"/>
      <c r="AA110" s="986">
        <v>6419217</v>
      </c>
      <c r="AB110" s="987"/>
      <c r="AC110" s="987"/>
      <c r="AD110" s="987"/>
      <c r="AE110" s="988"/>
      <c r="AF110" s="989">
        <v>6174905</v>
      </c>
      <c r="AG110" s="987"/>
      <c r="AH110" s="987"/>
      <c r="AI110" s="987"/>
      <c r="AJ110" s="988"/>
      <c r="AK110" s="989">
        <v>5866397</v>
      </c>
      <c r="AL110" s="987"/>
      <c r="AM110" s="987"/>
      <c r="AN110" s="987"/>
      <c r="AO110" s="988"/>
      <c r="AP110" s="990">
        <v>27</v>
      </c>
      <c r="AQ110" s="991"/>
      <c r="AR110" s="991"/>
      <c r="AS110" s="991"/>
      <c r="AT110" s="992"/>
      <c r="AU110" s="993" t="s">
        <v>73</v>
      </c>
      <c r="AV110" s="994"/>
      <c r="AW110" s="994"/>
      <c r="AX110" s="994"/>
      <c r="AY110" s="994"/>
      <c r="AZ110" s="1035" t="s">
        <v>437</v>
      </c>
      <c r="BA110" s="984"/>
      <c r="BB110" s="984"/>
      <c r="BC110" s="984"/>
      <c r="BD110" s="984"/>
      <c r="BE110" s="984"/>
      <c r="BF110" s="984"/>
      <c r="BG110" s="984"/>
      <c r="BH110" s="984"/>
      <c r="BI110" s="984"/>
      <c r="BJ110" s="984"/>
      <c r="BK110" s="984"/>
      <c r="BL110" s="984"/>
      <c r="BM110" s="984"/>
      <c r="BN110" s="984"/>
      <c r="BO110" s="984"/>
      <c r="BP110" s="985"/>
      <c r="BQ110" s="1021">
        <v>65507404</v>
      </c>
      <c r="BR110" s="1022"/>
      <c r="BS110" s="1022"/>
      <c r="BT110" s="1022"/>
      <c r="BU110" s="1022"/>
      <c r="BV110" s="1022">
        <v>65487321</v>
      </c>
      <c r="BW110" s="1022"/>
      <c r="BX110" s="1022"/>
      <c r="BY110" s="1022"/>
      <c r="BZ110" s="1022"/>
      <c r="CA110" s="1022">
        <v>64992452</v>
      </c>
      <c r="CB110" s="1022"/>
      <c r="CC110" s="1022"/>
      <c r="CD110" s="1022"/>
      <c r="CE110" s="1022"/>
      <c r="CF110" s="1036">
        <v>299.5</v>
      </c>
      <c r="CG110" s="1037"/>
      <c r="CH110" s="1037"/>
      <c r="CI110" s="1037"/>
      <c r="CJ110" s="1037"/>
      <c r="CK110" s="1038" t="s">
        <v>438</v>
      </c>
      <c r="CL110" s="1039"/>
      <c r="CM110" s="1018" t="s">
        <v>439</v>
      </c>
      <c r="CN110" s="1019"/>
      <c r="CO110" s="1019"/>
      <c r="CP110" s="1019"/>
      <c r="CQ110" s="1019"/>
      <c r="CR110" s="1019"/>
      <c r="CS110" s="1019"/>
      <c r="CT110" s="1019"/>
      <c r="CU110" s="1019"/>
      <c r="CV110" s="1019"/>
      <c r="CW110" s="1019"/>
      <c r="CX110" s="1019"/>
      <c r="CY110" s="1019"/>
      <c r="CZ110" s="1019"/>
      <c r="DA110" s="1019"/>
      <c r="DB110" s="1019"/>
      <c r="DC110" s="1019"/>
      <c r="DD110" s="1019"/>
      <c r="DE110" s="1019"/>
      <c r="DF110" s="1020"/>
      <c r="DG110" s="1021" t="s">
        <v>130</v>
      </c>
      <c r="DH110" s="1022"/>
      <c r="DI110" s="1022"/>
      <c r="DJ110" s="1022"/>
      <c r="DK110" s="1022"/>
      <c r="DL110" s="1022" t="s">
        <v>440</v>
      </c>
      <c r="DM110" s="1022"/>
      <c r="DN110" s="1022"/>
      <c r="DO110" s="1022"/>
      <c r="DP110" s="1022"/>
      <c r="DQ110" s="1022" t="s">
        <v>130</v>
      </c>
      <c r="DR110" s="1022"/>
      <c r="DS110" s="1022"/>
      <c r="DT110" s="1022"/>
      <c r="DU110" s="1022"/>
      <c r="DV110" s="1023" t="s">
        <v>441</v>
      </c>
      <c r="DW110" s="1023"/>
      <c r="DX110" s="1023"/>
      <c r="DY110" s="1023"/>
      <c r="DZ110" s="1024"/>
    </row>
    <row r="111" spans="1:131" s="247" customFormat="1" ht="26.25" customHeight="1" x14ac:dyDescent="0.15">
      <c r="A111" s="1025" t="s">
        <v>442</v>
      </c>
      <c r="B111" s="1026"/>
      <c r="C111" s="1026"/>
      <c r="D111" s="1026"/>
      <c r="E111" s="1026"/>
      <c r="F111" s="1026"/>
      <c r="G111" s="1026"/>
      <c r="H111" s="1026"/>
      <c r="I111" s="1026"/>
      <c r="J111" s="1026"/>
      <c r="K111" s="1026"/>
      <c r="L111" s="1026"/>
      <c r="M111" s="1026"/>
      <c r="N111" s="1026"/>
      <c r="O111" s="1026"/>
      <c r="P111" s="1026"/>
      <c r="Q111" s="1026"/>
      <c r="R111" s="1026"/>
      <c r="S111" s="1026"/>
      <c r="T111" s="1026"/>
      <c r="U111" s="1026"/>
      <c r="V111" s="1026"/>
      <c r="W111" s="1026"/>
      <c r="X111" s="1026"/>
      <c r="Y111" s="1026"/>
      <c r="Z111" s="1027"/>
      <c r="AA111" s="1028" t="s">
        <v>443</v>
      </c>
      <c r="AB111" s="1029"/>
      <c r="AC111" s="1029"/>
      <c r="AD111" s="1029"/>
      <c r="AE111" s="1030"/>
      <c r="AF111" s="1031" t="s">
        <v>130</v>
      </c>
      <c r="AG111" s="1029"/>
      <c r="AH111" s="1029"/>
      <c r="AI111" s="1029"/>
      <c r="AJ111" s="1030"/>
      <c r="AK111" s="1031" t="s">
        <v>444</v>
      </c>
      <c r="AL111" s="1029"/>
      <c r="AM111" s="1029"/>
      <c r="AN111" s="1029"/>
      <c r="AO111" s="1030"/>
      <c r="AP111" s="1032" t="s">
        <v>444</v>
      </c>
      <c r="AQ111" s="1033"/>
      <c r="AR111" s="1033"/>
      <c r="AS111" s="1033"/>
      <c r="AT111" s="1034"/>
      <c r="AU111" s="995"/>
      <c r="AV111" s="996"/>
      <c r="AW111" s="996"/>
      <c r="AX111" s="996"/>
      <c r="AY111" s="996"/>
      <c r="AZ111" s="1044" t="s">
        <v>445</v>
      </c>
      <c r="BA111" s="1045"/>
      <c r="BB111" s="1045"/>
      <c r="BC111" s="1045"/>
      <c r="BD111" s="1045"/>
      <c r="BE111" s="1045"/>
      <c r="BF111" s="1045"/>
      <c r="BG111" s="1045"/>
      <c r="BH111" s="1045"/>
      <c r="BI111" s="1045"/>
      <c r="BJ111" s="1045"/>
      <c r="BK111" s="1045"/>
      <c r="BL111" s="1045"/>
      <c r="BM111" s="1045"/>
      <c r="BN111" s="1045"/>
      <c r="BO111" s="1045"/>
      <c r="BP111" s="1046"/>
      <c r="BQ111" s="1014">
        <v>1534731</v>
      </c>
      <c r="BR111" s="1015"/>
      <c r="BS111" s="1015"/>
      <c r="BT111" s="1015"/>
      <c r="BU111" s="1015"/>
      <c r="BV111" s="1015">
        <v>1400420</v>
      </c>
      <c r="BW111" s="1015"/>
      <c r="BX111" s="1015"/>
      <c r="BY111" s="1015"/>
      <c r="BZ111" s="1015"/>
      <c r="CA111" s="1015">
        <v>1639236</v>
      </c>
      <c r="CB111" s="1015"/>
      <c r="CC111" s="1015"/>
      <c r="CD111" s="1015"/>
      <c r="CE111" s="1015"/>
      <c r="CF111" s="1009">
        <v>7.6</v>
      </c>
      <c r="CG111" s="1010"/>
      <c r="CH111" s="1010"/>
      <c r="CI111" s="1010"/>
      <c r="CJ111" s="1010"/>
      <c r="CK111" s="1040"/>
      <c r="CL111" s="1041"/>
      <c r="CM111" s="1011" t="s">
        <v>446</v>
      </c>
      <c r="CN111" s="1012"/>
      <c r="CO111" s="1012"/>
      <c r="CP111" s="1012"/>
      <c r="CQ111" s="1012"/>
      <c r="CR111" s="1012"/>
      <c r="CS111" s="1012"/>
      <c r="CT111" s="1012"/>
      <c r="CU111" s="1012"/>
      <c r="CV111" s="1012"/>
      <c r="CW111" s="1012"/>
      <c r="CX111" s="1012"/>
      <c r="CY111" s="1012"/>
      <c r="CZ111" s="1012"/>
      <c r="DA111" s="1012"/>
      <c r="DB111" s="1012"/>
      <c r="DC111" s="1012"/>
      <c r="DD111" s="1012"/>
      <c r="DE111" s="1012"/>
      <c r="DF111" s="1013"/>
      <c r="DG111" s="1014" t="s">
        <v>447</v>
      </c>
      <c r="DH111" s="1015"/>
      <c r="DI111" s="1015"/>
      <c r="DJ111" s="1015"/>
      <c r="DK111" s="1015"/>
      <c r="DL111" s="1015" t="s">
        <v>130</v>
      </c>
      <c r="DM111" s="1015"/>
      <c r="DN111" s="1015"/>
      <c r="DO111" s="1015"/>
      <c r="DP111" s="1015"/>
      <c r="DQ111" s="1015" t="s">
        <v>130</v>
      </c>
      <c r="DR111" s="1015"/>
      <c r="DS111" s="1015"/>
      <c r="DT111" s="1015"/>
      <c r="DU111" s="1015"/>
      <c r="DV111" s="1016" t="s">
        <v>130</v>
      </c>
      <c r="DW111" s="1016"/>
      <c r="DX111" s="1016"/>
      <c r="DY111" s="1016"/>
      <c r="DZ111" s="1017"/>
    </row>
    <row r="112" spans="1:131" s="247" customFormat="1" ht="26.25" customHeight="1" x14ac:dyDescent="0.15">
      <c r="A112" s="1047" t="s">
        <v>448</v>
      </c>
      <c r="B112" s="1048"/>
      <c r="C112" s="1045" t="s">
        <v>449</v>
      </c>
      <c r="D112" s="1045"/>
      <c r="E112" s="1045"/>
      <c r="F112" s="1045"/>
      <c r="G112" s="1045"/>
      <c r="H112" s="1045"/>
      <c r="I112" s="1045"/>
      <c r="J112" s="1045"/>
      <c r="K112" s="1045"/>
      <c r="L112" s="1045"/>
      <c r="M112" s="1045"/>
      <c r="N112" s="1045"/>
      <c r="O112" s="1045"/>
      <c r="P112" s="1045"/>
      <c r="Q112" s="1045"/>
      <c r="R112" s="1045"/>
      <c r="S112" s="1045"/>
      <c r="T112" s="1045"/>
      <c r="U112" s="1045"/>
      <c r="V112" s="1045"/>
      <c r="W112" s="1045"/>
      <c r="X112" s="1045"/>
      <c r="Y112" s="1045"/>
      <c r="Z112" s="1046"/>
      <c r="AA112" s="1053" t="s">
        <v>443</v>
      </c>
      <c r="AB112" s="1054"/>
      <c r="AC112" s="1054"/>
      <c r="AD112" s="1054"/>
      <c r="AE112" s="1055"/>
      <c r="AF112" s="1056" t="s">
        <v>450</v>
      </c>
      <c r="AG112" s="1054"/>
      <c r="AH112" s="1054"/>
      <c r="AI112" s="1054"/>
      <c r="AJ112" s="1055"/>
      <c r="AK112" s="1056" t="s">
        <v>130</v>
      </c>
      <c r="AL112" s="1054"/>
      <c r="AM112" s="1054"/>
      <c r="AN112" s="1054"/>
      <c r="AO112" s="1055"/>
      <c r="AP112" s="1057" t="s">
        <v>441</v>
      </c>
      <c r="AQ112" s="1058"/>
      <c r="AR112" s="1058"/>
      <c r="AS112" s="1058"/>
      <c r="AT112" s="1059"/>
      <c r="AU112" s="995"/>
      <c r="AV112" s="996"/>
      <c r="AW112" s="996"/>
      <c r="AX112" s="996"/>
      <c r="AY112" s="996"/>
      <c r="AZ112" s="1044" t="s">
        <v>451</v>
      </c>
      <c r="BA112" s="1045"/>
      <c r="BB112" s="1045"/>
      <c r="BC112" s="1045"/>
      <c r="BD112" s="1045"/>
      <c r="BE112" s="1045"/>
      <c r="BF112" s="1045"/>
      <c r="BG112" s="1045"/>
      <c r="BH112" s="1045"/>
      <c r="BI112" s="1045"/>
      <c r="BJ112" s="1045"/>
      <c r="BK112" s="1045"/>
      <c r="BL112" s="1045"/>
      <c r="BM112" s="1045"/>
      <c r="BN112" s="1045"/>
      <c r="BO112" s="1045"/>
      <c r="BP112" s="1046"/>
      <c r="BQ112" s="1014">
        <v>37685237</v>
      </c>
      <c r="BR112" s="1015"/>
      <c r="BS112" s="1015"/>
      <c r="BT112" s="1015"/>
      <c r="BU112" s="1015"/>
      <c r="BV112" s="1015">
        <v>37181903</v>
      </c>
      <c r="BW112" s="1015"/>
      <c r="BX112" s="1015"/>
      <c r="BY112" s="1015"/>
      <c r="BZ112" s="1015"/>
      <c r="CA112" s="1015">
        <v>35979785</v>
      </c>
      <c r="CB112" s="1015"/>
      <c r="CC112" s="1015"/>
      <c r="CD112" s="1015"/>
      <c r="CE112" s="1015"/>
      <c r="CF112" s="1009">
        <v>165.8</v>
      </c>
      <c r="CG112" s="1010"/>
      <c r="CH112" s="1010"/>
      <c r="CI112" s="1010"/>
      <c r="CJ112" s="1010"/>
      <c r="CK112" s="1040"/>
      <c r="CL112" s="1041"/>
      <c r="CM112" s="1011" t="s">
        <v>452</v>
      </c>
      <c r="CN112" s="1012"/>
      <c r="CO112" s="1012"/>
      <c r="CP112" s="1012"/>
      <c r="CQ112" s="1012"/>
      <c r="CR112" s="1012"/>
      <c r="CS112" s="1012"/>
      <c r="CT112" s="1012"/>
      <c r="CU112" s="1012"/>
      <c r="CV112" s="1012"/>
      <c r="CW112" s="1012"/>
      <c r="CX112" s="1012"/>
      <c r="CY112" s="1012"/>
      <c r="CZ112" s="1012"/>
      <c r="DA112" s="1012"/>
      <c r="DB112" s="1012"/>
      <c r="DC112" s="1012"/>
      <c r="DD112" s="1012"/>
      <c r="DE112" s="1012"/>
      <c r="DF112" s="1013"/>
      <c r="DG112" s="1014" t="s">
        <v>130</v>
      </c>
      <c r="DH112" s="1015"/>
      <c r="DI112" s="1015"/>
      <c r="DJ112" s="1015"/>
      <c r="DK112" s="1015"/>
      <c r="DL112" s="1015" t="s">
        <v>444</v>
      </c>
      <c r="DM112" s="1015"/>
      <c r="DN112" s="1015"/>
      <c r="DO112" s="1015"/>
      <c r="DP112" s="1015"/>
      <c r="DQ112" s="1015" t="s">
        <v>130</v>
      </c>
      <c r="DR112" s="1015"/>
      <c r="DS112" s="1015"/>
      <c r="DT112" s="1015"/>
      <c r="DU112" s="1015"/>
      <c r="DV112" s="1016" t="s">
        <v>130</v>
      </c>
      <c r="DW112" s="1016"/>
      <c r="DX112" s="1016"/>
      <c r="DY112" s="1016"/>
      <c r="DZ112" s="1017"/>
    </row>
    <row r="113" spans="1:130" s="247" customFormat="1" ht="26.25" customHeight="1" x14ac:dyDescent="0.15">
      <c r="A113" s="1049"/>
      <c r="B113" s="1050"/>
      <c r="C113" s="1045" t="s">
        <v>453</v>
      </c>
      <c r="D113" s="1045"/>
      <c r="E113" s="1045"/>
      <c r="F113" s="1045"/>
      <c r="G113" s="1045"/>
      <c r="H113" s="1045"/>
      <c r="I113" s="1045"/>
      <c r="J113" s="1045"/>
      <c r="K113" s="1045"/>
      <c r="L113" s="1045"/>
      <c r="M113" s="1045"/>
      <c r="N113" s="1045"/>
      <c r="O113" s="1045"/>
      <c r="P113" s="1045"/>
      <c r="Q113" s="1045"/>
      <c r="R113" s="1045"/>
      <c r="S113" s="1045"/>
      <c r="T113" s="1045"/>
      <c r="U113" s="1045"/>
      <c r="V113" s="1045"/>
      <c r="W113" s="1045"/>
      <c r="X113" s="1045"/>
      <c r="Y113" s="1045"/>
      <c r="Z113" s="1046"/>
      <c r="AA113" s="1028">
        <v>2602751</v>
      </c>
      <c r="AB113" s="1029"/>
      <c r="AC113" s="1029"/>
      <c r="AD113" s="1029"/>
      <c r="AE113" s="1030"/>
      <c r="AF113" s="1031">
        <v>2561219</v>
      </c>
      <c r="AG113" s="1029"/>
      <c r="AH113" s="1029"/>
      <c r="AI113" s="1029"/>
      <c r="AJ113" s="1030"/>
      <c r="AK113" s="1031">
        <v>2245435</v>
      </c>
      <c r="AL113" s="1029"/>
      <c r="AM113" s="1029"/>
      <c r="AN113" s="1029"/>
      <c r="AO113" s="1030"/>
      <c r="AP113" s="1032">
        <v>10.3</v>
      </c>
      <c r="AQ113" s="1033"/>
      <c r="AR113" s="1033"/>
      <c r="AS113" s="1033"/>
      <c r="AT113" s="1034"/>
      <c r="AU113" s="995"/>
      <c r="AV113" s="996"/>
      <c r="AW113" s="996"/>
      <c r="AX113" s="996"/>
      <c r="AY113" s="996"/>
      <c r="AZ113" s="1044" t="s">
        <v>454</v>
      </c>
      <c r="BA113" s="1045"/>
      <c r="BB113" s="1045"/>
      <c r="BC113" s="1045"/>
      <c r="BD113" s="1045"/>
      <c r="BE113" s="1045"/>
      <c r="BF113" s="1045"/>
      <c r="BG113" s="1045"/>
      <c r="BH113" s="1045"/>
      <c r="BI113" s="1045"/>
      <c r="BJ113" s="1045"/>
      <c r="BK113" s="1045"/>
      <c r="BL113" s="1045"/>
      <c r="BM113" s="1045"/>
      <c r="BN113" s="1045"/>
      <c r="BO113" s="1045"/>
      <c r="BP113" s="1046"/>
      <c r="BQ113" s="1014">
        <v>3702</v>
      </c>
      <c r="BR113" s="1015"/>
      <c r="BS113" s="1015"/>
      <c r="BT113" s="1015"/>
      <c r="BU113" s="1015"/>
      <c r="BV113" s="1015">
        <v>1293</v>
      </c>
      <c r="BW113" s="1015"/>
      <c r="BX113" s="1015"/>
      <c r="BY113" s="1015"/>
      <c r="BZ113" s="1015"/>
      <c r="CA113" s="1015">
        <v>96163</v>
      </c>
      <c r="CB113" s="1015"/>
      <c r="CC113" s="1015"/>
      <c r="CD113" s="1015"/>
      <c r="CE113" s="1015"/>
      <c r="CF113" s="1009">
        <v>0.4</v>
      </c>
      <c r="CG113" s="1010"/>
      <c r="CH113" s="1010"/>
      <c r="CI113" s="1010"/>
      <c r="CJ113" s="1010"/>
      <c r="CK113" s="1040"/>
      <c r="CL113" s="1041"/>
      <c r="CM113" s="1011" t="s">
        <v>455</v>
      </c>
      <c r="CN113" s="1012"/>
      <c r="CO113" s="1012"/>
      <c r="CP113" s="1012"/>
      <c r="CQ113" s="1012"/>
      <c r="CR113" s="1012"/>
      <c r="CS113" s="1012"/>
      <c r="CT113" s="1012"/>
      <c r="CU113" s="1012"/>
      <c r="CV113" s="1012"/>
      <c r="CW113" s="1012"/>
      <c r="CX113" s="1012"/>
      <c r="CY113" s="1012"/>
      <c r="CZ113" s="1012"/>
      <c r="DA113" s="1012"/>
      <c r="DB113" s="1012"/>
      <c r="DC113" s="1012"/>
      <c r="DD113" s="1012"/>
      <c r="DE113" s="1012"/>
      <c r="DF113" s="1013"/>
      <c r="DG113" s="1053" t="s">
        <v>130</v>
      </c>
      <c r="DH113" s="1054"/>
      <c r="DI113" s="1054"/>
      <c r="DJ113" s="1054"/>
      <c r="DK113" s="1055"/>
      <c r="DL113" s="1056" t="s">
        <v>130</v>
      </c>
      <c r="DM113" s="1054"/>
      <c r="DN113" s="1054"/>
      <c r="DO113" s="1054"/>
      <c r="DP113" s="1055"/>
      <c r="DQ113" s="1056" t="s">
        <v>456</v>
      </c>
      <c r="DR113" s="1054"/>
      <c r="DS113" s="1054"/>
      <c r="DT113" s="1054"/>
      <c r="DU113" s="1055"/>
      <c r="DV113" s="1057" t="s">
        <v>456</v>
      </c>
      <c r="DW113" s="1058"/>
      <c r="DX113" s="1058"/>
      <c r="DY113" s="1058"/>
      <c r="DZ113" s="1059"/>
    </row>
    <row r="114" spans="1:130" s="247" customFormat="1" ht="26.25" customHeight="1" x14ac:dyDescent="0.15">
      <c r="A114" s="1049"/>
      <c r="B114" s="1050"/>
      <c r="C114" s="1045" t="s">
        <v>457</v>
      </c>
      <c r="D114" s="1045"/>
      <c r="E114" s="1045"/>
      <c r="F114" s="1045"/>
      <c r="G114" s="1045"/>
      <c r="H114" s="1045"/>
      <c r="I114" s="1045"/>
      <c r="J114" s="1045"/>
      <c r="K114" s="1045"/>
      <c r="L114" s="1045"/>
      <c r="M114" s="1045"/>
      <c r="N114" s="1045"/>
      <c r="O114" s="1045"/>
      <c r="P114" s="1045"/>
      <c r="Q114" s="1045"/>
      <c r="R114" s="1045"/>
      <c r="S114" s="1045"/>
      <c r="T114" s="1045"/>
      <c r="U114" s="1045"/>
      <c r="V114" s="1045"/>
      <c r="W114" s="1045"/>
      <c r="X114" s="1045"/>
      <c r="Y114" s="1045"/>
      <c r="Z114" s="1046"/>
      <c r="AA114" s="1053" t="s">
        <v>456</v>
      </c>
      <c r="AB114" s="1054"/>
      <c r="AC114" s="1054"/>
      <c r="AD114" s="1054"/>
      <c r="AE114" s="1055"/>
      <c r="AF114" s="1056" t="s">
        <v>130</v>
      </c>
      <c r="AG114" s="1054"/>
      <c r="AH114" s="1054"/>
      <c r="AI114" s="1054"/>
      <c r="AJ114" s="1055"/>
      <c r="AK114" s="1056" t="s">
        <v>130</v>
      </c>
      <c r="AL114" s="1054"/>
      <c r="AM114" s="1054"/>
      <c r="AN114" s="1054"/>
      <c r="AO114" s="1055"/>
      <c r="AP114" s="1057" t="s">
        <v>130</v>
      </c>
      <c r="AQ114" s="1058"/>
      <c r="AR114" s="1058"/>
      <c r="AS114" s="1058"/>
      <c r="AT114" s="1059"/>
      <c r="AU114" s="995"/>
      <c r="AV114" s="996"/>
      <c r="AW114" s="996"/>
      <c r="AX114" s="996"/>
      <c r="AY114" s="996"/>
      <c r="AZ114" s="1044" t="s">
        <v>458</v>
      </c>
      <c r="BA114" s="1045"/>
      <c r="BB114" s="1045"/>
      <c r="BC114" s="1045"/>
      <c r="BD114" s="1045"/>
      <c r="BE114" s="1045"/>
      <c r="BF114" s="1045"/>
      <c r="BG114" s="1045"/>
      <c r="BH114" s="1045"/>
      <c r="BI114" s="1045"/>
      <c r="BJ114" s="1045"/>
      <c r="BK114" s="1045"/>
      <c r="BL114" s="1045"/>
      <c r="BM114" s="1045"/>
      <c r="BN114" s="1045"/>
      <c r="BO114" s="1045"/>
      <c r="BP114" s="1046"/>
      <c r="BQ114" s="1014">
        <v>4340093</v>
      </c>
      <c r="BR114" s="1015"/>
      <c r="BS114" s="1015"/>
      <c r="BT114" s="1015"/>
      <c r="BU114" s="1015"/>
      <c r="BV114" s="1015">
        <v>4273866</v>
      </c>
      <c r="BW114" s="1015"/>
      <c r="BX114" s="1015"/>
      <c r="BY114" s="1015"/>
      <c r="BZ114" s="1015"/>
      <c r="CA114" s="1015">
        <v>3953809</v>
      </c>
      <c r="CB114" s="1015"/>
      <c r="CC114" s="1015"/>
      <c r="CD114" s="1015"/>
      <c r="CE114" s="1015"/>
      <c r="CF114" s="1009">
        <v>18.2</v>
      </c>
      <c r="CG114" s="1010"/>
      <c r="CH114" s="1010"/>
      <c r="CI114" s="1010"/>
      <c r="CJ114" s="1010"/>
      <c r="CK114" s="1040"/>
      <c r="CL114" s="1041"/>
      <c r="CM114" s="1011" t="s">
        <v>459</v>
      </c>
      <c r="CN114" s="1012"/>
      <c r="CO114" s="1012"/>
      <c r="CP114" s="1012"/>
      <c r="CQ114" s="1012"/>
      <c r="CR114" s="1012"/>
      <c r="CS114" s="1012"/>
      <c r="CT114" s="1012"/>
      <c r="CU114" s="1012"/>
      <c r="CV114" s="1012"/>
      <c r="CW114" s="1012"/>
      <c r="CX114" s="1012"/>
      <c r="CY114" s="1012"/>
      <c r="CZ114" s="1012"/>
      <c r="DA114" s="1012"/>
      <c r="DB114" s="1012"/>
      <c r="DC114" s="1012"/>
      <c r="DD114" s="1012"/>
      <c r="DE114" s="1012"/>
      <c r="DF114" s="1013"/>
      <c r="DG114" s="1053" t="s">
        <v>130</v>
      </c>
      <c r="DH114" s="1054"/>
      <c r="DI114" s="1054"/>
      <c r="DJ114" s="1054"/>
      <c r="DK114" s="1055"/>
      <c r="DL114" s="1056" t="s">
        <v>447</v>
      </c>
      <c r="DM114" s="1054"/>
      <c r="DN114" s="1054"/>
      <c r="DO114" s="1054"/>
      <c r="DP114" s="1055"/>
      <c r="DQ114" s="1056" t="s">
        <v>130</v>
      </c>
      <c r="DR114" s="1054"/>
      <c r="DS114" s="1054"/>
      <c r="DT114" s="1054"/>
      <c r="DU114" s="1055"/>
      <c r="DV114" s="1057" t="s">
        <v>130</v>
      </c>
      <c r="DW114" s="1058"/>
      <c r="DX114" s="1058"/>
      <c r="DY114" s="1058"/>
      <c r="DZ114" s="1059"/>
    </row>
    <row r="115" spans="1:130" s="247" customFormat="1" ht="26.25" customHeight="1" x14ac:dyDescent="0.15">
      <c r="A115" s="1049"/>
      <c r="B115" s="1050"/>
      <c r="C115" s="1045" t="s">
        <v>460</v>
      </c>
      <c r="D115" s="1045"/>
      <c r="E115" s="1045"/>
      <c r="F115" s="1045"/>
      <c r="G115" s="1045"/>
      <c r="H115" s="1045"/>
      <c r="I115" s="1045"/>
      <c r="J115" s="1045"/>
      <c r="K115" s="1045"/>
      <c r="L115" s="1045"/>
      <c r="M115" s="1045"/>
      <c r="N115" s="1045"/>
      <c r="O115" s="1045"/>
      <c r="P115" s="1045"/>
      <c r="Q115" s="1045"/>
      <c r="R115" s="1045"/>
      <c r="S115" s="1045"/>
      <c r="T115" s="1045"/>
      <c r="U115" s="1045"/>
      <c r="V115" s="1045"/>
      <c r="W115" s="1045"/>
      <c r="X115" s="1045"/>
      <c r="Y115" s="1045"/>
      <c r="Z115" s="1046"/>
      <c r="AA115" s="1028">
        <v>26539</v>
      </c>
      <c r="AB115" s="1029"/>
      <c r="AC115" s="1029"/>
      <c r="AD115" s="1029"/>
      <c r="AE115" s="1030"/>
      <c r="AF115" s="1031">
        <v>26256</v>
      </c>
      <c r="AG115" s="1029"/>
      <c r="AH115" s="1029"/>
      <c r="AI115" s="1029"/>
      <c r="AJ115" s="1030"/>
      <c r="AK115" s="1031">
        <v>25974</v>
      </c>
      <c r="AL115" s="1029"/>
      <c r="AM115" s="1029"/>
      <c r="AN115" s="1029"/>
      <c r="AO115" s="1030"/>
      <c r="AP115" s="1032">
        <v>0.1</v>
      </c>
      <c r="AQ115" s="1033"/>
      <c r="AR115" s="1033"/>
      <c r="AS115" s="1033"/>
      <c r="AT115" s="1034"/>
      <c r="AU115" s="995"/>
      <c r="AV115" s="996"/>
      <c r="AW115" s="996"/>
      <c r="AX115" s="996"/>
      <c r="AY115" s="996"/>
      <c r="AZ115" s="1044" t="s">
        <v>461</v>
      </c>
      <c r="BA115" s="1045"/>
      <c r="BB115" s="1045"/>
      <c r="BC115" s="1045"/>
      <c r="BD115" s="1045"/>
      <c r="BE115" s="1045"/>
      <c r="BF115" s="1045"/>
      <c r="BG115" s="1045"/>
      <c r="BH115" s="1045"/>
      <c r="BI115" s="1045"/>
      <c r="BJ115" s="1045"/>
      <c r="BK115" s="1045"/>
      <c r="BL115" s="1045"/>
      <c r="BM115" s="1045"/>
      <c r="BN115" s="1045"/>
      <c r="BO115" s="1045"/>
      <c r="BP115" s="1046"/>
      <c r="BQ115" s="1014">
        <v>332327</v>
      </c>
      <c r="BR115" s="1015"/>
      <c r="BS115" s="1015"/>
      <c r="BT115" s="1015"/>
      <c r="BU115" s="1015"/>
      <c r="BV115" s="1015">
        <v>188839</v>
      </c>
      <c r="BW115" s="1015"/>
      <c r="BX115" s="1015"/>
      <c r="BY115" s="1015"/>
      <c r="BZ115" s="1015"/>
      <c r="CA115" s="1015">
        <v>175937</v>
      </c>
      <c r="CB115" s="1015"/>
      <c r="CC115" s="1015"/>
      <c r="CD115" s="1015"/>
      <c r="CE115" s="1015"/>
      <c r="CF115" s="1009">
        <v>0.8</v>
      </c>
      <c r="CG115" s="1010"/>
      <c r="CH115" s="1010"/>
      <c r="CI115" s="1010"/>
      <c r="CJ115" s="1010"/>
      <c r="CK115" s="1040"/>
      <c r="CL115" s="1041"/>
      <c r="CM115" s="1044" t="s">
        <v>462</v>
      </c>
      <c r="CN115" s="1065"/>
      <c r="CO115" s="1065"/>
      <c r="CP115" s="1065"/>
      <c r="CQ115" s="1065"/>
      <c r="CR115" s="1065"/>
      <c r="CS115" s="1065"/>
      <c r="CT115" s="1065"/>
      <c r="CU115" s="1065"/>
      <c r="CV115" s="1065"/>
      <c r="CW115" s="1065"/>
      <c r="CX115" s="1065"/>
      <c r="CY115" s="1065"/>
      <c r="CZ115" s="1065"/>
      <c r="DA115" s="1065"/>
      <c r="DB115" s="1065"/>
      <c r="DC115" s="1065"/>
      <c r="DD115" s="1065"/>
      <c r="DE115" s="1065"/>
      <c r="DF115" s="1046"/>
      <c r="DG115" s="1053">
        <v>1421121</v>
      </c>
      <c r="DH115" s="1054"/>
      <c r="DI115" s="1054"/>
      <c r="DJ115" s="1054"/>
      <c r="DK115" s="1055"/>
      <c r="DL115" s="1056">
        <v>1320121</v>
      </c>
      <c r="DM115" s="1054"/>
      <c r="DN115" s="1054"/>
      <c r="DO115" s="1054"/>
      <c r="DP115" s="1055"/>
      <c r="DQ115" s="1056">
        <v>1592248</v>
      </c>
      <c r="DR115" s="1054"/>
      <c r="DS115" s="1054"/>
      <c r="DT115" s="1054"/>
      <c r="DU115" s="1055"/>
      <c r="DV115" s="1057">
        <v>7.3</v>
      </c>
      <c r="DW115" s="1058"/>
      <c r="DX115" s="1058"/>
      <c r="DY115" s="1058"/>
      <c r="DZ115" s="1059"/>
    </row>
    <row r="116" spans="1:130" s="247" customFormat="1" ht="26.25" customHeight="1" x14ac:dyDescent="0.15">
      <c r="A116" s="1051"/>
      <c r="B116" s="1052"/>
      <c r="C116" s="1060" t="s">
        <v>463</v>
      </c>
      <c r="D116" s="1060"/>
      <c r="E116" s="1060"/>
      <c r="F116" s="1060"/>
      <c r="G116" s="1060"/>
      <c r="H116" s="1060"/>
      <c r="I116" s="1060"/>
      <c r="J116" s="1060"/>
      <c r="K116" s="1060"/>
      <c r="L116" s="1060"/>
      <c r="M116" s="1060"/>
      <c r="N116" s="1060"/>
      <c r="O116" s="1060"/>
      <c r="P116" s="1060"/>
      <c r="Q116" s="1060"/>
      <c r="R116" s="1060"/>
      <c r="S116" s="1060"/>
      <c r="T116" s="1060"/>
      <c r="U116" s="1060"/>
      <c r="V116" s="1060"/>
      <c r="W116" s="1060"/>
      <c r="X116" s="1060"/>
      <c r="Y116" s="1060"/>
      <c r="Z116" s="1061"/>
      <c r="AA116" s="1053" t="s">
        <v>130</v>
      </c>
      <c r="AB116" s="1054"/>
      <c r="AC116" s="1054"/>
      <c r="AD116" s="1054"/>
      <c r="AE116" s="1055"/>
      <c r="AF116" s="1056" t="s">
        <v>130</v>
      </c>
      <c r="AG116" s="1054"/>
      <c r="AH116" s="1054"/>
      <c r="AI116" s="1054"/>
      <c r="AJ116" s="1055"/>
      <c r="AK116" s="1056" t="s">
        <v>130</v>
      </c>
      <c r="AL116" s="1054"/>
      <c r="AM116" s="1054"/>
      <c r="AN116" s="1054"/>
      <c r="AO116" s="1055"/>
      <c r="AP116" s="1057" t="s">
        <v>440</v>
      </c>
      <c r="AQ116" s="1058"/>
      <c r="AR116" s="1058"/>
      <c r="AS116" s="1058"/>
      <c r="AT116" s="1059"/>
      <c r="AU116" s="995"/>
      <c r="AV116" s="996"/>
      <c r="AW116" s="996"/>
      <c r="AX116" s="996"/>
      <c r="AY116" s="996"/>
      <c r="AZ116" s="1062" t="s">
        <v>464</v>
      </c>
      <c r="BA116" s="1063"/>
      <c r="BB116" s="1063"/>
      <c r="BC116" s="1063"/>
      <c r="BD116" s="1063"/>
      <c r="BE116" s="1063"/>
      <c r="BF116" s="1063"/>
      <c r="BG116" s="1063"/>
      <c r="BH116" s="1063"/>
      <c r="BI116" s="1063"/>
      <c r="BJ116" s="1063"/>
      <c r="BK116" s="1063"/>
      <c r="BL116" s="1063"/>
      <c r="BM116" s="1063"/>
      <c r="BN116" s="1063"/>
      <c r="BO116" s="1063"/>
      <c r="BP116" s="1064"/>
      <c r="BQ116" s="1014" t="s">
        <v>130</v>
      </c>
      <c r="BR116" s="1015"/>
      <c r="BS116" s="1015"/>
      <c r="BT116" s="1015"/>
      <c r="BU116" s="1015"/>
      <c r="BV116" s="1015" t="s">
        <v>441</v>
      </c>
      <c r="BW116" s="1015"/>
      <c r="BX116" s="1015"/>
      <c r="BY116" s="1015"/>
      <c r="BZ116" s="1015"/>
      <c r="CA116" s="1015" t="s">
        <v>130</v>
      </c>
      <c r="CB116" s="1015"/>
      <c r="CC116" s="1015"/>
      <c r="CD116" s="1015"/>
      <c r="CE116" s="1015"/>
      <c r="CF116" s="1009" t="s">
        <v>130</v>
      </c>
      <c r="CG116" s="1010"/>
      <c r="CH116" s="1010"/>
      <c r="CI116" s="1010"/>
      <c r="CJ116" s="1010"/>
      <c r="CK116" s="1040"/>
      <c r="CL116" s="1041"/>
      <c r="CM116" s="1011" t="s">
        <v>465</v>
      </c>
      <c r="CN116" s="1012"/>
      <c r="CO116" s="1012"/>
      <c r="CP116" s="1012"/>
      <c r="CQ116" s="1012"/>
      <c r="CR116" s="1012"/>
      <c r="CS116" s="1012"/>
      <c r="CT116" s="1012"/>
      <c r="CU116" s="1012"/>
      <c r="CV116" s="1012"/>
      <c r="CW116" s="1012"/>
      <c r="CX116" s="1012"/>
      <c r="CY116" s="1012"/>
      <c r="CZ116" s="1012"/>
      <c r="DA116" s="1012"/>
      <c r="DB116" s="1012"/>
      <c r="DC116" s="1012"/>
      <c r="DD116" s="1012"/>
      <c r="DE116" s="1012"/>
      <c r="DF116" s="1013"/>
      <c r="DG116" s="1053">
        <v>113610</v>
      </c>
      <c r="DH116" s="1054"/>
      <c r="DI116" s="1054"/>
      <c r="DJ116" s="1054"/>
      <c r="DK116" s="1055"/>
      <c r="DL116" s="1056">
        <v>80299</v>
      </c>
      <c r="DM116" s="1054"/>
      <c r="DN116" s="1054"/>
      <c r="DO116" s="1054"/>
      <c r="DP116" s="1055"/>
      <c r="DQ116" s="1056">
        <v>46988</v>
      </c>
      <c r="DR116" s="1054"/>
      <c r="DS116" s="1054"/>
      <c r="DT116" s="1054"/>
      <c r="DU116" s="1055"/>
      <c r="DV116" s="1057">
        <v>0.2</v>
      </c>
      <c r="DW116" s="1058"/>
      <c r="DX116" s="1058"/>
      <c r="DY116" s="1058"/>
      <c r="DZ116" s="1059"/>
    </row>
    <row r="117" spans="1:130" s="247" customFormat="1" ht="26.25" customHeight="1" x14ac:dyDescent="0.15">
      <c r="A117" s="999" t="s">
        <v>189</v>
      </c>
      <c r="B117" s="980"/>
      <c r="C117" s="980"/>
      <c r="D117" s="980"/>
      <c r="E117" s="980"/>
      <c r="F117" s="980"/>
      <c r="G117" s="980"/>
      <c r="H117" s="980"/>
      <c r="I117" s="980"/>
      <c r="J117" s="980"/>
      <c r="K117" s="980"/>
      <c r="L117" s="980"/>
      <c r="M117" s="980"/>
      <c r="N117" s="980"/>
      <c r="O117" s="980"/>
      <c r="P117" s="980"/>
      <c r="Q117" s="980"/>
      <c r="R117" s="980"/>
      <c r="S117" s="980"/>
      <c r="T117" s="980"/>
      <c r="U117" s="980"/>
      <c r="V117" s="980"/>
      <c r="W117" s="980"/>
      <c r="X117" s="980"/>
      <c r="Y117" s="1070" t="s">
        <v>466</v>
      </c>
      <c r="Z117" s="981"/>
      <c r="AA117" s="1071">
        <v>9048507</v>
      </c>
      <c r="AB117" s="1072"/>
      <c r="AC117" s="1072"/>
      <c r="AD117" s="1072"/>
      <c r="AE117" s="1073"/>
      <c r="AF117" s="1074">
        <v>8762380</v>
      </c>
      <c r="AG117" s="1072"/>
      <c r="AH117" s="1072"/>
      <c r="AI117" s="1072"/>
      <c r="AJ117" s="1073"/>
      <c r="AK117" s="1074">
        <v>8137806</v>
      </c>
      <c r="AL117" s="1072"/>
      <c r="AM117" s="1072"/>
      <c r="AN117" s="1072"/>
      <c r="AO117" s="1073"/>
      <c r="AP117" s="1075"/>
      <c r="AQ117" s="1076"/>
      <c r="AR117" s="1076"/>
      <c r="AS117" s="1076"/>
      <c r="AT117" s="1077"/>
      <c r="AU117" s="995"/>
      <c r="AV117" s="996"/>
      <c r="AW117" s="996"/>
      <c r="AX117" s="996"/>
      <c r="AY117" s="996"/>
      <c r="AZ117" s="1062" t="s">
        <v>467</v>
      </c>
      <c r="BA117" s="1063"/>
      <c r="BB117" s="1063"/>
      <c r="BC117" s="1063"/>
      <c r="BD117" s="1063"/>
      <c r="BE117" s="1063"/>
      <c r="BF117" s="1063"/>
      <c r="BG117" s="1063"/>
      <c r="BH117" s="1063"/>
      <c r="BI117" s="1063"/>
      <c r="BJ117" s="1063"/>
      <c r="BK117" s="1063"/>
      <c r="BL117" s="1063"/>
      <c r="BM117" s="1063"/>
      <c r="BN117" s="1063"/>
      <c r="BO117" s="1063"/>
      <c r="BP117" s="1064"/>
      <c r="BQ117" s="1014" t="s">
        <v>130</v>
      </c>
      <c r="BR117" s="1015"/>
      <c r="BS117" s="1015"/>
      <c r="BT117" s="1015"/>
      <c r="BU117" s="1015"/>
      <c r="BV117" s="1015" t="s">
        <v>450</v>
      </c>
      <c r="BW117" s="1015"/>
      <c r="BX117" s="1015"/>
      <c r="BY117" s="1015"/>
      <c r="BZ117" s="1015"/>
      <c r="CA117" s="1015" t="s">
        <v>130</v>
      </c>
      <c r="CB117" s="1015"/>
      <c r="CC117" s="1015"/>
      <c r="CD117" s="1015"/>
      <c r="CE117" s="1015"/>
      <c r="CF117" s="1009" t="s">
        <v>130</v>
      </c>
      <c r="CG117" s="1010"/>
      <c r="CH117" s="1010"/>
      <c r="CI117" s="1010"/>
      <c r="CJ117" s="1010"/>
      <c r="CK117" s="1040"/>
      <c r="CL117" s="1041"/>
      <c r="CM117" s="1011" t="s">
        <v>468</v>
      </c>
      <c r="CN117" s="1012"/>
      <c r="CO117" s="1012"/>
      <c r="CP117" s="1012"/>
      <c r="CQ117" s="1012"/>
      <c r="CR117" s="1012"/>
      <c r="CS117" s="1012"/>
      <c r="CT117" s="1012"/>
      <c r="CU117" s="1012"/>
      <c r="CV117" s="1012"/>
      <c r="CW117" s="1012"/>
      <c r="CX117" s="1012"/>
      <c r="CY117" s="1012"/>
      <c r="CZ117" s="1012"/>
      <c r="DA117" s="1012"/>
      <c r="DB117" s="1012"/>
      <c r="DC117" s="1012"/>
      <c r="DD117" s="1012"/>
      <c r="DE117" s="1012"/>
      <c r="DF117" s="1013"/>
      <c r="DG117" s="1053" t="s">
        <v>450</v>
      </c>
      <c r="DH117" s="1054"/>
      <c r="DI117" s="1054"/>
      <c r="DJ117" s="1054"/>
      <c r="DK117" s="1055"/>
      <c r="DL117" s="1056" t="s">
        <v>130</v>
      </c>
      <c r="DM117" s="1054"/>
      <c r="DN117" s="1054"/>
      <c r="DO117" s="1054"/>
      <c r="DP117" s="1055"/>
      <c r="DQ117" s="1056" t="s">
        <v>441</v>
      </c>
      <c r="DR117" s="1054"/>
      <c r="DS117" s="1054"/>
      <c r="DT117" s="1054"/>
      <c r="DU117" s="1055"/>
      <c r="DV117" s="1057" t="s">
        <v>130</v>
      </c>
      <c r="DW117" s="1058"/>
      <c r="DX117" s="1058"/>
      <c r="DY117" s="1058"/>
      <c r="DZ117" s="1059"/>
    </row>
    <row r="118" spans="1:130" s="247" customFormat="1" ht="26.25" customHeight="1" x14ac:dyDescent="0.15">
      <c r="A118" s="999" t="s">
        <v>435</v>
      </c>
      <c r="B118" s="980"/>
      <c r="C118" s="980"/>
      <c r="D118" s="980"/>
      <c r="E118" s="980"/>
      <c r="F118" s="980"/>
      <c r="G118" s="980"/>
      <c r="H118" s="980"/>
      <c r="I118" s="980"/>
      <c r="J118" s="980"/>
      <c r="K118" s="980"/>
      <c r="L118" s="980"/>
      <c r="M118" s="980"/>
      <c r="N118" s="980"/>
      <c r="O118" s="980"/>
      <c r="P118" s="980"/>
      <c r="Q118" s="980"/>
      <c r="R118" s="980"/>
      <c r="S118" s="980"/>
      <c r="T118" s="980"/>
      <c r="U118" s="980"/>
      <c r="V118" s="980"/>
      <c r="W118" s="980"/>
      <c r="X118" s="980"/>
      <c r="Y118" s="980"/>
      <c r="Z118" s="981"/>
      <c r="AA118" s="979" t="s">
        <v>433</v>
      </c>
      <c r="AB118" s="980"/>
      <c r="AC118" s="980"/>
      <c r="AD118" s="980"/>
      <c r="AE118" s="981"/>
      <c r="AF118" s="979" t="s">
        <v>310</v>
      </c>
      <c r="AG118" s="980"/>
      <c r="AH118" s="980"/>
      <c r="AI118" s="980"/>
      <c r="AJ118" s="981"/>
      <c r="AK118" s="979" t="s">
        <v>309</v>
      </c>
      <c r="AL118" s="980"/>
      <c r="AM118" s="980"/>
      <c r="AN118" s="980"/>
      <c r="AO118" s="981"/>
      <c r="AP118" s="1066" t="s">
        <v>434</v>
      </c>
      <c r="AQ118" s="1067"/>
      <c r="AR118" s="1067"/>
      <c r="AS118" s="1067"/>
      <c r="AT118" s="1068"/>
      <c r="AU118" s="995"/>
      <c r="AV118" s="996"/>
      <c r="AW118" s="996"/>
      <c r="AX118" s="996"/>
      <c r="AY118" s="996"/>
      <c r="AZ118" s="1069" t="s">
        <v>469</v>
      </c>
      <c r="BA118" s="1060"/>
      <c r="BB118" s="1060"/>
      <c r="BC118" s="1060"/>
      <c r="BD118" s="1060"/>
      <c r="BE118" s="1060"/>
      <c r="BF118" s="1060"/>
      <c r="BG118" s="1060"/>
      <c r="BH118" s="1060"/>
      <c r="BI118" s="1060"/>
      <c r="BJ118" s="1060"/>
      <c r="BK118" s="1060"/>
      <c r="BL118" s="1060"/>
      <c r="BM118" s="1060"/>
      <c r="BN118" s="1060"/>
      <c r="BO118" s="1060"/>
      <c r="BP118" s="1061"/>
      <c r="BQ118" s="1092" t="s">
        <v>443</v>
      </c>
      <c r="BR118" s="1093"/>
      <c r="BS118" s="1093"/>
      <c r="BT118" s="1093"/>
      <c r="BU118" s="1093"/>
      <c r="BV118" s="1093" t="s">
        <v>130</v>
      </c>
      <c r="BW118" s="1093"/>
      <c r="BX118" s="1093"/>
      <c r="BY118" s="1093"/>
      <c r="BZ118" s="1093"/>
      <c r="CA118" s="1093" t="s">
        <v>130</v>
      </c>
      <c r="CB118" s="1093"/>
      <c r="CC118" s="1093"/>
      <c r="CD118" s="1093"/>
      <c r="CE118" s="1093"/>
      <c r="CF118" s="1009" t="s">
        <v>130</v>
      </c>
      <c r="CG118" s="1010"/>
      <c r="CH118" s="1010"/>
      <c r="CI118" s="1010"/>
      <c r="CJ118" s="1010"/>
      <c r="CK118" s="1040"/>
      <c r="CL118" s="1041"/>
      <c r="CM118" s="1011" t="s">
        <v>470</v>
      </c>
      <c r="CN118" s="1012"/>
      <c r="CO118" s="1012"/>
      <c r="CP118" s="1012"/>
      <c r="CQ118" s="1012"/>
      <c r="CR118" s="1012"/>
      <c r="CS118" s="1012"/>
      <c r="CT118" s="1012"/>
      <c r="CU118" s="1012"/>
      <c r="CV118" s="1012"/>
      <c r="CW118" s="1012"/>
      <c r="CX118" s="1012"/>
      <c r="CY118" s="1012"/>
      <c r="CZ118" s="1012"/>
      <c r="DA118" s="1012"/>
      <c r="DB118" s="1012"/>
      <c r="DC118" s="1012"/>
      <c r="DD118" s="1012"/>
      <c r="DE118" s="1012"/>
      <c r="DF118" s="1013"/>
      <c r="DG118" s="1053" t="s">
        <v>441</v>
      </c>
      <c r="DH118" s="1054"/>
      <c r="DI118" s="1054"/>
      <c r="DJ118" s="1054"/>
      <c r="DK118" s="1055"/>
      <c r="DL118" s="1056" t="s">
        <v>441</v>
      </c>
      <c r="DM118" s="1054"/>
      <c r="DN118" s="1054"/>
      <c r="DO118" s="1054"/>
      <c r="DP118" s="1055"/>
      <c r="DQ118" s="1056" t="s">
        <v>130</v>
      </c>
      <c r="DR118" s="1054"/>
      <c r="DS118" s="1054"/>
      <c r="DT118" s="1054"/>
      <c r="DU118" s="1055"/>
      <c r="DV118" s="1057" t="s">
        <v>130</v>
      </c>
      <c r="DW118" s="1058"/>
      <c r="DX118" s="1058"/>
      <c r="DY118" s="1058"/>
      <c r="DZ118" s="1059"/>
    </row>
    <row r="119" spans="1:130" s="247" customFormat="1" ht="26.25" customHeight="1" x14ac:dyDescent="0.15">
      <c r="A119" s="1153" t="s">
        <v>438</v>
      </c>
      <c r="B119" s="1039"/>
      <c r="C119" s="1018" t="s">
        <v>439</v>
      </c>
      <c r="D119" s="1019"/>
      <c r="E119" s="1019"/>
      <c r="F119" s="1019"/>
      <c r="G119" s="1019"/>
      <c r="H119" s="1019"/>
      <c r="I119" s="1019"/>
      <c r="J119" s="1019"/>
      <c r="K119" s="1019"/>
      <c r="L119" s="1019"/>
      <c r="M119" s="1019"/>
      <c r="N119" s="1019"/>
      <c r="O119" s="1019"/>
      <c r="P119" s="1019"/>
      <c r="Q119" s="1019"/>
      <c r="R119" s="1019"/>
      <c r="S119" s="1019"/>
      <c r="T119" s="1019"/>
      <c r="U119" s="1019"/>
      <c r="V119" s="1019"/>
      <c r="W119" s="1019"/>
      <c r="X119" s="1019"/>
      <c r="Y119" s="1019"/>
      <c r="Z119" s="1020"/>
      <c r="AA119" s="986" t="s">
        <v>130</v>
      </c>
      <c r="AB119" s="987"/>
      <c r="AC119" s="987"/>
      <c r="AD119" s="987"/>
      <c r="AE119" s="988"/>
      <c r="AF119" s="989" t="s">
        <v>443</v>
      </c>
      <c r="AG119" s="987"/>
      <c r="AH119" s="987"/>
      <c r="AI119" s="987"/>
      <c r="AJ119" s="988"/>
      <c r="AK119" s="989" t="s">
        <v>130</v>
      </c>
      <c r="AL119" s="987"/>
      <c r="AM119" s="987"/>
      <c r="AN119" s="987"/>
      <c r="AO119" s="988"/>
      <c r="AP119" s="990" t="s">
        <v>444</v>
      </c>
      <c r="AQ119" s="991"/>
      <c r="AR119" s="991"/>
      <c r="AS119" s="991"/>
      <c r="AT119" s="992"/>
      <c r="AU119" s="997"/>
      <c r="AV119" s="998"/>
      <c r="AW119" s="998"/>
      <c r="AX119" s="998"/>
      <c r="AY119" s="998"/>
      <c r="AZ119" s="278" t="s">
        <v>189</v>
      </c>
      <c r="BA119" s="278"/>
      <c r="BB119" s="278"/>
      <c r="BC119" s="278"/>
      <c r="BD119" s="278"/>
      <c r="BE119" s="278"/>
      <c r="BF119" s="278"/>
      <c r="BG119" s="278"/>
      <c r="BH119" s="278"/>
      <c r="BI119" s="278"/>
      <c r="BJ119" s="278"/>
      <c r="BK119" s="278"/>
      <c r="BL119" s="278"/>
      <c r="BM119" s="278"/>
      <c r="BN119" s="278"/>
      <c r="BO119" s="1070" t="s">
        <v>471</v>
      </c>
      <c r="BP119" s="1101"/>
      <c r="BQ119" s="1092">
        <v>109403494</v>
      </c>
      <c r="BR119" s="1093"/>
      <c r="BS119" s="1093"/>
      <c r="BT119" s="1093"/>
      <c r="BU119" s="1093"/>
      <c r="BV119" s="1093">
        <v>108533642</v>
      </c>
      <c r="BW119" s="1093"/>
      <c r="BX119" s="1093"/>
      <c r="BY119" s="1093"/>
      <c r="BZ119" s="1093"/>
      <c r="CA119" s="1093">
        <v>106837382</v>
      </c>
      <c r="CB119" s="1093"/>
      <c r="CC119" s="1093"/>
      <c r="CD119" s="1093"/>
      <c r="CE119" s="1093"/>
      <c r="CF119" s="1094"/>
      <c r="CG119" s="1095"/>
      <c r="CH119" s="1095"/>
      <c r="CI119" s="1095"/>
      <c r="CJ119" s="1096"/>
      <c r="CK119" s="1042"/>
      <c r="CL119" s="1043"/>
      <c r="CM119" s="1097" t="s">
        <v>472</v>
      </c>
      <c r="CN119" s="1098"/>
      <c r="CO119" s="1098"/>
      <c r="CP119" s="1098"/>
      <c r="CQ119" s="1098"/>
      <c r="CR119" s="1098"/>
      <c r="CS119" s="1098"/>
      <c r="CT119" s="1098"/>
      <c r="CU119" s="1098"/>
      <c r="CV119" s="1098"/>
      <c r="CW119" s="1098"/>
      <c r="CX119" s="1098"/>
      <c r="CY119" s="1098"/>
      <c r="CZ119" s="1098"/>
      <c r="DA119" s="1098"/>
      <c r="DB119" s="1098"/>
      <c r="DC119" s="1098"/>
      <c r="DD119" s="1098"/>
      <c r="DE119" s="1098"/>
      <c r="DF119" s="1099"/>
      <c r="DG119" s="1100" t="s">
        <v>441</v>
      </c>
      <c r="DH119" s="1079"/>
      <c r="DI119" s="1079"/>
      <c r="DJ119" s="1079"/>
      <c r="DK119" s="1080"/>
      <c r="DL119" s="1078" t="s">
        <v>130</v>
      </c>
      <c r="DM119" s="1079"/>
      <c r="DN119" s="1079"/>
      <c r="DO119" s="1079"/>
      <c r="DP119" s="1080"/>
      <c r="DQ119" s="1078" t="s">
        <v>130</v>
      </c>
      <c r="DR119" s="1079"/>
      <c r="DS119" s="1079"/>
      <c r="DT119" s="1079"/>
      <c r="DU119" s="1080"/>
      <c r="DV119" s="1081" t="s">
        <v>473</v>
      </c>
      <c r="DW119" s="1082"/>
      <c r="DX119" s="1082"/>
      <c r="DY119" s="1082"/>
      <c r="DZ119" s="1083"/>
    </row>
    <row r="120" spans="1:130" s="247" customFormat="1" ht="26.25" customHeight="1" x14ac:dyDescent="0.15">
      <c r="A120" s="1154"/>
      <c r="B120" s="1041"/>
      <c r="C120" s="1011" t="s">
        <v>446</v>
      </c>
      <c r="D120" s="1012"/>
      <c r="E120" s="1012"/>
      <c r="F120" s="1012"/>
      <c r="G120" s="1012"/>
      <c r="H120" s="1012"/>
      <c r="I120" s="1012"/>
      <c r="J120" s="1012"/>
      <c r="K120" s="1012"/>
      <c r="L120" s="1012"/>
      <c r="M120" s="1012"/>
      <c r="N120" s="1012"/>
      <c r="O120" s="1012"/>
      <c r="P120" s="1012"/>
      <c r="Q120" s="1012"/>
      <c r="R120" s="1012"/>
      <c r="S120" s="1012"/>
      <c r="T120" s="1012"/>
      <c r="U120" s="1012"/>
      <c r="V120" s="1012"/>
      <c r="W120" s="1012"/>
      <c r="X120" s="1012"/>
      <c r="Y120" s="1012"/>
      <c r="Z120" s="1013"/>
      <c r="AA120" s="1053" t="s">
        <v>130</v>
      </c>
      <c r="AB120" s="1054"/>
      <c r="AC120" s="1054"/>
      <c r="AD120" s="1054"/>
      <c r="AE120" s="1055"/>
      <c r="AF120" s="1056" t="s">
        <v>130</v>
      </c>
      <c r="AG120" s="1054"/>
      <c r="AH120" s="1054"/>
      <c r="AI120" s="1054"/>
      <c r="AJ120" s="1055"/>
      <c r="AK120" s="1056" t="s">
        <v>130</v>
      </c>
      <c r="AL120" s="1054"/>
      <c r="AM120" s="1054"/>
      <c r="AN120" s="1054"/>
      <c r="AO120" s="1055"/>
      <c r="AP120" s="1057" t="s">
        <v>444</v>
      </c>
      <c r="AQ120" s="1058"/>
      <c r="AR120" s="1058"/>
      <c r="AS120" s="1058"/>
      <c r="AT120" s="1059"/>
      <c r="AU120" s="1084" t="s">
        <v>474</v>
      </c>
      <c r="AV120" s="1085"/>
      <c r="AW120" s="1085"/>
      <c r="AX120" s="1085"/>
      <c r="AY120" s="1086"/>
      <c r="AZ120" s="1035" t="s">
        <v>475</v>
      </c>
      <c r="BA120" s="984"/>
      <c r="BB120" s="984"/>
      <c r="BC120" s="984"/>
      <c r="BD120" s="984"/>
      <c r="BE120" s="984"/>
      <c r="BF120" s="984"/>
      <c r="BG120" s="984"/>
      <c r="BH120" s="984"/>
      <c r="BI120" s="984"/>
      <c r="BJ120" s="984"/>
      <c r="BK120" s="984"/>
      <c r="BL120" s="984"/>
      <c r="BM120" s="984"/>
      <c r="BN120" s="984"/>
      <c r="BO120" s="984"/>
      <c r="BP120" s="985"/>
      <c r="BQ120" s="1021">
        <v>4965498</v>
      </c>
      <c r="BR120" s="1022"/>
      <c r="BS120" s="1022"/>
      <c r="BT120" s="1022"/>
      <c r="BU120" s="1022"/>
      <c r="BV120" s="1022">
        <v>4846787</v>
      </c>
      <c r="BW120" s="1022"/>
      <c r="BX120" s="1022"/>
      <c r="BY120" s="1022"/>
      <c r="BZ120" s="1022"/>
      <c r="CA120" s="1022">
        <v>4611390</v>
      </c>
      <c r="CB120" s="1022"/>
      <c r="CC120" s="1022"/>
      <c r="CD120" s="1022"/>
      <c r="CE120" s="1022"/>
      <c r="CF120" s="1036">
        <v>21.3</v>
      </c>
      <c r="CG120" s="1037"/>
      <c r="CH120" s="1037"/>
      <c r="CI120" s="1037"/>
      <c r="CJ120" s="1037"/>
      <c r="CK120" s="1102" t="s">
        <v>476</v>
      </c>
      <c r="CL120" s="1103"/>
      <c r="CM120" s="1103"/>
      <c r="CN120" s="1103"/>
      <c r="CO120" s="1104"/>
      <c r="CP120" s="1110" t="s">
        <v>477</v>
      </c>
      <c r="CQ120" s="1111"/>
      <c r="CR120" s="1111"/>
      <c r="CS120" s="1111"/>
      <c r="CT120" s="1111"/>
      <c r="CU120" s="1111"/>
      <c r="CV120" s="1111"/>
      <c r="CW120" s="1111"/>
      <c r="CX120" s="1111"/>
      <c r="CY120" s="1111"/>
      <c r="CZ120" s="1111"/>
      <c r="DA120" s="1111"/>
      <c r="DB120" s="1111"/>
      <c r="DC120" s="1111"/>
      <c r="DD120" s="1111"/>
      <c r="DE120" s="1111"/>
      <c r="DF120" s="1112"/>
      <c r="DG120" s="1021">
        <v>35418328</v>
      </c>
      <c r="DH120" s="1022"/>
      <c r="DI120" s="1022"/>
      <c r="DJ120" s="1022"/>
      <c r="DK120" s="1022"/>
      <c r="DL120" s="1022">
        <v>35121117</v>
      </c>
      <c r="DM120" s="1022"/>
      <c r="DN120" s="1022"/>
      <c r="DO120" s="1022"/>
      <c r="DP120" s="1022"/>
      <c r="DQ120" s="1022">
        <v>33868353</v>
      </c>
      <c r="DR120" s="1022"/>
      <c r="DS120" s="1022"/>
      <c r="DT120" s="1022"/>
      <c r="DU120" s="1022"/>
      <c r="DV120" s="1023">
        <v>156.1</v>
      </c>
      <c r="DW120" s="1023"/>
      <c r="DX120" s="1023"/>
      <c r="DY120" s="1023"/>
      <c r="DZ120" s="1024"/>
    </row>
    <row r="121" spans="1:130" s="247" customFormat="1" ht="26.25" customHeight="1" x14ac:dyDescent="0.15">
      <c r="A121" s="1154"/>
      <c r="B121" s="1041"/>
      <c r="C121" s="1062" t="s">
        <v>478</v>
      </c>
      <c r="D121" s="1063"/>
      <c r="E121" s="1063"/>
      <c r="F121" s="1063"/>
      <c r="G121" s="1063"/>
      <c r="H121" s="1063"/>
      <c r="I121" s="1063"/>
      <c r="J121" s="1063"/>
      <c r="K121" s="1063"/>
      <c r="L121" s="1063"/>
      <c r="M121" s="1063"/>
      <c r="N121" s="1063"/>
      <c r="O121" s="1063"/>
      <c r="P121" s="1063"/>
      <c r="Q121" s="1063"/>
      <c r="R121" s="1063"/>
      <c r="S121" s="1063"/>
      <c r="T121" s="1063"/>
      <c r="U121" s="1063"/>
      <c r="V121" s="1063"/>
      <c r="W121" s="1063"/>
      <c r="X121" s="1063"/>
      <c r="Y121" s="1063"/>
      <c r="Z121" s="1064"/>
      <c r="AA121" s="1053" t="s">
        <v>130</v>
      </c>
      <c r="AB121" s="1054"/>
      <c r="AC121" s="1054"/>
      <c r="AD121" s="1054"/>
      <c r="AE121" s="1055"/>
      <c r="AF121" s="1056" t="s">
        <v>447</v>
      </c>
      <c r="AG121" s="1054"/>
      <c r="AH121" s="1054"/>
      <c r="AI121" s="1054"/>
      <c r="AJ121" s="1055"/>
      <c r="AK121" s="1056" t="s">
        <v>130</v>
      </c>
      <c r="AL121" s="1054"/>
      <c r="AM121" s="1054"/>
      <c r="AN121" s="1054"/>
      <c r="AO121" s="1055"/>
      <c r="AP121" s="1057" t="s">
        <v>447</v>
      </c>
      <c r="AQ121" s="1058"/>
      <c r="AR121" s="1058"/>
      <c r="AS121" s="1058"/>
      <c r="AT121" s="1059"/>
      <c r="AU121" s="1087"/>
      <c r="AV121" s="1088"/>
      <c r="AW121" s="1088"/>
      <c r="AX121" s="1088"/>
      <c r="AY121" s="1089"/>
      <c r="AZ121" s="1044" t="s">
        <v>479</v>
      </c>
      <c r="BA121" s="1045"/>
      <c r="BB121" s="1045"/>
      <c r="BC121" s="1045"/>
      <c r="BD121" s="1045"/>
      <c r="BE121" s="1045"/>
      <c r="BF121" s="1045"/>
      <c r="BG121" s="1045"/>
      <c r="BH121" s="1045"/>
      <c r="BI121" s="1045"/>
      <c r="BJ121" s="1045"/>
      <c r="BK121" s="1045"/>
      <c r="BL121" s="1045"/>
      <c r="BM121" s="1045"/>
      <c r="BN121" s="1045"/>
      <c r="BO121" s="1045"/>
      <c r="BP121" s="1046"/>
      <c r="BQ121" s="1014">
        <v>14192613</v>
      </c>
      <c r="BR121" s="1015"/>
      <c r="BS121" s="1015"/>
      <c r="BT121" s="1015"/>
      <c r="BU121" s="1015"/>
      <c r="BV121" s="1015">
        <v>14721796</v>
      </c>
      <c r="BW121" s="1015"/>
      <c r="BX121" s="1015"/>
      <c r="BY121" s="1015"/>
      <c r="BZ121" s="1015"/>
      <c r="CA121" s="1015">
        <v>14666942</v>
      </c>
      <c r="CB121" s="1015"/>
      <c r="CC121" s="1015"/>
      <c r="CD121" s="1015"/>
      <c r="CE121" s="1015"/>
      <c r="CF121" s="1009">
        <v>67.599999999999994</v>
      </c>
      <c r="CG121" s="1010"/>
      <c r="CH121" s="1010"/>
      <c r="CI121" s="1010"/>
      <c r="CJ121" s="1010"/>
      <c r="CK121" s="1105"/>
      <c r="CL121" s="1106"/>
      <c r="CM121" s="1106"/>
      <c r="CN121" s="1106"/>
      <c r="CO121" s="1107"/>
      <c r="CP121" s="1115" t="s">
        <v>480</v>
      </c>
      <c r="CQ121" s="1116"/>
      <c r="CR121" s="1116"/>
      <c r="CS121" s="1116"/>
      <c r="CT121" s="1116"/>
      <c r="CU121" s="1116"/>
      <c r="CV121" s="1116"/>
      <c r="CW121" s="1116"/>
      <c r="CX121" s="1116"/>
      <c r="CY121" s="1116"/>
      <c r="CZ121" s="1116"/>
      <c r="DA121" s="1116"/>
      <c r="DB121" s="1116"/>
      <c r="DC121" s="1116"/>
      <c r="DD121" s="1116"/>
      <c r="DE121" s="1116"/>
      <c r="DF121" s="1117"/>
      <c r="DG121" s="1014">
        <v>1987922</v>
      </c>
      <c r="DH121" s="1015"/>
      <c r="DI121" s="1015"/>
      <c r="DJ121" s="1015"/>
      <c r="DK121" s="1015"/>
      <c r="DL121" s="1015">
        <v>1805359</v>
      </c>
      <c r="DM121" s="1015"/>
      <c r="DN121" s="1015"/>
      <c r="DO121" s="1015"/>
      <c r="DP121" s="1015"/>
      <c r="DQ121" s="1015">
        <v>1882283</v>
      </c>
      <c r="DR121" s="1015"/>
      <c r="DS121" s="1015"/>
      <c r="DT121" s="1015"/>
      <c r="DU121" s="1015"/>
      <c r="DV121" s="1016">
        <v>8.6999999999999993</v>
      </c>
      <c r="DW121" s="1016"/>
      <c r="DX121" s="1016"/>
      <c r="DY121" s="1016"/>
      <c r="DZ121" s="1017"/>
    </row>
    <row r="122" spans="1:130" s="247" customFormat="1" ht="26.25" customHeight="1" x14ac:dyDescent="0.15">
      <c r="A122" s="1154"/>
      <c r="B122" s="1041"/>
      <c r="C122" s="1011" t="s">
        <v>459</v>
      </c>
      <c r="D122" s="1012"/>
      <c r="E122" s="1012"/>
      <c r="F122" s="1012"/>
      <c r="G122" s="1012"/>
      <c r="H122" s="1012"/>
      <c r="I122" s="1012"/>
      <c r="J122" s="1012"/>
      <c r="K122" s="1012"/>
      <c r="L122" s="1012"/>
      <c r="M122" s="1012"/>
      <c r="N122" s="1012"/>
      <c r="O122" s="1012"/>
      <c r="P122" s="1012"/>
      <c r="Q122" s="1012"/>
      <c r="R122" s="1012"/>
      <c r="S122" s="1012"/>
      <c r="T122" s="1012"/>
      <c r="U122" s="1012"/>
      <c r="V122" s="1012"/>
      <c r="W122" s="1012"/>
      <c r="X122" s="1012"/>
      <c r="Y122" s="1012"/>
      <c r="Z122" s="1013"/>
      <c r="AA122" s="1053" t="s">
        <v>440</v>
      </c>
      <c r="AB122" s="1054"/>
      <c r="AC122" s="1054"/>
      <c r="AD122" s="1054"/>
      <c r="AE122" s="1055"/>
      <c r="AF122" s="1056" t="s">
        <v>130</v>
      </c>
      <c r="AG122" s="1054"/>
      <c r="AH122" s="1054"/>
      <c r="AI122" s="1054"/>
      <c r="AJ122" s="1055"/>
      <c r="AK122" s="1056" t="s">
        <v>130</v>
      </c>
      <c r="AL122" s="1054"/>
      <c r="AM122" s="1054"/>
      <c r="AN122" s="1054"/>
      <c r="AO122" s="1055"/>
      <c r="AP122" s="1057" t="s">
        <v>443</v>
      </c>
      <c r="AQ122" s="1058"/>
      <c r="AR122" s="1058"/>
      <c r="AS122" s="1058"/>
      <c r="AT122" s="1059"/>
      <c r="AU122" s="1087"/>
      <c r="AV122" s="1088"/>
      <c r="AW122" s="1088"/>
      <c r="AX122" s="1088"/>
      <c r="AY122" s="1089"/>
      <c r="AZ122" s="1069" t="s">
        <v>481</v>
      </c>
      <c r="BA122" s="1060"/>
      <c r="BB122" s="1060"/>
      <c r="BC122" s="1060"/>
      <c r="BD122" s="1060"/>
      <c r="BE122" s="1060"/>
      <c r="BF122" s="1060"/>
      <c r="BG122" s="1060"/>
      <c r="BH122" s="1060"/>
      <c r="BI122" s="1060"/>
      <c r="BJ122" s="1060"/>
      <c r="BK122" s="1060"/>
      <c r="BL122" s="1060"/>
      <c r="BM122" s="1060"/>
      <c r="BN122" s="1060"/>
      <c r="BO122" s="1060"/>
      <c r="BP122" s="1061"/>
      <c r="BQ122" s="1092">
        <v>57660369</v>
      </c>
      <c r="BR122" s="1093"/>
      <c r="BS122" s="1093"/>
      <c r="BT122" s="1093"/>
      <c r="BU122" s="1093"/>
      <c r="BV122" s="1093">
        <v>57266022</v>
      </c>
      <c r="BW122" s="1093"/>
      <c r="BX122" s="1093"/>
      <c r="BY122" s="1093"/>
      <c r="BZ122" s="1093"/>
      <c r="CA122" s="1093">
        <v>56691753</v>
      </c>
      <c r="CB122" s="1093"/>
      <c r="CC122" s="1093"/>
      <c r="CD122" s="1093"/>
      <c r="CE122" s="1093"/>
      <c r="CF122" s="1113">
        <v>261.3</v>
      </c>
      <c r="CG122" s="1114"/>
      <c r="CH122" s="1114"/>
      <c r="CI122" s="1114"/>
      <c r="CJ122" s="1114"/>
      <c r="CK122" s="1105"/>
      <c r="CL122" s="1106"/>
      <c r="CM122" s="1106"/>
      <c r="CN122" s="1106"/>
      <c r="CO122" s="1107"/>
      <c r="CP122" s="1115" t="s">
        <v>482</v>
      </c>
      <c r="CQ122" s="1116"/>
      <c r="CR122" s="1116"/>
      <c r="CS122" s="1116"/>
      <c r="CT122" s="1116"/>
      <c r="CU122" s="1116"/>
      <c r="CV122" s="1116"/>
      <c r="CW122" s="1116"/>
      <c r="CX122" s="1116"/>
      <c r="CY122" s="1116"/>
      <c r="CZ122" s="1116"/>
      <c r="DA122" s="1116"/>
      <c r="DB122" s="1116"/>
      <c r="DC122" s="1116"/>
      <c r="DD122" s="1116"/>
      <c r="DE122" s="1116"/>
      <c r="DF122" s="1117"/>
      <c r="DG122" s="1014">
        <v>278987</v>
      </c>
      <c r="DH122" s="1015"/>
      <c r="DI122" s="1015"/>
      <c r="DJ122" s="1015"/>
      <c r="DK122" s="1015"/>
      <c r="DL122" s="1015">
        <v>255427</v>
      </c>
      <c r="DM122" s="1015"/>
      <c r="DN122" s="1015"/>
      <c r="DO122" s="1015"/>
      <c r="DP122" s="1015"/>
      <c r="DQ122" s="1015">
        <v>229149</v>
      </c>
      <c r="DR122" s="1015"/>
      <c r="DS122" s="1015"/>
      <c r="DT122" s="1015"/>
      <c r="DU122" s="1015"/>
      <c r="DV122" s="1016">
        <v>1.1000000000000001</v>
      </c>
      <c r="DW122" s="1016"/>
      <c r="DX122" s="1016"/>
      <c r="DY122" s="1016"/>
      <c r="DZ122" s="1017"/>
    </row>
    <row r="123" spans="1:130" s="247" customFormat="1" ht="26.25" customHeight="1" x14ac:dyDescent="0.15">
      <c r="A123" s="1154"/>
      <c r="B123" s="1041"/>
      <c r="C123" s="1011" t="s">
        <v>465</v>
      </c>
      <c r="D123" s="1012"/>
      <c r="E123" s="1012"/>
      <c r="F123" s="1012"/>
      <c r="G123" s="1012"/>
      <c r="H123" s="1012"/>
      <c r="I123" s="1012"/>
      <c r="J123" s="1012"/>
      <c r="K123" s="1012"/>
      <c r="L123" s="1012"/>
      <c r="M123" s="1012"/>
      <c r="N123" s="1012"/>
      <c r="O123" s="1012"/>
      <c r="P123" s="1012"/>
      <c r="Q123" s="1012"/>
      <c r="R123" s="1012"/>
      <c r="S123" s="1012"/>
      <c r="T123" s="1012"/>
      <c r="U123" s="1012"/>
      <c r="V123" s="1012"/>
      <c r="W123" s="1012"/>
      <c r="X123" s="1012"/>
      <c r="Y123" s="1012"/>
      <c r="Z123" s="1013"/>
      <c r="AA123" s="1053">
        <v>26539</v>
      </c>
      <c r="AB123" s="1054"/>
      <c r="AC123" s="1054"/>
      <c r="AD123" s="1054"/>
      <c r="AE123" s="1055"/>
      <c r="AF123" s="1056">
        <v>26256</v>
      </c>
      <c r="AG123" s="1054"/>
      <c r="AH123" s="1054"/>
      <c r="AI123" s="1054"/>
      <c r="AJ123" s="1055"/>
      <c r="AK123" s="1056">
        <v>25974</v>
      </c>
      <c r="AL123" s="1054"/>
      <c r="AM123" s="1054"/>
      <c r="AN123" s="1054"/>
      <c r="AO123" s="1055"/>
      <c r="AP123" s="1057">
        <v>0.1</v>
      </c>
      <c r="AQ123" s="1058"/>
      <c r="AR123" s="1058"/>
      <c r="AS123" s="1058"/>
      <c r="AT123" s="1059"/>
      <c r="AU123" s="1090"/>
      <c r="AV123" s="1091"/>
      <c r="AW123" s="1091"/>
      <c r="AX123" s="1091"/>
      <c r="AY123" s="1091"/>
      <c r="AZ123" s="278" t="s">
        <v>189</v>
      </c>
      <c r="BA123" s="278"/>
      <c r="BB123" s="278"/>
      <c r="BC123" s="278"/>
      <c r="BD123" s="278"/>
      <c r="BE123" s="278"/>
      <c r="BF123" s="278"/>
      <c r="BG123" s="278"/>
      <c r="BH123" s="278"/>
      <c r="BI123" s="278"/>
      <c r="BJ123" s="278"/>
      <c r="BK123" s="278"/>
      <c r="BL123" s="278"/>
      <c r="BM123" s="278"/>
      <c r="BN123" s="278"/>
      <c r="BO123" s="1070" t="s">
        <v>483</v>
      </c>
      <c r="BP123" s="1101"/>
      <c r="BQ123" s="1160">
        <v>76818480</v>
      </c>
      <c r="BR123" s="1161"/>
      <c r="BS123" s="1161"/>
      <c r="BT123" s="1161"/>
      <c r="BU123" s="1161"/>
      <c r="BV123" s="1161">
        <v>76834605</v>
      </c>
      <c r="BW123" s="1161"/>
      <c r="BX123" s="1161"/>
      <c r="BY123" s="1161"/>
      <c r="BZ123" s="1161"/>
      <c r="CA123" s="1161">
        <v>75970085</v>
      </c>
      <c r="CB123" s="1161"/>
      <c r="CC123" s="1161"/>
      <c r="CD123" s="1161"/>
      <c r="CE123" s="1161"/>
      <c r="CF123" s="1094"/>
      <c r="CG123" s="1095"/>
      <c r="CH123" s="1095"/>
      <c r="CI123" s="1095"/>
      <c r="CJ123" s="1096"/>
      <c r="CK123" s="1105"/>
      <c r="CL123" s="1106"/>
      <c r="CM123" s="1106"/>
      <c r="CN123" s="1106"/>
      <c r="CO123" s="1107"/>
      <c r="CP123" s="1115" t="s">
        <v>406</v>
      </c>
      <c r="CQ123" s="1116"/>
      <c r="CR123" s="1116"/>
      <c r="CS123" s="1116"/>
      <c r="CT123" s="1116"/>
      <c r="CU123" s="1116"/>
      <c r="CV123" s="1116"/>
      <c r="CW123" s="1116"/>
      <c r="CX123" s="1116"/>
      <c r="CY123" s="1116"/>
      <c r="CZ123" s="1116"/>
      <c r="DA123" s="1116"/>
      <c r="DB123" s="1116"/>
      <c r="DC123" s="1116"/>
      <c r="DD123" s="1116"/>
      <c r="DE123" s="1116"/>
      <c r="DF123" s="1117"/>
      <c r="DG123" s="1053" t="s">
        <v>443</v>
      </c>
      <c r="DH123" s="1054"/>
      <c r="DI123" s="1054"/>
      <c r="DJ123" s="1054"/>
      <c r="DK123" s="1055"/>
      <c r="DL123" s="1056" t="s">
        <v>447</v>
      </c>
      <c r="DM123" s="1054"/>
      <c r="DN123" s="1054"/>
      <c r="DO123" s="1054"/>
      <c r="DP123" s="1055"/>
      <c r="DQ123" s="1056" t="s">
        <v>130</v>
      </c>
      <c r="DR123" s="1054"/>
      <c r="DS123" s="1054"/>
      <c r="DT123" s="1054"/>
      <c r="DU123" s="1055"/>
      <c r="DV123" s="1057" t="s">
        <v>440</v>
      </c>
      <c r="DW123" s="1058"/>
      <c r="DX123" s="1058"/>
      <c r="DY123" s="1058"/>
      <c r="DZ123" s="1059"/>
    </row>
    <row r="124" spans="1:130" s="247" customFormat="1" ht="26.25" customHeight="1" thickBot="1" x14ac:dyDescent="0.2">
      <c r="A124" s="1154"/>
      <c r="B124" s="1041"/>
      <c r="C124" s="1011" t="s">
        <v>468</v>
      </c>
      <c r="D124" s="1012"/>
      <c r="E124" s="1012"/>
      <c r="F124" s="1012"/>
      <c r="G124" s="1012"/>
      <c r="H124" s="1012"/>
      <c r="I124" s="1012"/>
      <c r="J124" s="1012"/>
      <c r="K124" s="1012"/>
      <c r="L124" s="1012"/>
      <c r="M124" s="1012"/>
      <c r="N124" s="1012"/>
      <c r="O124" s="1012"/>
      <c r="P124" s="1012"/>
      <c r="Q124" s="1012"/>
      <c r="R124" s="1012"/>
      <c r="S124" s="1012"/>
      <c r="T124" s="1012"/>
      <c r="U124" s="1012"/>
      <c r="V124" s="1012"/>
      <c r="W124" s="1012"/>
      <c r="X124" s="1012"/>
      <c r="Y124" s="1012"/>
      <c r="Z124" s="1013"/>
      <c r="AA124" s="1053" t="s">
        <v>130</v>
      </c>
      <c r="AB124" s="1054"/>
      <c r="AC124" s="1054"/>
      <c r="AD124" s="1054"/>
      <c r="AE124" s="1055"/>
      <c r="AF124" s="1056" t="s">
        <v>130</v>
      </c>
      <c r="AG124" s="1054"/>
      <c r="AH124" s="1054"/>
      <c r="AI124" s="1054"/>
      <c r="AJ124" s="1055"/>
      <c r="AK124" s="1056" t="s">
        <v>130</v>
      </c>
      <c r="AL124" s="1054"/>
      <c r="AM124" s="1054"/>
      <c r="AN124" s="1054"/>
      <c r="AO124" s="1055"/>
      <c r="AP124" s="1057" t="s">
        <v>130</v>
      </c>
      <c r="AQ124" s="1058"/>
      <c r="AR124" s="1058"/>
      <c r="AS124" s="1058"/>
      <c r="AT124" s="1059"/>
      <c r="AU124" s="1156" t="s">
        <v>484</v>
      </c>
      <c r="AV124" s="1157"/>
      <c r="AW124" s="1157"/>
      <c r="AX124" s="1157"/>
      <c r="AY124" s="1157"/>
      <c r="AZ124" s="1157"/>
      <c r="BA124" s="1157"/>
      <c r="BB124" s="1157"/>
      <c r="BC124" s="1157"/>
      <c r="BD124" s="1157"/>
      <c r="BE124" s="1157"/>
      <c r="BF124" s="1157"/>
      <c r="BG124" s="1157"/>
      <c r="BH124" s="1157"/>
      <c r="BI124" s="1157"/>
      <c r="BJ124" s="1157"/>
      <c r="BK124" s="1157"/>
      <c r="BL124" s="1157"/>
      <c r="BM124" s="1157"/>
      <c r="BN124" s="1157"/>
      <c r="BO124" s="1157"/>
      <c r="BP124" s="1158"/>
      <c r="BQ124" s="1159">
        <v>162</v>
      </c>
      <c r="BR124" s="1123"/>
      <c r="BS124" s="1123"/>
      <c r="BT124" s="1123"/>
      <c r="BU124" s="1123"/>
      <c r="BV124" s="1123">
        <v>150.6</v>
      </c>
      <c r="BW124" s="1123"/>
      <c r="BX124" s="1123"/>
      <c r="BY124" s="1123"/>
      <c r="BZ124" s="1123"/>
      <c r="CA124" s="1123">
        <v>142.19999999999999</v>
      </c>
      <c r="CB124" s="1123"/>
      <c r="CC124" s="1123"/>
      <c r="CD124" s="1123"/>
      <c r="CE124" s="1123"/>
      <c r="CF124" s="1124"/>
      <c r="CG124" s="1125"/>
      <c r="CH124" s="1125"/>
      <c r="CI124" s="1125"/>
      <c r="CJ124" s="1126"/>
      <c r="CK124" s="1108"/>
      <c r="CL124" s="1108"/>
      <c r="CM124" s="1108"/>
      <c r="CN124" s="1108"/>
      <c r="CO124" s="1109"/>
      <c r="CP124" s="1115" t="s">
        <v>485</v>
      </c>
      <c r="CQ124" s="1116"/>
      <c r="CR124" s="1116"/>
      <c r="CS124" s="1116"/>
      <c r="CT124" s="1116"/>
      <c r="CU124" s="1116"/>
      <c r="CV124" s="1116"/>
      <c r="CW124" s="1116"/>
      <c r="CX124" s="1116"/>
      <c r="CY124" s="1116"/>
      <c r="CZ124" s="1116"/>
      <c r="DA124" s="1116"/>
      <c r="DB124" s="1116"/>
      <c r="DC124" s="1116"/>
      <c r="DD124" s="1116"/>
      <c r="DE124" s="1116"/>
      <c r="DF124" s="1117"/>
      <c r="DG124" s="1100" t="s">
        <v>130</v>
      </c>
      <c r="DH124" s="1079"/>
      <c r="DI124" s="1079"/>
      <c r="DJ124" s="1079"/>
      <c r="DK124" s="1080"/>
      <c r="DL124" s="1078" t="s">
        <v>450</v>
      </c>
      <c r="DM124" s="1079"/>
      <c r="DN124" s="1079"/>
      <c r="DO124" s="1079"/>
      <c r="DP124" s="1080"/>
      <c r="DQ124" s="1078" t="s">
        <v>443</v>
      </c>
      <c r="DR124" s="1079"/>
      <c r="DS124" s="1079"/>
      <c r="DT124" s="1079"/>
      <c r="DU124" s="1080"/>
      <c r="DV124" s="1081" t="s">
        <v>443</v>
      </c>
      <c r="DW124" s="1082"/>
      <c r="DX124" s="1082"/>
      <c r="DY124" s="1082"/>
      <c r="DZ124" s="1083"/>
    </row>
    <row r="125" spans="1:130" s="247" customFormat="1" ht="26.25" customHeight="1" x14ac:dyDescent="0.15">
      <c r="A125" s="1154"/>
      <c r="B125" s="1041"/>
      <c r="C125" s="1011" t="s">
        <v>470</v>
      </c>
      <c r="D125" s="1012"/>
      <c r="E125" s="1012"/>
      <c r="F125" s="1012"/>
      <c r="G125" s="1012"/>
      <c r="H125" s="1012"/>
      <c r="I125" s="1012"/>
      <c r="J125" s="1012"/>
      <c r="K125" s="1012"/>
      <c r="L125" s="1012"/>
      <c r="M125" s="1012"/>
      <c r="N125" s="1012"/>
      <c r="O125" s="1012"/>
      <c r="P125" s="1012"/>
      <c r="Q125" s="1012"/>
      <c r="R125" s="1012"/>
      <c r="S125" s="1012"/>
      <c r="T125" s="1012"/>
      <c r="U125" s="1012"/>
      <c r="V125" s="1012"/>
      <c r="W125" s="1012"/>
      <c r="X125" s="1012"/>
      <c r="Y125" s="1012"/>
      <c r="Z125" s="1013"/>
      <c r="AA125" s="1053" t="s">
        <v>130</v>
      </c>
      <c r="AB125" s="1054"/>
      <c r="AC125" s="1054"/>
      <c r="AD125" s="1054"/>
      <c r="AE125" s="1055"/>
      <c r="AF125" s="1056" t="s">
        <v>440</v>
      </c>
      <c r="AG125" s="1054"/>
      <c r="AH125" s="1054"/>
      <c r="AI125" s="1054"/>
      <c r="AJ125" s="1055"/>
      <c r="AK125" s="1056" t="s">
        <v>450</v>
      </c>
      <c r="AL125" s="1054"/>
      <c r="AM125" s="1054"/>
      <c r="AN125" s="1054"/>
      <c r="AO125" s="1055"/>
      <c r="AP125" s="1057" t="s">
        <v>130</v>
      </c>
      <c r="AQ125" s="1058"/>
      <c r="AR125" s="1058"/>
      <c r="AS125" s="1058"/>
      <c r="AT125" s="1059"/>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8" t="s">
        <v>486</v>
      </c>
      <c r="CL125" s="1103"/>
      <c r="CM125" s="1103"/>
      <c r="CN125" s="1103"/>
      <c r="CO125" s="1104"/>
      <c r="CP125" s="1035" t="s">
        <v>487</v>
      </c>
      <c r="CQ125" s="984"/>
      <c r="CR125" s="984"/>
      <c r="CS125" s="984"/>
      <c r="CT125" s="984"/>
      <c r="CU125" s="984"/>
      <c r="CV125" s="984"/>
      <c r="CW125" s="984"/>
      <c r="CX125" s="984"/>
      <c r="CY125" s="984"/>
      <c r="CZ125" s="984"/>
      <c r="DA125" s="984"/>
      <c r="DB125" s="984"/>
      <c r="DC125" s="984"/>
      <c r="DD125" s="984"/>
      <c r="DE125" s="984"/>
      <c r="DF125" s="985"/>
      <c r="DG125" s="1021" t="s">
        <v>450</v>
      </c>
      <c r="DH125" s="1022"/>
      <c r="DI125" s="1022"/>
      <c r="DJ125" s="1022"/>
      <c r="DK125" s="1022"/>
      <c r="DL125" s="1022" t="s">
        <v>450</v>
      </c>
      <c r="DM125" s="1022"/>
      <c r="DN125" s="1022"/>
      <c r="DO125" s="1022"/>
      <c r="DP125" s="1022"/>
      <c r="DQ125" s="1022" t="s">
        <v>130</v>
      </c>
      <c r="DR125" s="1022"/>
      <c r="DS125" s="1022"/>
      <c r="DT125" s="1022"/>
      <c r="DU125" s="1022"/>
      <c r="DV125" s="1023" t="s">
        <v>130</v>
      </c>
      <c r="DW125" s="1023"/>
      <c r="DX125" s="1023"/>
      <c r="DY125" s="1023"/>
      <c r="DZ125" s="1024"/>
    </row>
    <row r="126" spans="1:130" s="247" customFormat="1" ht="26.25" customHeight="1" thickBot="1" x14ac:dyDescent="0.2">
      <c r="A126" s="1154"/>
      <c r="B126" s="1041"/>
      <c r="C126" s="1011" t="s">
        <v>472</v>
      </c>
      <c r="D126" s="1012"/>
      <c r="E126" s="1012"/>
      <c r="F126" s="1012"/>
      <c r="G126" s="1012"/>
      <c r="H126" s="1012"/>
      <c r="I126" s="1012"/>
      <c r="J126" s="1012"/>
      <c r="K126" s="1012"/>
      <c r="L126" s="1012"/>
      <c r="M126" s="1012"/>
      <c r="N126" s="1012"/>
      <c r="O126" s="1012"/>
      <c r="P126" s="1012"/>
      <c r="Q126" s="1012"/>
      <c r="R126" s="1012"/>
      <c r="S126" s="1012"/>
      <c r="T126" s="1012"/>
      <c r="U126" s="1012"/>
      <c r="V126" s="1012"/>
      <c r="W126" s="1012"/>
      <c r="X126" s="1012"/>
      <c r="Y126" s="1012"/>
      <c r="Z126" s="1013"/>
      <c r="AA126" s="1053" t="s">
        <v>130</v>
      </c>
      <c r="AB126" s="1054"/>
      <c r="AC126" s="1054"/>
      <c r="AD126" s="1054"/>
      <c r="AE126" s="1055"/>
      <c r="AF126" s="1056" t="s">
        <v>444</v>
      </c>
      <c r="AG126" s="1054"/>
      <c r="AH126" s="1054"/>
      <c r="AI126" s="1054"/>
      <c r="AJ126" s="1055"/>
      <c r="AK126" s="1056" t="s">
        <v>130</v>
      </c>
      <c r="AL126" s="1054"/>
      <c r="AM126" s="1054"/>
      <c r="AN126" s="1054"/>
      <c r="AO126" s="1055"/>
      <c r="AP126" s="1057" t="s">
        <v>130</v>
      </c>
      <c r="AQ126" s="1058"/>
      <c r="AR126" s="1058"/>
      <c r="AS126" s="1058"/>
      <c r="AT126" s="1059"/>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9"/>
      <c r="CL126" s="1106"/>
      <c r="CM126" s="1106"/>
      <c r="CN126" s="1106"/>
      <c r="CO126" s="1107"/>
      <c r="CP126" s="1044" t="s">
        <v>488</v>
      </c>
      <c r="CQ126" s="1045"/>
      <c r="CR126" s="1045"/>
      <c r="CS126" s="1045"/>
      <c r="CT126" s="1045"/>
      <c r="CU126" s="1045"/>
      <c r="CV126" s="1045"/>
      <c r="CW126" s="1045"/>
      <c r="CX126" s="1045"/>
      <c r="CY126" s="1045"/>
      <c r="CZ126" s="1045"/>
      <c r="DA126" s="1045"/>
      <c r="DB126" s="1045"/>
      <c r="DC126" s="1045"/>
      <c r="DD126" s="1045"/>
      <c r="DE126" s="1045"/>
      <c r="DF126" s="1046"/>
      <c r="DG126" s="1014">
        <v>186606</v>
      </c>
      <c r="DH126" s="1015"/>
      <c r="DI126" s="1015"/>
      <c r="DJ126" s="1015"/>
      <c r="DK126" s="1015"/>
      <c r="DL126" s="1015">
        <v>141856</v>
      </c>
      <c r="DM126" s="1015"/>
      <c r="DN126" s="1015"/>
      <c r="DO126" s="1015"/>
      <c r="DP126" s="1015"/>
      <c r="DQ126" s="1015">
        <v>129767</v>
      </c>
      <c r="DR126" s="1015"/>
      <c r="DS126" s="1015"/>
      <c r="DT126" s="1015"/>
      <c r="DU126" s="1015"/>
      <c r="DV126" s="1016">
        <v>0.6</v>
      </c>
      <c r="DW126" s="1016"/>
      <c r="DX126" s="1016"/>
      <c r="DY126" s="1016"/>
      <c r="DZ126" s="1017"/>
    </row>
    <row r="127" spans="1:130" s="247" customFormat="1" ht="26.25" customHeight="1" x14ac:dyDescent="0.15">
      <c r="A127" s="1155"/>
      <c r="B127" s="1043"/>
      <c r="C127" s="1097" t="s">
        <v>489</v>
      </c>
      <c r="D127" s="1098"/>
      <c r="E127" s="1098"/>
      <c r="F127" s="1098"/>
      <c r="G127" s="1098"/>
      <c r="H127" s="1098"/>
      <c r="I127" s="1098"/>
      <c r="J127" s="1098"/>
      <c r="K127" s="1098"/>
      <c r="L127" s="1098"/>
      <c r="M127" s="1098"/>
      <c r="N127" s="1098"/>
      <c r="O127" s="1098"/>
      <c r="P127" s="1098"/>
      <c r="Q127" s="1098"/>
      <c r="R127" s="1098"/>
      <c r="S127" s="1098"/>
      <c r="T127" s="1098"/>
      <c r="U127" s="1098"/>
      <c r="V127" s="1098"/>
      <c r="W127" s="1098"/>
      <c r="X127" s="1098"/>
      <c r="Y127" s="1098"/>
      <c r="Z127" s="1099"/>
      <c r="AA127" s="1053" t="s">
        <v>130</v>
      </c>
      <c r="AB127" s="1054"/>
      <c r="AC127" s="1054"/>
      <c r="AD127" s="1054"/>
      <c r="AE127" s="1055"/>
      <c r="AF127" s="1056" t="s">
        <v>130</v>
      </c>
      <c r="AG127" s="1054"/>
      <c r="AH127" s="1054"/>
      <c r="AI127" s="1054"/>
      <c r="AJ127" s="1055"/>
      <c r="AK127" s="1056" t="s">
        <v>443</v>
      </c>
      <c r="AL127" s="1054"/>
      <c r="AM127" s="1054"/>
      <c r="AN127" s="1054"/>
      <c r="AO127" s="1055"/>
      <c r="AP127" s="1057" t="s">
        <v>130</v>
      </c>
      <c r="AQ127" s="1058"/>
      <c r="AR127" s="1058"/>
      <c r="AS127" s="1058"/>
      <c r="AT127" s="1059"/>
      <c r="AU127" s="283"/>
      <c r="AV127" s="283"/>
      <c r="AW127" s="283"/>
      <c r="AX127" s="1127" t="s">
        <v>490</v>
      </c>
      <c r="AY127" s="1128"/>
      <c r="AZ127" s="1128"/>
      <c r="BA127" s="1128"/>
      <c r="BB127" s="1128"/>
      <c r="BC127" s="1128"/>
      <c r="BD127" s="1128"/>
      <c r="BE127" s="1129"/>
      <c r="BF127" s="1130" t="s">
        <v>491</v>
      </c>
      <c r="BG127" s="1128"/>
      <c r="BH127" s="1128"/>
      <c r="BI127" s="1128"/>
      <c r="BJ127" s="1128"/>
      <c r="BK127" s="1128"/>
      <c r="BL127" s="1129"/>
      <c r="BM127" s="1130" t="s">
        <v>492</v>
      </c>
      <c r="BN127" s="1128"/>
      <c r="BO127" s="1128"/>
      <c r="BP127" s="1128"/>
      <c r="BQ127" s="1128"/>
      <c r="BR127" s="1128"/>
      <c r="BS127" s="1129"/>
      <c r="BT127" s="1130" t="s">
        <v>493</v>
      </c>
      <c r="BU127" s="1128"/>
      <c r="BV127" s="1128"/>
      <c r="BW127" s="1128"/>
      <c r="BX127" s="1128"/>
      <c r="BY127" s="1128"/>
      <c r="BZ127" s="1152"/>
      <c r="CA127" s="283"/>
      <c r="CB127" s="283"/>
      <c r="CC127" s="283"/>
      <c r="CD127" s="284"/>
      <c r="CE127" s="284"/>
      <c r="CF127" s="284"/>
      <c r="CG127" s="281"/>
      <c r="CH127" s="281"/>
      <c r="CI127" s="281"/>
      <c r="CJ127" s="282"/>
      <c r="CK127" s="1119"/>
      <c r="CL127" s="1106"/>
      <c r="CM127" s="1106"/>
      <c r="CN127" s="1106"/>
      <c r="CO127" s="1107"/>
      <c r="CP127" s="1044" t="s">
        <v>494</v>
      </c>
      <c r="CQ127" s="1045"/>
      <c r="CR127" s="1045"/>
      <c r="CS127" s="1045"/>
      <c r="CT127" s="1045"/>
      <c r="CU127" s="1045"/>
      <c r="CV127" s="1045"/>
      <c r="CW127" s="1045"/>
      <c r="CX127" s="1045"/>
      <c r="CY127" s="1045"/>
      <c r="CZ127" s="1045"/>
      <c r="DA127" s="1045"/>
      <c r="DB127" s="1045"/>
      <c r="DC127" s="1045"/>
      <c r="DD127" s="1045"/>
      <c r="DE127" s="1045"/>
      <c r="DF127" s="1046"/>
      <c r="DG127" s="1014" t="s">
        <v>450</v>
      </c>
      <c r="DH127" s="1015"/>
      <c r="DI127" s="1015"/>
      <c r="DJ127" s="1015"/>
      <c r="DK127" s="1015"/>
      <c r="DL127" s="1015" t="s">
        <v>440</v>
      </c>
      <c r="DM127" s="1015"/>
      <c r="DN127" s="1015"/>
      <c r="DO127" s="1015"/>
      <c r="DP127" s="1015"/>
      <c r="DQ127" s="1015" t="s">
        <v>130</v>
      </c>
      <c r="DR127" s="1015"/>
      <c r="DS127" s="1015"/>
      <c r="DT127" s="1015"/>
      <c r="DU127" s="1015"/>
      <c r="DV127" s="1016" t="s">
        <v>440</v>
      </c>
      <c r="DW127" s="1016"/>
      <c r="DX127" s="1016"/>
      <c r="DY127" s="1016"/>
      <c r="DZ127" s="1017"/>
    </row>
    <row r="128" spans="1:130" s="247" customFormat="1" ht="26.25" customHeight="1" thickBot="1" x14ac:dyDescent="0.2">
      <c r="A128" s="1138" t="s">
        <v>495</v>
      </c>
      <c r="B128" s="1139"/>
      <c r="C128" s="1139"/>
      <c r="D128" s="1139"/>
      <c r="E128" s="1139"/>
      <c r="F128" s="1139"/>
      <c r="G128" s="1139"/>
      <c r="H128" s="1139"/>
      <c r="I128" s="1139"/>
      <c r="J128" s="1139"/>
      <c r="K128" s="1139"/>
      <c r="L128" s="1139"/>
      <c r="M128" s="1139"/>
      <c r="N128" s="1139"/>
      <c r="O128" s="1139"/>
      <c r="P128" s="1139"/>
      <c r="Q128" s="1139"/>
      <c r="R128" s="1139"/>
      <c r="S128" s="1139"/>
      <c r="T128" s="1139"/>
      <c r="U128" s="1139"/>
      <c r="V128" s="1139"/>
      <c r="W128" s="1140" t="s">
        <v>496</v>
      </c>
      <c r="X128" s="1140"/>
      <c r="Y128" s="1140"/>
      <c r="Z128" s="1141"/>
      <c r="AA128" s="1142">
        <v>1095326</v>
      </c>
      <c r="AB128" s="1143"/>
      <c r="AC128" s="1143"/>
      <c r="AD128" s="1143"/>
      <c r="AE128" s="1144"/>
      <c r="AF128" s="1145">
        <v>1086048</v>
      </c>
      <c r="AG128" s="1143"/>
      <c r="AH128" s="1143"/>
      <c r="AI128" s="1143"/>
      <c r="AJ128" s="1144"/>
      <c r="AK128" s="1145">
        <v>1090734</v>
      </c>
      <c r="AL128" s="1143"/>
      <c r="AM128" s="1143"/>
      <c r="AN128" s="1143"/>
      <c r="AO128" s="1144"/>
      <c r="AP128" s="1146"/>
      <c r="AQ128" s="1147"/>
      <c r="AR128" s="1147"/>
      <c r="AS128" s="1147"/>
      <c r="AT128" s="1148"/>
      <c r="AU128" s="283"/>
      <c r="AV128" s="283"/>
      <c r="AW128" s="283"/>
      <c r="AX128" s="983" t="s">
        <v>497</v>
      </c>
      <c r="AY128" s="984"/>
      <c r="AZ128" s="984"/>
      <c r="BA128" s="984"/>
      <c r="BB128" s="984"/>
      <c r="BC128" s="984"/>
      <c r="BD128" s="984"/>
      <c r="BE128" s="985"/>
      <c r="BF128" s="1149" t="s">
        <v>130</v>
      </c>
      <c r="BG128" s="1150"/>
      <c r="BH128" s="1150"/>
      <c r="BI128" s="1150"/>
      <c r="BJ128" s="1150"/>
      <c r="BK128" s="1150"/>
      <c r="BL128" s="1151"/>
      <c r="BM128" s="1149">
        <v>12.01</v>
      </c>
      <c r="BN128" s="1150"/>
      <c r="BO128" s="1150"/>
      <c r="BP128" s="1150"/>
      <c r="BQ128" s="1150"/>
      <c r="BR128" s="1150"/>
      <c r="BS128" s="1151"/>
      <c r="BT128" s="1149">
        <v>20</v>
      </c>
      <c r="BU128" s="1150"/>
      <c r="BV128" s="1150"/>
      <c r="BW128" s="1150"/>
      <c r="BX128" s="1150"/>
      <c r="BY128" s="1150"/>
      <c r="BZ128" s="1174"/>
      <c r="CA128" s="284"/>
      <c r="CB128" s="284"/>
      <c r="CC128" s="284"/>
      <c r="CD128" s="284"/>
      <c r="CE128" s="284"/>
      <c r="CF128" s="284"/>
      <c r="CG128" s="281"/>
      <c r="CH128" s="281"/>
      <c r="CI128" s="281"/>
      <c r="CJ128" s="282"/>
      <c r="CK128" s="1120"/>
      <c r="CL128" s="1121"/>
      <c r="CM128" s="1121"/>
      <c r="CN128" s="1121"/>
      <c r="CO128" s="1122"/>
      <c r="CP128" s="1131" t="s">
        <v>498</v>
      </c>
      <c r="CQ128" s="1132"/>
      <c r="CR128" s="1132"/>
      <c r="CS128" s="1132"/>
      <c r="CT128" s="1132"/>
      <c r="CU128" s="1132"/>
      <c r="CV128" s="1132"/>
      <c r="CW128" s="1132"/>
      <c r="CX128" s="1132"/>
      <c r="CY128" s="1132"/>
      <c r="CZ128" s="1132"/>
      <c r="DA128" s="1132"/>
      <c r="DB128" s="1132"/>
      <c r="DC128" s="1132"/>
      <c r="DD128" s="1132"/>
      <c r="DE128" s="1132"/>
      <c r="DF128" s="1133"/>
      <c r="DG128" s="1134">
        <v>145721</v>
      </c>
      <c r="DH128" s="1135"/>
      <c r="DI128" s="1135"/>
      <c r="DJ128" s="1135"/>
      <c r="DK128" s="1135"/>
      <c r="DL128" s="1135">
        <v>46983</v>
      </c>
      <c r="DM128" s="1135"/>
      <c r="DN128" s="1135"/>
      <c r="DO128" s="1135"/>
      <c r="DP128" s="1135"/>
      <c r="DQ128" s="1135">
        <v>46170</v>
      </c>
      <c r="DR128" s="1135"/>
      <c r="DS128" s="1135"/>
      <c r="DT128" s="1135"/>
      <c r="DU128" s="1135"/>
      <c r="DV128" s="1136">
        <v>0.2</v>
      </c>
      <c r="DW128" s="1136"/>
      <c r="DX128" s="1136"/>
      <c r="DY128" s="1136"/>
      <c r="DZ128" s="1137"/>
    </row>
    <row r="129" spans="1:131" s="247" customFormat="1" ht="26.25" customHeight="1" x14ac:dyDescent="0.15">
      <c r="A129" s="1025" t="s">
        <v>107</v>
      </c>
      <c r="B129" s="1026"/>
      <c r="C129" s="1026"/>
      <c r="D129" s="1026"/>
      <c r="E129" s="1026"/>
      <c r="F129" s="1026"/>
      <c r="G129" s="1026"/>
      <c r="H129" s="1026"/>
      <c r="I129" s="1026"/>
      <c r="J129" s="1026"/>
      <c r="K129" s="1026"/>
      <c r="L129" s="1026"/>
      <c r="M129" s="1026"/>
      <c r="N129" s="1026"/>
      <c r="O129" s="1026"/>
      <c r="P129" s="1026"/>
      <c r="Q129" s="1026"/>
      <c r="R129" s="1026"/>
      <c r="S129" s="1026"/>
      <c r="T129" s="1026"/>
      <c r="U129" s="1026"/>
      <c r="V129" s="1026"/>
      <c r="W129" s="1168" t="s">
        <v>499</v>
      </c>
      <c r="X129" s="1169"/>
      <c r="Y129" s="1169"/>
      <c r="Z129" s="1170"/>
      <c r="AA129" s="1053">
        <v>24787858</v>
      </c>
      <c r="AB129" s="1054"/>
      <c r="AC129" s="1054"/>
      <c r="AD129" s="1054"/>
      <c r="AE129" s="1055"/>
      <c r="AF129" s="1056">
        <v>25611961</v>
      </c>
      <c r="AG129" s="1054"/>
      <c r="AH129" s="1054"/>
      <c r="AI129" s="1054"/>
      <c r="AJ129" s="1055"/>
      <c r="AK129" s="1056">
        <v>26153271</v>
      </c>
      <c r="AL129" s="1054"/>
      <c r="AM129" s="1054"/>
      <c r="AN129" s="1054"/>
      <c r="AO129" s="1055"/>
      <c r="AP129" s="1171"/>
      <c r="AQ129" s="1172"/>
      <c r="AR129" s="1172"/>
      <c r="AS129" s="1172"/>
      <c r="AT129" s="1173"/>
      <c r="AU129" s="285"/>
      <c r="AV129" s="285"/>
      <c r="AW129" s="285"/>
      <c r="AX129" s="1162" t="s">
        <v>500</v>
      </c>
      <c r="AY129" s="1045"/>
      <c r="AZ129" s="1045"/>
      <c r="BA129" s="1045"/>
      <c r="BB129" s="1045"/>
      <c r="BC129" s="1045"/>
      <c r="BD129" s="1045"/>
      <c r="BE129" s="1046"/>
      <c r="BF129" s="1163" t="s">
        <v>130</v>
      </c>
      <c r="BG129" s="1164"/>
      <c r="BH129" s="1164"/>
      <c r="BI129" s="1164"/>
      <c r="BJ129" s="1164"/>
      <c r="BK129" s="1164"/>
      <c r="BL129" s="1165"/>
      <c r="BM129" s="1163">
        <v>17.010000000000002</v>
      </c>
      <c r="BN129" s="1164"/>
      <c r="BO129" s="1164"/>
      <c r="BP129" s="1164"/>
      <c r="BQ129" s="1164"/>
      <c r="BR129" s="1164"/>
      <c r="BS129" s="1165"/>
      <c r="BT129" s="1163">
        <v>30</v>
      </c>
      <c r="BU129" s="1166"/>
      <c r="BV129" s="1166"/>
      <c r="BW129" s="1166"/>
      <c r="BX129" s="1166"/>
      <c r="BY129" s="1166"/>
      <c r="BZ129" s="116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5" t="s">
        <v>501</v>
      </c>
      <c r="B130" s="1026"/>
      <c r="C130" s="1026"/>
      <c r="D130" s="1026"/>
      <c r="E130" s="1026"/>
      <c r="F130" s="1026"/>
      <c r="G130" s="1026"/>
      <c r="H130" s="1026"/>
      <c r="I130" s="1026"/>
      <c r="J130" s="1026"/>
      <c r="K130" s="1026"/>
      <c r="L130" s="1026"/>
      <c r="M130" s="1026"/>
      <c r="N130" s="1026"/>
      <c r="O130" s="1026"/>
      <c r="P130" s="1026"/>
      <c r="Q130" s="1026"/>
      <c r="R130" s="1026"/>
      <c r="S130" s="1026"/>
      <c r="T130" s="1026"/>
      <c r="U130" s="1026"/>
      <c r="V130" s="1026"/>
      <c r="W130" s="1168" t="s">
        <v>502</v>
      </c>
      <c r="X130" s="1169"/>
      <c r="Y130" s="1169"/>
      <c r="Z130" s="1170"/>
      <c r="AA130" s="1053">
        <v>4686013</v>
      </c>
      <c r="AB130" s="1054"/>
      <c r="AC130" s="1054"/>
      <c r="AD130" s="1054"/>
      <c r="AE130" s="1055"/>
      <c r="AF130" s="1056">
        <v>4575669</v>
      </c>
      <c r="AG130" s="1054"/>
      <c r="AH130" s="1054"/>
      <c r="AI130" s="1054"/>
      <c r="AJ130" s="1055"/>
      <c r="AK130" s="1056">
        <v>4454937</v>
      </c>
      <c r="AL130" s="1054"/>
      <c r="AM130" s="1054"/>
      <c r="AN130" s="1054"/>
      <c r="AO130" s="1055"/>
      <c r="AP130" s="1171"/>
      <c r="AQ130" s="1172"/>
      <c r="AR130" s="1172"/>
      <c r="AS130" s="1172"/>
      <c r="AT130" s="1173"/>
      <c r="AU130" s="285"/>
      <c r="AV130" s="285"/>
      <c r="AW130" s="285"/>
      <c r="AX130" s="1162" t="s">
        <v>503</v>
      </c>
      <c r="AY130" s="1045"/>
      <c r="AZ130" s="1045"/>
      <c r="BA130" s="1045"/>
      <c r="BB130" s="1045"/>
      <c r="BC130" s="1045"/>
      <c r="BD130" s="1045"/>
      <c r="BE130" s="1046"/>
      <c r="BF130" s="1199">
        <v>14.3</v>
      </c>
      <c r="BG130" s="1200"/>
      <c r="BH130" s="1200"/>
      <c r="BI130" s="1200"/>
      <c r="BJ130" s="1200"/>
      <c r="BK130" s="1200"/>
      <c r="BL130" s="1201"/>
      <c r="BM130" s="1199">
        <v>25</v>
      </c>
      <c r="BN130" s="1200"/>
      <c r="BO130" s="1200"/>
      <c r="BP130" s="1200"/>
      <c r="BQ130" s="1200"/>
      <c r="BR130" s="1200"/>
      <c r="BS130" s="1201"/>
      <c r="BT130" s="1199">
        <v>35</v>
      </c>
      <c r="BU130" s="1202"/>
      <c r="BV130" s="1202"/>
      <c r="BW130" s="1202"/>
      <c r="BX130" s="1202"/>
      <c r="BY130" s="1202"/>
      <c r="BZ130" s="1203"/>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4"/>
      <c r="B131" s="1205"/>
      <c r="C131" s="1205"/>
      <c r="D131" s="1205"/>
      <c r="E131" s="1205"/>
      <c r="F131" s="1205"/>
      <c r="G131" s="1205"/>
      <c r="H131" s="1205"/>
      <c r="I131" s="1205"/>
      <c r="J131" s="1205"/>
      <c r="K131" s="1205"/>
      <c r="L131" s="1205"/>
      <c r="M131" s="1205"/>
      <c r="N131" s="1205"/>
      <c r="O131" s="1205"/>
      <c r="P131" s="1205"/>
      <c r="Q131" s="1205"/>
      <c r="R131" s="1205"/>
      <c r="S131" s="1205"/>
      <c r="T131" s="1205"/>
      <c r="U131" s="1205"/>
      <c r="V131" s="1205"/>
      <c r="W131" s="1206" t="s">
        <v>504</v>
      </c>
      <c r="X131" s="1207"/>
      <c r="Y131" s="1207"/>
      <c r="Z131" s="1208"/>
      <c r="AA131" s="1100">
        <v>20101845</v>
      </c>
      <c r="AB131" s="1079"/>
      <c r="AC131" s="1079"/>
      <c r="AD131" s="1079"/>
      <c r="AE131" s="1080"/>
      <c r="AF131" s="1078">
        <v>21036292</v>
      </c>
      <c r="AG131" s="1079"/>
      <c r="AH131" s="1079"/>
      <c r="AI131" s="1079"/>
      <c r="AJ131" s="1080"/>
      <c r="AK131" s="1078">
        <v>21698334</v>
      </c>
      <c r="AL131" s="1079"/>
      <c r="AM131" s="1079"/>
      <c r="AN131" s="1079"/>
      <c r="AO131" s="1080"/>
      <c r="AP131" s="1209"/>
      <c r="AQ131" s="1210"/>
      <c r="AR131" s="1210"/>
      <c r="AS131" s="1210"/>
      <c r="AT131" s="1211"/>
      <c r="AU131" s="285"/>
      <c r="AV131" s="285"/>
      <c r="AW131" s="285"/>
      <c r="AX131" s="1181" t="s">
        <v>505</v>
      </c>
      <c r="AY131" s="1132"/>
      <c r="AZ131" s="1132"/>
      <c r="BA131" s="1132"/>
      <c r="BB131" s="1132"/>
      <c r="BC131" s="1132"/>
      <c r="BD131" s="1132"/>
      <c r="BE131" s="1133"/>
      <c r="BF131" s="1182">
        <v>142.19999999999999</v>
      </c>
      <c r="BG131" s="1183"/>
      <c r="BH131" s="1183"/>
      <c r="BI131" s="1183"/>
      <c r="BJ131" s="1183"/>
      <c r="BK131" s="1183"/>
      <c r="BL131" s="1184"/>
      <c r="BM131" s="1182">
        <v>350</v>
      </c>
      <c r="BN131" s="1183"/>
      <c r="BO131" s="1183"/>
      <c r="BP131" s="1183"/>
      <c r="BQ131" s="1183"/>
      <c r="BR131" s="1183"/>
      <c r="BS131" s="1184"/>
      <c r="BT131" s="1185"/>
      <c r="BU131" s="1186"/>
      <c r="BV131" s="1186"/>
      <c r="BW131" s="1186"/>
      <c r="BX131" s="1186"/>
      <c r="BY131" s="1186"/>
      <c r="BZ131" s="118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8" t="s">
        <v>506</v>
      </c>
      <c r="B132" s="1189"/>
      <c r="C132" s="1189"/>
      <c r="D132" s="1189"/>
      <c r="E132" s="1189"/>
      <c r="F132" s="1189"/>
      <c r="G132" s="1189"/>
      <c r="H132" s="1189"/>
      <c r="I132" s="1189"/>
      <c r="J132" s="1189"/>
      <c r="K132" s="1189"/>
      <c r="L132" s="1189"/>
      <c r="M132" s="1189"/>
      <c r="N132" s="1189"/>
      <c r="O132" s="1189"/>
      <c r="P132" s="1189"/>
      <c r="Q132" s="1189"/>
      <c r="R132" s="1189"/>
      <c r="S132" s="1189"/>
      <c r="T132" s="1189"/>
      <c r="U132" s="1189"/>
      <c r="V132" s="1192" t="s">
        <v>507</v>
      </c>
      <c r="W132" s="1192"/>
      <c r="X132" s="1192"/>
      <c r="Y132" s="1192"/>
      <c r="Z132" s="1193"/>
      <c r="AA132" s="1194">
        <v>16.25307531</v>
      </c>
      <c r="AB132" s="1195"/>
      <c r="AC132" s="1195"/>
      <c r="AD132" s="1195"/>
      <c r="AE132" s="1196"/>
      <c r="AF132" s="1197">
        <v>14.739589090000001</v>
      </c>
      <c r="AG132" s="1195"/>
      <c r="AH132" s="1195"/>
      <c r="AI132" s="1195"/>
      <c r="AJ132" s="1196"/>
      <c r="AK132" s="1197">
        <v>11.946239739999999</v>
      </c>
      <c r="AL132" s="1195"/>
      <c r="AM132" s="1195"/>
      <c r="AN132" s="1195"/>
      <c r="AO132" s="1196"/>
      <c r="AP132" s="1094"/>
      <c r="AQ132" s="1095"/>
      <c r="AR132" s="1095"/>
      <c r="AS132" s="1095"/>
      <c r="AT132" s="1198"/>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90"/>
      <c r="B133" s="1191"/>
      <c r="C133" s="1191"/>
      <c r="D133" s="1191"/>
      <c r="E133" s="1191"/>
      <c r="F133" s="1191"/>
      <c r="G133" s="1191"/>
      <c r="H133" s="1191"/>
      <c r="I133" s="1191"/>
      <c r="J133" s="1191"/>
      <c r="K133" s="1191"/>
      <c r="L133" s="1191"/>
      <c r="M133" s="1191"/>
      <c r="N133" s="1191"/>
      <c r="O133" s="1191"/>
      <c r="P133" s="1191"/>
      <c r="Q133" s="1191"/>
      <c r="R133" s="1191"/>
      <c r="S133" s="1191"/>
      <c r="T133" s="1191"/>
      <c r="U133" s="1191"/>
      <c r="V133" s="1175" t="s">
        <v>508</v>
      </c>
      <c r="W133" s="1175"/>
      <c r="X133" s="1175"/>
      <c r="Y133" s="1175"/>
      <c r="Z133" s="1176"/>
      <c r="AA133" s="1177">
        <v>16</v>
      </c>
      <c r="AB133" s="1178"/>
      <c r="AC133" s="1178"/>
      <c r="AD133" s="1178"/>
      <c r="AE133" s="1179"/>
      <c r="AF133" s="1177">
        <v>15.6</v>
      </c>
      <c r="AG133" s="1178"/>
      <c r="AH133" s="1178"/>
      <c r="AI133" s="1178"/>
      <c r="AJ133" s="1179"/>
      <c r="AK133" s="1177">
        <v>14.3</v>
      </c>
      <c r="AL133" s="1178"/>
      <c r="AM133" s="1178"/>
      <c r="AN133" s="1178"/>
      <c r="AO133" s="1179"/>
      <c r="AP133" s="1124"/>
      <c r="AQ133" s="1125"/>
      <c r="AR133" s="1125"/>
      <c r="AS133" s="1125"/>
      <c r="AT133" s="118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mcOU1p7ZoYaOzht4Ndpl4BjJb7hdG/BL7FGr7R8lyzkGuTOqYxFnth8yaW57XszyolpluDz4iEuQFmcfLpfSIA==" saltValue="Mop5V5vVkuytEkAK+Nfad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6JtMN4+ZmU88JWjpHKqZcFY5HsWI7VQpLRRIQS1QtX+kPRBDW1RYmd1PlDeOHmQCrdpSbSkMVnNIxXbzaiB8Qw==" saltValue="2OVBWa0Dd/eV82FN/PXMGw=="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C+2GfcV84v3M3Ja5Jdo6lBnKOsiMprim1ItgoLIxj0+QsSVW24ZX4lUtofOOWSgS4mr/Rx5rHps1ZjwImswZA==" saltValue="dg2rNvlniZfdldDHKbOqE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5" t="s">
        <v>512</v>
      </c>
      <c r="AP7" s="304"/>
      <c r="AQ7" s="305" t="s">
        <v>513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6"/>
      <c r="AP8" s="310" t="s">
        <v>514</v>
      </c>
      <c r="AQ8" s="311" t="s">
        <v>515</v>
      </c>
      <c r="AR8" s="312" t="s">
        <v>516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7" t="s">
        <v>517</v>
      </c>
      <c r="AL9" s="1218"/>
      <c r="AM9" s="1218"/>
      <c r="AN9" s="1219"/>
      <c r="AO9" s="313">
        <v>5260045</v>
      </c>
      <c r="AP9" s="313">
        <v>48585</v>
      </c>
      <c r="AQ9" s="314">
        <v>56673</v>
      </c>
      <c r="AR9" s="315">
        <v>-14.3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7" t="s">
        <v>518</v>
      </c>
      <c r="AL10" s="1218"/>
      <c r="AM10" s="1218"/>
      <c r="AN10" s="1219"/>
      <c r="AO10" s="316">
        <v>834341</v>
      </c>
      <c r="AP10" s="316">
        <v>7706</v>
      </c>
      <c r="AQ10" s="317">
        <v>5368</v>
      </c>
      <c r="AR10" s="318">
        <v>43.6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7" t="s">
        <v>519</v>
      </c>
      <c r="AL11" s="1218"/>
      <c r="AM11" s="1218"/>
      <c r="AN11" s="1219"/>
      <c r="AO11" s="316">
        <v>35786</v>
      </c>
      <c r="AP11" s="316">
        <v>331</v>
      </c>
      <c r="AQ11" s="317">
        <v>4535</v>
      </c>
      <c r="AR11" s="318">
        <v>-92.7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7" t="s">
        <v>520</v>
      </c>
      <c r="AL12" s="1218"/>
      <c r="AM12" s="1218"/>
      <c r="AN12" s="1219"/>
      <c r="AO12" s="316">
        <v>133551</v>
      </c>
      <c r="AP12" s="316">
        <v>1234</v>
      </c>
      <c r="AQ12" s="317">
        <v>1729</v>
      </c>
      <c r="AR12" s="318">
        <v>-28.6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7" t="s">
        <v>521</v>
      </c>
      <c r="AL13" s="1218"/>
      <c r="AM13" s="1218"/>
      <c r="AN13" s="1219"/>
      <c r="AO13" s="316" t="s">
        <v>522</v>
      </c>
      <c r="AP13" s="316" t="s">
        <v>522</v>
      </c>
      <c r="AQ13" s="317">
        <v>17</v>
      </c>
      <c r="AR13" s="318" t="s">
        <v>522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7" t="s">
        <v>523</v>
      </c>
      <c r="AL14" s="1218"/>
      <c r="AM14" s="1218"/>
      <c r="AN14" s="1219"/>
      <c r="AO14" s="316">
        <v>195497</v>
      </c>
      <c r="AP14" s="316">
        <v>1806</v>
      </c>
      <c r="AQ14" s="317">
        <v>2055</v>
      </c>
      <c r="AR14" s="318">
        <v>-12.1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7" t="s">
        <v>524</v>
      </c>
      <c r="AL15" s="1218"/>
      <c r="AM15" s="1218"/>
      <c r="AN15" s="1219"/>
      <c r="AO15" s="316">
        <v>108448</v>
      </c>
      <c r="AP15" s="316">
        <v>1002</v>
      </c>
      <c r="AQ15" s="317">
        <v>1911</v>
      </c>
      <c r="AR15" s="318">
        <v>-47.6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0" t="s">
        <v>525</v>
      </c>
      <c r="AL16" s="1221"/>
      <c r="AM16" s="1221"/>
      <c r="AN16" s="1222"/>
      <c r="AO16" s="316">
        <v>-554098</v>
      </c>
      <c r="AP16" s="316">
        <v>-5118</v>
      </c>
      <c r="AQ16" s="317">
        <v>-4501</v>
      </c>
      <c r="AR16" s="318">
        <v>13.7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0" t="s">
        <v>189</v>
      </c>
      <c r="AL17" s="1221"/>
      <c r="AM17" s="1221"/>
      <c r="AN17" s="1222"/>
      <c r="AO17" s="316">
        <v>6013570</v>
      </c>
      <c r="AP17" s="316">
        <v>55545</v>
      </c>
      <c r="AQ17" s="317">
        <v>67788</v>
      </c>
      <c r="AR17" s="318">
        <v>-18.100000000000001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527</v>
      </c>
      <c r="AP20" s="324" t="s">
        <v>528</v>
      </c>
      <c r="AQ20" s="325" t="s">
        <v>529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2" t="s">
        <v>530</v>
      </c>
      <c r="AL21" s="1213"/>
      <c r="AM21" s="1213"/>
      <c r="AN21" s="1214"/>
      <c r="AO21" s="328">
        <v>5.78</v>
      </c>
      <c r="AP21" s="329">
        <v>6.66</v>
      </c>
      <c r="AQ21" s="330">
        <v>-0.88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2" t="s">
        <v>531</v>
      </c>
      <c r="AL22" s="1213"/>
      <c r="AM22" s="1213"/>
      <c r="AN22" s="1214"/>
      <c r="AO22" s="333">
        <v>97.1</v>
      </c>
      <c r="AP22" s="334">
        <v>99.7</v>
      </c>
      <c r="AQ22" s="335">
        <v>-2.6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5" t="s">
        <v>512</v>
      </c>
      <c r="AP30" s="304"/>
      <c r="AQ30" s="305" t="s">
        <v>513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6"/>
      <c r="AP31" s="310" t="s">
        <v>514</v>
      </c>
      <c r="AQ31" s="311" t="s">
        <v>515</v>
      </c>
      <c r="AR31" s="312" t="s">
        <v>516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8" t="s">
        <v>535</v>
      </c>
      <c r="AL32" s="1229"/>
      <c r="AM32" s="1229"/>
      <c r="AN32" s="1230"/>
      <c r="AO32" s="343">
        <v>5866397</v>
      </c>
      <c r="AP32" s="343">
        <v>54186</v>
      </c>
      <c r="AQ32" s="344">
        <v>35263</v>
      </c>
      <c r="AR32" s="345">
        <v>53.7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8" t="s">
        <v>536</v>
      </c>
      <c r="AL33" s="1229"/>
      <c r="AM33" s="1229"/>
      <c r="AN33" s="1230"/>
      <c r="AO33" s="343" t="s">
        <v>522</v>
      </c>
      <c r="AP33" s="343" t="s">
        <v>522</v>
      </c>
      <c r="AQ33" s="344" t="s">
        <v>522</v>
      </c>
      <c r="AR33" s="345" t="s">
        <v>522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8" t="s">
        <v>537</v>
      </c>
      <c r="AL34" s="1229"/>
      <c r="AM34" s="1229"/>
      <c r="AN34" s="1230"/>
      <c r="AO34" s="343" t="s">
        <v>522</v>
      </c>
      <c r="AP34" s="343" t="s">
        <v>522</v>
      </c>
      <c r="AQ34" s="344">
        <v>10</v>
      </c>
      <c r="AR34" s="345" t="s">
        <v>522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8" t="s">
        <v>538</v>
      </c>
      <c r="AL35" s="1229"/>
      <c r="AM35" s="1229"/>
      <c r="AN35" s="1230"/>
      <c r="AO35" s="343">
        <v>2245435</v>
      </c>
      <c r="AP35" s="343">
        <v>20740</v>
      </c>
      <c r="AQ35" s="344">
        <v>11974</v>
      </c>
      <c r="AR35" s="345">
        <v>73.2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8" t="s">
        <v>539</v>
      </c>
      <c r="AL36" s="1229"/>
      <c r="AM36" s="1229"/>
      <c r="AN36" s="1230"/>
      <c r="AO36" s="343" t="s">
        <v>522</v>
      </c>
      <c r="AP36" s="343" t="s">
        <v>522</v>
      </c>
      <c r="AQ36" s="344">
        <v>1702</v>
      </c>
      <c r="AR36" s="345" t="s">
        <v>522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8" t="s">
        <v>540</v>
      </c>
      <c r="AL37" s="1229"/>
      <c r="AM37" s="1229"/>
      <c r="AN37" s="1230"/>
      <c r="AO37" s="343">
        <v>25974</v>
      </c>
      <c r="AP37" s="343">
        <v>240</v>
      </c>
      <c r="AQ37" s="344">
        <v>411</v>
      </c>
      <c r="AR37" s="345">
        <v>-41.6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1" t="s">
        <v>541</v>
      </c>
      <c r="AL38" s="1232"/>
      <c r="AM38" s="1232"/>
      <c r="AN38" s="1233"/>
      <c r="AO38" s="346" t="s">
        <v>522</v>
      </c>
      <c r="AP38" s="346" t="s">
        <v>522</v>
      </c>
      <c r="AQ38" s="347">
        <v>0</v>
      </c>
      <c r="AR38" s="335" t="s">
        <v>522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1" t="s">
        <v>542</v>
      </c>
      <c r="AL39" s="1232"/>
      <c r="AM39" s="1232"/>
      <c r="AN39" s="1233"/>
      <c r="AO39" s="343">
        <v>-1090734</v>
      </c>
      <c r="AP39" s="343">
        <v>-10075</v>
      </c>
      <c r="AQ39" s="344">
        <v>-7482</v>
      </c>
      <c r="AR39" s="345">
        <v>34.700000000000003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8" t="s">
        <v>543</v>
      </c>
      <c r="AL40" s="1229"/>
      <c r="AM40" s="1229"/>
      <c r="AN40" s="1230"/>
      <c r="AO40" s="343">
        <v>-4454937</v>
      </c>
      <c r="AP40" s="343">
        <v>-41148</v>
      </c>
      <c r="AQ40" s="344">
        <v>-32073</v>
      </c>
      <c r="AR40" s="345">
        <v>28.3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4" t="s">
        <v>301</v>
      </c>
      <c r="AL41" s="1235"/>
      <c r="AM41" s="1235"/>
      <c r="AN41" s="1236"/>
      <c r="AO41" s="343">
        <v>2592135</v>
      </c>
      <c r="AP41" s="343">
        <v>23943</v>
      </c>
      <c r="AQ41" s="344">
        <v>9805</v>
      </c>
      <c r="AR41" s="345">
        <v>144.19999999999999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3" t="s">
        <v>512</v>
      </c>
      <c r="AN49" s="1225" t="s">
        <v>547</v>
      </c>
      <c r="AO49" s="1226"/>
      <c r="AP49" s="1226"/>
      <c r="AQ49" s="1226"/>
      <c r="AR49" s="122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4"/>
      <c r="AN50" s="359" t="s">
        <v>548</v>
      </c>
      <c r="AO50" s="360" t="s">
        <v>549</v>
      </c>
      <c r="AP50" s="361" t="s">
        <v>550</v>
      </c>
      <c r="AQ50" s="362" t="s">
        <v>551</v>
      </c>
      <c r="AR50" s="363" t="s">
        <v>552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553</v>
      </c>
      <c r="AL51" s="356"/>
      <c r="AM51" s="364">
        <v>5811740</v>
      </c>
      <c r="AN51" s="365">
        <v>53528</v>
      </c>
      <c r="AO51" s="366">
        <v>2.1</v>
      </c>
      <c r="AP51" s="367">
        <v>46440</v>
      </c>
      <c r="AQ51" s="368">
        <v>-13.4</v>
      </c>
      <c r="AR51" s="369">
        <v>15.5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554</v>
      </c>
      <c r="AM52" s="372">
        <v>2245970</v>
      </c>
      <c r="AN52" s="373">
        <v>20686</v>
      </c>
      <c r="AO52" s="374">
        <v>2.8</v>
      </c>
      <c r="AP52" s="375">
        <v>27658</v>
      </c>
      <c r="AQ52" s="376">
        <v>-2.4</v>
      </c>
      <c r="AR52" s="377">
        <v>5.2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555</v>
      </c>
      <c r="AL53" s="356"/>
      <c r="AM53" s="364">
        <v>6346950</v>
      </c>
      <c r="AN53" s="365">
        <v>58414</v>
      </c>
      <c r="AO53" s="366">
        <v>9.1</v>
      </c>
      <c r="AP53" s="367">
        <v>63257</v>
      </c>
      <c r="AQ53" s="368">
        <v>36.200000000000003</v>
      </c>
      <c r="AR53" s="369">
        <v>-27.1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554</v>
      </c>
      <c r="AM54" s="372">
        <v>2558663</v>
      </c>
      <c r="AN54" s="373">
        <v>23549</v>
      </c>
      <c r="AO54" s="374">
        <v>13.8</v>
      </c>
      <c r="AP54" s="375">
        <v>27259</v>
      </c>
      <c r="AQ54" s="376">
        <v>-1.4</v>
      </c>
      <c r="AR54" s="377">
        <v>15.2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556</v>
      </c>
      <c r="AL55" s="356"/>
      <c r="AM55" s="364">
        <v>10967959</v>
      </c>
      <c r="AN55" s="365">
        <v>101010</v>
      </c>
      <c r="AO55" s="366">
        <v>72.900000000000006</v>
      </c>
      <c r="AP55" s="367">
        <v>52308</v>
      </c>
      <c r="AQ55" s="368">
        <v>-17.3</v>
      </c>
      <c r="AR55" s="369">
        <v>90.2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554</v>
      </c>
      <c r="AM56" s="372">
        <v>2863414</v>
      </c>
      <c r="AN56" s="373">
        <v>26371</v>
      </c>
      <c r="AO56" s="374">
        <v>12</v>
      </c>
      <c r="AP56" s="375">
        <v>28695</v>
      </c>
      <c r="AQ56" s="376">
        <v>5.3</v>
      </c>
      <c r="AR56" s="377">
        <v>6.7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557</v>
      </c>
      <c r="AL57" s="356"/>
      <c r="AM57" s="364">
        <v>9164448</v>
      </c>
      <c r="AN57" s="365">
        <v>84299</v>
      </c>
      <c r="AO57" s="366">
        <v>-16.5</v>
      </c>
      <c r="AP57" s="367">
        <v>46402</v>
      </c>
      <c r="AQ57" s="368">
        <v>-11.3</v>
      </c>
      <c r="AR57" s="369">
        <v>-5.2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554</v>
      </c>
      <c r="AM58" s="372">
        <v>3834684</v>
      </c>
      <c r="AN58" s="373">
        <v>35273</v>
      </c>
      <c r="AO58" s="374">
        <v>33.799999999999997</v>
      </c>
      <c r="AP58" s="375">
        <v>26897</v>
      </c>
      <c r="AQ58" s="376">
        <v>-6.3</v>
      </c>
      <c r="AR58" s="377">
        <v>40.1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558</v>
      </c>
      <c r="AL59" s="356"/>
      <c r="AM59" s="364">
        <v>6405363</v>
      </c>
      <c r="AN59" s="365">
        <v>59164</v>
      </c>
      <c r="AO59" s="366">
        <v>-29.8</v>
      </c>
      <c r="AP59" s="367">
        <v>66343</v>
      </c>
      <c r="AQ59" s="368">
        <v>43</v>
      </c>
      <c r="AR59" s="369">
        <v>-72.8</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554</v>
      </c>
      <c r="AM60" s="372">
        <v>3472601</v>
      </c>
      <c r="AN60" s="373">
        <v>32075</v>
      </c>
      <c r="AO60" s="374">
        <v>-9.1</v>
      </c>
      <c r="AP60" s="375">
        <v>34529</v>
      </c>
      <c r="AQ60" s="376">
        <v>28.4</v>
      </c>
      <c r="AR60" s="377">
        <v>-37.5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559</v>
      </c>
      <c r="AL61" s="378"/>
      <c r="AM61" s="379">
        <v>7739292</v>
      </c>
      <c r="AN61" s="380">
        <v>71283</v>
      </c>
      <c r="AO61" s="381">
        <v>7.6</v>
      </c>
      <c r="AP61" s="382">
        <v>54950</v>
      </c>
      <c r="AQ61" s="383">
        <v>7.4</v>
      </c>
      <c r="AR61" s="369">
        <v>0.2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554</v>
      </c>
      <c r="AM62" s="372">
        <v>2995066</v>
      </c>
      <c r="AN62" s="373">
        <v>27591</v>
      </c>
      <c r="AO62" s="374">
        <v>10.7</v>
      </c>
      <c r="AP62" s="375">
        <v>29008</v>
      </c>
      <c r="AQ62" s="376">
        <v>4.7</v>
      </c>
      <c r="AR62" s="377">
        <v>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VKQwpbwOhxiahce7XOzKkw3MsuP62T+Yun1lCdLLAvFesuzklbeLJbP0gFZ6ddWdKZK4Tknwm5QukEhiehReAQ==" saltValue="AsmKg5/L0bhnXZVYYkjgM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20" spans="125:125" ht="13.5" hidden="1" customHeight="1" x14ac:dyDescent="0.15"/>
    <row r="121" spans="125:125" ht="13.5" hidden="1" customHeight="1" x14ac:dyDescent="0.15">
      <c r="DU121" s="291"/>
    </row>
  </sheetData>
  <sheetProtection algorithmName="SHA-512" hashValue="kS/WeeCJ12xjE0cdz80gb7feYoKQPPOdQNImkrKkcoKKRseqGWg0opNUiWuPuZphTmHZ4R8wSPfqYgpdZOYaNA==" saltValue="fyFBKDLy4IvDHkNUpAhEJ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sheetData>
  <sheetProtection algorithmName="SHA-512" hashValue="xhe1EdMaOwHlUtYI3P01cR7dnxFqHLwVchWn2qiUo6/k4cijjQ7X+MudvLLbaZCBFrBRHPRYz2YR4oi3Tghmfg==" saltValue="jsciC18ir92WU2GPnnGRE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37" t="s">
        <v>3</v>
      </c>
      <c r="D47" s="1237"/>
      <c r="E47" s="1238"/>
      <c r="F47" s="11">
        <v>8.91</v>
      </c>
      <c r="G47" s="12">
        <v>8.98</v>
      </c>
      <c r="H47" s="12">
        <v>8.11</v>
      </c>
      <c r="I47" s="12">
        <v>7.62</v>
      </c>
      <c r="J47" s="13">
        <v>6.59</v>
      </c>
    </row>
    <row r="48" spans="2:10" ht="57.75" customHeight="1" x14ac:dyDescent="0.15">
      <c r="B48" s="14"/>
      <c r="C48" s="1239" t="s">
        <v>4</v>
      </c>
      <c r="D48" s="1239"/>
      <c r="E48" s="1240"/>
      <c r="F48" s="15">
        <v>2.37</v>
      </c>
      <c r="G48" s="16">
        <v>2.21</v>
      </c>
      <c r="H48" s="16">
        <v>2.25</v>
      </c>
      <c r="I48" s="16">
        <v>2.04</v>
      </c>
      <c r="J48" s="17">
        <v>2.69</v>
      </c>
    </row>
    <row r="49" spans="2:10" ht="57.75" customHeight="1" thickBot="1" x14ac:dyDescent="0.2">
      <c r="B49" s="18"/>
      <c r="C49" s="1241" t="s">
        <v>5</v>
      </c>
      <c r="D49" s="1241"/>
      <c r="E49" s="1242"/>
      <c r="F49" s="19">
        <v>0.32</v>
      </c>
      <c r="G49" s="20" t="s">
        <v>568</v>
      </c>
      <c r="H49" s="20" t="s">
        <v>569</v>
      </c>
      <c r="I49" s="20">
        <v>0.11</v>
      </c>
      <c r="J49" s="21" t="s">
        <v>570</v>
      </c>
    </row>
    <row r="50" spans="2:10" ht="13.5" customHeight="1" x14ac:dyDescent="0.15"/>
  </sheetData>
  <sheetProtection algorithmName="SHA-512" hashValue="km5tuLB/Mv+Y8y2z0jE6fLehlig0wNYCOfOqf34JHR/GU0eUvEWOB3kKKFus+f3ksX2GNWsYl3izD3KVoSg9Qg==" saltValue="7aNFt35r9rpp6fsf2JEDf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2021-10-07T00:45:23Z</cp:lastPrinted>
  <dcterms:created xsi:type="dcterms:W3CDTF">2021-02-05T02:19:49Z</dcterms:created>
  <dcterms:modified xsi:type="dcterms:W3CDTF">2021-10-07T00:51:49Z</dcterms:modified>
  <cp:category/>
</cp:coreProperties>
</file>