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606" activeTab="0"/>
  </bookViews>
  <sheets>
    <sheet name="比例代表開票結果" sheetId="1" r:id="rId1"/>
    <sheet name="13" sheetId="2" state="hidden" r:id="rId2"/>
  </sheets>
  <definedNames>
    <definedName name="_xlnm.Print_Area" localSheetId="1">'13'!$A$1:$G$64</definedName>
  </definedNames>
  <calcPr fullCalcOnLoad="1"/>
</workbook>
</file>

<file path=xl/sharedStrings.xml><?xml version="1.0" encoding="utf-8"?>
<sst xmlns="http://schemas.openxmlformats.org/spreadsheetml/2006/main" count="135" uniqueCount="83">
  <si>
    <t>小松市</t>
  </si>
  <si>
    <t>加賀市</t>
  </si>
  <si>
    <t>七尾市</t>
  </si>
  <si>
    <t>輪島市</t>
  </si>
  <si>
    <t>珠洲市</t>
  </si>
  <si>
    <t>羽咋市</t>
  </si>
  <si>
    <t>津幡町</t>
  </si>
  <si>
    <t>内灘町</t>
  </si>
  <si>
    <t>志賀町</t>
  </si>
  <si>
    <t>穴水町</t>
  </si>
  <si>
    <t>門前町</t>
  </si>
  <si>
    <t>時</t>
  </si>
  <si>
    <t>県選管速報時刻</t>
  </si>
  <si>
    <t>(河北郡計)</t>
  </si>
  <si>
    <t>(市計)</t>
  </si>
  <si>
    <t>(郡計)</t>
  </si>
  <si>
    <t>分</t>
  </si>
  <si>
    <t>時</t>
  </si>
  <si>
    <t>（比例代表－１）</t>
  </si>
  <si>
    <t>（比例代表－２）</t>
  </si>
  <si>
    <t>有効投票数</t>
  </si>
  <si>
    <t>無効投票数</t>
  </si>
  <si>
    <t>投票総数</t>
  </si>
  <si>
    <t>持帰り・</t>
  </si>
  <si>
    <t>投票者総数</t>
  </si>
  <si>
    <t>その他</t>
  </si>
  <si>
    <t>金沢市</t>
  </si>
  <si>
    <t>(羽咋郡計)</t>
  </si>
  <si>
    <t>県計</t>
  </si>
  <si>
    <t>届出番号</t>
  </si>
  <si>
    <t>山中町</t>
  </si>
  <si>
    <t>　　　　　　　　　　　　　　（％）</t>
  </si>
  <si>
    <t>つづき</t>
  </si>
  <si>
    <t>（様式１３）</t>
  </si>
  <si>
    <t>（○印は今回確定）</t>
  </si>
  <si>
    <t>政党等名</t>
  </si>
  <si>
    <t>得票数</t>
  </si>
  <si>
    <t>県選管速報時刻　 　時　　 分</t>
  </si>
  <si>
    <t>白山市</t>
  </si>
  <si>
    <t>能美市</t>
  </si>
  <si>
    <t>かほく市</t>
  </si>
  <si>
    <t>宝達志水町</t>
  </si>
  <si>
    <t>能登町</t>
  </si>
  <si>
    <t>(鳳珠郡計)</t>
  </si>
  <si>
    <t>山中町（江沼郡計）</t>
  </si>
  <si>
    <t>川北町（能美郡計）</t>
  </si>
  <si>
    <t>野々市町（石川郡計）</t>
  </si>
  <si>
    <t>中能登町（鹿島郡計）</t>
  </si>
  <si>
    <t>能美市</t>
  </si>
  <si>
    <t>中能登町</t>
  </si>
  <si>
    <t>能登町</t>
  </si>
  <si>
    <t>平成１７年９月１１日執行衆議院議員総選挙中間得票数（比例代表）</t>
  </si>
  <si>
    <t>市町名</t>
  </si>
  <si>
    <t>１</t>
  </si>
  <si>
    <t>２</t>
  </si>
  <si>
    <t>３</t>
  </si>
  <si>
    <t>４</t>
  </si>
  <si>
    <t>５</t>
  </si>
  <si>
    <t>６</t>
  </si>
  <si>
    <t>(A)+(B)</t>
  </si>
  <si>
    <t>(C)+(D)</t>
  </si>
  <si>
    <t>（Ａ）</t>
  </si>
  <si>
    <t>（Ｂ）</t>
  </si>
  <si>
    <t>（Ｃ）</t>
  </si>
  <si>
    <t>（Ｄ）</t>
  </si>
  <si>
    <t>（Ｅ）</t>
  </si>
  <si>
    <t>７</t>
  </si>
  <si>
    <t>確定開票区</t>
  </si>
  <si>
    <t>川北町</t>
  </si>
  <si>
    <t>野々市町</t>
  </si>
  <si>
    <t>社会民主党</t>
  </si>
  <si>
    <t>自由民主党</t>
  </si>
  <si>
    <t>公明党</t>
  </si>
  <si>
    <t>日本共産党</t>
  </si>
  <si>
    <t>国民新党</t>
  </si>
  <si>
    <t>民主党</t>
  </si>
  <si>
    <t>公明党</t>
  </si>
  <si>
    <t>得票総数</t>
  </si>
  <si>
    <t>開票進捗率</t>
  </si>
  <si>
    <t>（小数点第３位を四捨五入）</t>
  </si>
  <si>
    <t>平成１７年９月１１日執行衆議院比例代表選出議員選挙開票結果調</t>
  </si>
  <si>
    <t>（様式１４）</t>
  </si>
  <si>
    <t>北陸信越選挙区計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</si>
</sst>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_ "/>
    <numFmt numFmtId="179" formatCode="#,##0.0"/>
    <numFmt numFmtId="180" formatCode="#,##0.0;[Red]\-#,##0.0"/>
    <numFmt numFmtId="181" formatCode="#,##0.000"/>
    <numFmt numFmtId="182" formatCode="#,##0;\-#,##0;0"/>
    <numFmt numFmtId="183" formatCode="#,##0;&quot;△ &quot;#,##0"/>
    <numFmt numFmtId="184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/>
      <protection/>
    </xf>
    <xf numFmtId="38" fontId="4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2" xfId="16" applyFont="1" applyBorder="1" applyAlignment="1">
      <alignment/>
    </xf>
    <xf numFmtId="0" fontId="4" fillId="0" borderId="0" xfId="0" applyFont="1" applyAlignment="1">
      <alignment horizont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8" fontId="6" fillId="0" borderId="18" xfId="16" applyFont="1" applyFill="1" applyBorder="1" applyAlignment="1" applyProtection="1">
      <alignment vertical="center"/>
      <protection locked="0"/>
    </xf>
    <xf numFmtId="38" fontId="6" fillId="0" borderId="19" xfId="16" applyFont="1" applyFill="1" applyBorder="1" applyAlignment="1" applyProtection="1">
      <alignment vertical="center"/>
      <protection locked="0"/>
    </xf>
    <xf numFmtId="38" fontId="6" fillId="0" borderId="20" xfId="16" applyFont="1" applyFill="1" applyBorder="1" applyAlignment="1" applyProtection="1">
      <alignment vertical="center"/>
      <protection locked="0"/>
    </xf>
    <xf numFmtId="38" fontId="6" fillId="0" borderId="21" xfId="16" applyFont="1" applyFill="1" applyBorder="1" applyAlignment="1" applyProtection="1">
      <alignment vertical="center"/>
      <protection locked="0"/>
    </xf>
    <xf numFmtId="38" fontId="6" fillId="0" borderId="18" xfId="16" applyFont="1" applyBorder="1" applyAlignment="1">
      <alignment vertical="center"/>
    </xf>
    <xf numFmtId="182" fontId="6" fillId="0" borderId="18" xfId="16" applyNumberFormat="1" applyFont="1" applyBorder="1" applyAlignment="1">
      <alignment vertical="center"/>
    </xf>
    <xf numFmtId="38" fontId="6" fillId="0" borderId="2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22" xfId="16" applyFont="1" applyFill="1" applyBorder="1" applyAlignment="1" applyProtection="1">
      <alignment vertical="center"/>
      <protection locked="0"/>
    </xf>
    <xf numFmtId="38" fontId="6" fillId="0" borderId="23" xfId="16" applyFont="1" applyFill="1" applyBorder="1" applyAlignment="1" applyProtection="1">
      <alignment vertical="center"/>
      <protection locked="0"/>
    </xf>
    <xf numFmtId="38" fontId="6" fillId="0" borderId="24" xfId="16" applyFont="1" applyFill="1" applyBorder="1" applyAlignment="1" applyProtection="1">
      <alignment vertical="center"/>
      <protection locked="0"/>
    </xf>
    <xf numFmtId="38" fontId="6" fillId="0" borderId="25" xfId="16" applyFont="1" applyFill="1" applyBorder="1" applyAlignment="1" applyProtection="1">
      <alignment vertical="center"/>
      <protection locked="0"/>
    </xf>
    <xf numFmtId="38" fontId="6" fillId="0" borderId="22" xfId="16" applyFont="1" applyBorder="1" applyAlignment="1">
      <alignment vertical="center"/>
    </xf>
    <xf numFmtId="182" fontId="6" fillId="0" borderId="22" xfId="16" applyNumberFormat="1" applyFont="1" applyBorder="1" applyAlignment="1">
      <alignment vertical="center"/>
    </xf>
    <xf numFmtId="38" fontId="6" fillId="0" borderId="24" xfId="16" applyFont="1" applyBorder="1" applyAlignment="1">
      <alignment vertical="center"/>
    </xf>
    <xf numFmtId="38" fontId="6" fillId="0" borderId="26" xfId="16" applyFont="1" applyFill="1" applyBorder="1" applyAlignment="1" applyProtection="1">
      <alignment vertical="center"/>
      <protection locked="0"/>
    </xf>
    <xf numFmtId="38" fontId="6" fillId="0" borderId="27" xfId="16" applyFont="1" applyFill="1" applyBorder="1" applyAlignment="1" applyProtection="1">
      <alignment vertical="center"/>
      <protection locked="0"/>
    </xf>
    <xf numFmtId="38" fontId="6" fillId="0" borderId="28" xfId="16" applyFont="1" applyFill="1" applyBorder="1" applyAlignment="1" applyProtection="1">
      <alignment vertical="center"/>
      <protection locked="0"/>
    </xf>
    <xf numFmtId="38" fontId="6" fillId="0" borderId="29" xfId="16" applyFont="1" applyFill="1" applyBorder="1" applyAlignment="1" applyProtection="1">
      <alignment vertical="center"/>
      <protection locked="0"/>
    </xf>
    <xf numFmtId="38" fontId="6" fillId="0" borderId="27" xfId="16" applyFont="1" applyBorder="1" applyAlignment="1">
      <alignment vertical="center"/>
    </xf>
    <xf numFmtId="182" fontId="6" fillId="0" borderId="27" xfId="16" applyNumberFormat="1" applyFont="1" applyBorder="1" applyAlignment="1">
      <alignment vertical="center"/>
    </xf>
    <xf numFmtId="38" fontId="6" fillId="0" borderId="29" xfId="16" applyFont="1" applyBorder="1" applyAlignment="1">
      <alignment vertical="center"/>
    </xf>
    <xf numFmtId="38" fontId="6" fillId="0" borderId="30" xfId="16" applyFont="1" applyFill="1" applyBorder="1" applyAlignment="1">
      <alignment vertical="center"/>
    </xf>
    <xf numFmtId="38" fontId="6" fillId="0" borderId="31" xfId="16" applyFont="1" applyFill="1" applyBorder="1" applyAlignment="1">
      <alignment vertical="center"/>
    </xf>
    <xf numFmtId="38" fontId="6" fillId="0" borderId="32" xfId="16" applyFont="1" applyFill="1" applyBorder="1" applyAlignment="1">
      <alignment vertical="center"/>
    </xf>
    <xf numFmtId="38" fontId="6" fillId="0" borderId="5" xfId="16" applyFont="1" applyFill="1" applyBorder="1" applyAlignment="1">
      <alignment vertical="center"/>
    </xf>
    <xf numFmtId="38" fontId="6" fillId="0" borderId="30" xfId="16" applyFont="1" applyBorder="1" applyAlignment="1">
      <alignment vertical="center"/>
    </xf>
    <xf numFmtId="182" fontId="6" fillId="0" borderId="30" xfId="16" applyNumberFormat="1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38" fontId="6" fillId="0" borderId="30" xfId="16" applyFont="1" applyFill="1" applyBorder="1" applyAlignment="1" applyProtection="1">
      <alignment vertical="center"/>
      <protection locked="0"/>
    </xf>
    <xf numFmtId="38" fontId="6" fillId="0" borderId="31" xfId="16" applyFont="1" applyFill="1" applyBorder="1" applyAlignment="1" applyProtection="1">
      <alignment vertical="center"/>
      <protection locked="0"/>
    </xf>
    <xf numFmtId="38" fontId="6" fillId="0" borderId="32" xfId="16" applyFont="1" applyFill="1" applyBorder="1" applyAlignment="1" applyProtection="1">
      <alignment vertical="center"/>
      <protection locked="0"/>
    </xf>
    <xf numFmtId="38" fontId="6" fillId="0" borderId="5" xfId="16" applyFont="1" applyFill="1" applyBorder="1" applyAlignment="1" applyProtection="1">
      <alignment vertical="center"/>
      <protection locked="0"/>
    </xf>
    <xf numFmtId="38" fontId="6" fillId="0" borderId="33" xfId="16" applyFont="1" applyFill="1" applyBorder="1" applyAlignment="1" applyProtection="1">
      <alignment vertical="center"/>
      <protection locked="0"/>
    </xf>
    <xf numFmtId="38" fontId="6" fillId="0" borderId="34" xfId="16" applyFont="1" applyFill="1" applyBorder="1" applyAlignment="1" applyProtection="1">
      <alignment vertical="center"/>
      <protection locked="0"/>
    </xf>
    <xf numFmtId="38" fontId="6" fillId="0" borderId="35" xfId="16" applyFont="1" applyFill="1" applyBorder="1" applyAlignment="1" applyProtection="1">
      <alignment vertical="center"/>
      <protection locked="0"/>
    </xf>
    <xf numFmtId="38" fontId="6" fillId="0" borderId="36" xfId="16" applyFont="1" applyFill="1" applyBorder="1" applyAlignment="1" applyProtection="1">
      <alignment vertical="center"/>
      <protection locked="0"/>
    </xf>
    <xf numFmtId="38" fontId="6" fillId="0" borderId="34" xfId="16" applyFont="1" applyBorder="1" applyAlignment="1">
      <alignment vertical="center"/>
    </xf>
    <xf numFmtId="182" fontId="6" fillId="0" borderId="34" xfId="16" applyNumberFormat="1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38" fontId="6" fillId="0" borderId="37" xfId="16" applyFont="1" applyFill="1" applyBorder="1" applyAlignment="1">
      <alignment vertical="center"/>
    </xf>
    <xf numFmtId="38" fontId="6" fillId="0" borderId="38" xfId="16" applyFont="1" applyFill="1" applyBorder="1" applyAlignment="1">
      <alignment vertical="center"/>
    </xf>
    <xf numFmtId="38" fontId="6" fillId="0" borderId="39" xfId="16" applyFont="1" applyFill="1" applyBorder="1" applyAlignment="1">
      <alignment vertical="center"/>
    </xf>
    <xf numFmtId="38" fontId="6" fillId="0" borderId="40" xfId="16" applyFont="1" applyFill="1" applyBorder="1" applyAlignment="1">
      <alignment vertical="center"/>
    </xf>
    <xf numFmtId="38" fontId="6" fillId="0" borderId="37" xfId="16" applyFont="1" applyBorder="1" applyAlignment="1">
      <alignment vertical="center"/>
    </xf>
    <xf numFmtId="182" fontId="6" fillId="0" borderId="37" xfId="16" applyNumberFormat="1" applyFont="1" applyBorder="1" applyAlignment="1">
      <alignment vertical="center"/>
    </xf>
    <xf numFmtId="38" fontId="6" fillId="0" borderId="39" xfId="16" applyFont="1" applyBorder="1" applyAlignment="1">
      <alignment vertical="center"/>
    </xf>
    <xf numFmtId="38" fontId="6" fillId="0" borderId="31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41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distributed"/>
    </xf>
    <xf numFmtId="38" fontId="2" fillId="0" borderId="43" xfId="16" applyFont="1" applyBorder="1" applyAlignment="1">
      <alignment horizontal="distributed"/>
    </xf>
    <xf numFmtId="38" fontId="2" fillId="0" borderId="1" xfId="16" applyFont="1" applyBorder="1" applyAlignment="1">
      <alignment/>
    </xf>
    <xf numFmtId="3" fontId="2" fillId="0" borderId="1" xfId="0" applyNumberFormat="1" applyFont="1" applyBorder="1" applyAlignment="1">
      <alignment horizontal="distributed"/>
    </xf>
    <xf numFmtId="0" fontId="2" fillId="0" borderId="43" xfId="0" applyFont="1" applyBorder="1" applyAlignment="1">
      <alignment/>
    </xf>
    <xf numFmtId="38" fontId="2" fillId="0" borderId="43" xfId="16" applyFont="1" applyBorder="1" applyAlignment="1">
      <alignment/>
    </xf>
    <xf numFmtId="3" fontId="2" fillId="0" borderId="2" xfId="0" applyNumberFormat="1" applyFont="1" applyBorder="1" applyAlignment="1">
      <alignment horizontal="distributed"/>
    </xf>
    <xf numFmtId="0" fontId="2" fillId="0" borderId="0" xfId="0" applyFont="1" applyBorder="1" applyAlignment="1">
      <alignment horizontal="right"/>
    </xf>
    <xf numFmtId="40" fontId="2" fillId="0" borderId="2" xfId="16" applyNumberFormat="1" applyFont="1" applyBorder="1" applyAlignment="1">
      <alignment/>
    </xf>
    <xf numFmtId="38" fontId="4" fillId="0" borderId="43" xfId="16" applyFont="1" applyBorder="1" applyAlignment="1">
      <alignment/>
    </xf>
    <xf numFmtId="176" fontId="2" fillId="0" borderId="7" xfId="0" applyNumberFormat="1" applyFont="1" applyBorder="1" applyAlignment="1">
      <alignment horizontal="center" vertical="center"/>
    </xf>
    <xf numFmtId="176" fontId="6" fillId="0" borderId="16" xfId="16" applyNumberFormat="1" applyFont="1" applyBorder="1" applyAlignment="1">
      <alignment vertical="center"/>
    </xf>
    <xf numFmtId="38" fontId="6" fillId="0" borderId="44" xfId="16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49" fontId="6" fillId="0" borderId="45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46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49" fontId="6" fillId="0" borderId="8" xfId="0" applyNumberFormat="1" applyFont="1" applyBorder="1" applyAlignment="1">
      <alignment/>
    </xf>
    <xf numFmtId="49" fontId="6" fillId="0" borderId="48" xfId="0" applyNumberFormat="1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38" fontId="6" fillId="0" borderId="7" xfId="16" applyFont="1" applyBorder="1" applyAlignment="1">
      <alignment horizontal="right" vertical="center"/>
    </xf>
    <xf numFmtId="38" fontId="6" fillId="0" borderId="5" xfId="16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38" fontId="6" fillId="0" borderId="18" xfId="16" applyFont="1" applyBorder="1" applyAlignment="1">
      <alignment vertical="center"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4" xfId="0" applyNumberFormat="1" applyFont="1" applyBorder="1" applyAlignment="1">
      <alignment/>
    </xf>
    <xf numFmtId="38" fontId="6" fillId="0" borderId="22" xfId="16" applyFont="1" applyBorder="1" applyAlignment="1">
      <alignment vertical="center"/>
    </xf>
    <xf numFmtId="0" fontId="6" fillId="0" borderId="4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38" fontId="6" fillId="0" borderId="18" xfId="16" applyFont="1" applyFill="1" applyBorder="1" applyAlignment="1" applyProtection="1">
      <alignment vertical="center"/>
      <protection locked="0"/>
    </xf>
    <xf numFmtId="0" fontId="6" fillId="0" borderId="50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38" fontId="6" fillId="0" borderId="22" xfId="16" applyFont="1" applyFill="1" applyBorder="1" applyAlignment="1" applyProtection="1">
      <alignment vertical="center"/>
      <protection locked="0"/>
    </xf>
    <xf numFmtId="38" fontId="6" fillId="0" borderId="27" xfId="16" applyFont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38" fontId="6" fillId="0" borderId="27" xfId="16" applyFont="1" applyFill="1" applyBorder="1" applyAlignment="1" applyProtection="1">
      <alignment vertical="center"/>
      <protection locked="0"/>
    </xf>
    <xf numFmtId="0" fontId="6" fillId="0" borderId="5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38" fontId="6" fillId="0" borderId="30" xfId="16" applyFont="1" applyFill="1" applyBorder="1" applyAlignment="1">
      <alignment vertical="center"/>
    </xf>
    <xf numFmtId="38" fontId="6" fillId="0" borderId="30" xfId="16" applyFont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38" fontId="6" fillId="0" borderId="53" xfId="16" applyFont="1" applyFill="1" applyBorder="1" applyAlignment="1" applyProtection="1">
      <alignment vertical="center"/>
      <protection locked="0"/>
    </xf>
    <xf numFmtId="38" fontId="6" fillId="0" borderId="30" xfId="16" applyFont="1" applyFill="1" applyBorder="1" applyAlignment="1" applyProtection="1">
      <alignment vertical="center"/>
      <protection locked="0"/>
    </xf>
    <xf numFmtId="0" fontId="6" fillId="0" borderId="54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38" fontId="6" fillId="0" borderId="34" xfId="16" applyFont="1" applyFill="1" applyBorder="1" applyAlignment="1" applyProtection="1">
      <alignment vertical="center"/>
      <protection locked="0"/>
    </xf>
    <xf numFmtId="38" fontId="6" fillId="0" borderId="37" xfId="16" applyFont="1" applyBorder="1" applyAlignment="1">
      <alignment vertical="center"/>
    </xf>
    <xf numFmtId="38" fontId="6" fillId="0" borderId="34" xfId="16" applyFont="1" applyBorder="1" applyAlignment="1">
      <alignment vertical="center"/>
    </xf>
    <xf numFmtId="0" fontId="6" fillId="0" borderId="55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38" fontId="6" fillId="0" borderId="37" xfId="16" applyFont="1" applyFill="1" applyBorder="1" applyAlignment="1">
      <alignment vertical="center"/>
    </xf>
    <xf numFmtId="38" fontId="6" fillId="0" borderId="56" xfId="16" applyFont="1" applyBorder="1" applyAlignment="1">
      <alignment vertical="center"/>
    </xf>
    <xf numFmtId="0" fontId="6" fillId="0" borderId="5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38" fontId="6" fillId="0" borderId="16" xfId="16" applyFont="1" applyBorder="1" applyAlignment="1">
      <alignment vertical="center"/>
    </xf>
    <xf numFmtId="0" fontId="2" fillId="0" borderId="44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38" fontId="6" fillId="0" borderId="44" xfId="16" applyFont="1" applyBorder="1" applyAlignment="1">
      <alignment horizontal="right" vertical="center"/>
    </xf>
    <xf numFmtId="0" fontId="6" fillId="0" borderId="4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horizontal="distributed" vertical="center" shrinkToFit="1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37"/>
  <sheetViews>
    <sheetView showZeros="0" tabSelected="1" zoomScale="75" zoomScaleNormal="75" zoomScaleSheetLayoutView="75" workbookViewId="0" topLeftCell="A1">
      <selection activeCell="D40" sqref="D40"/>
    </sheetView>
  </sheetViews>
  <sheetFormatPr defaultColWidth="9.00390625" defaultRowHeight="13.5" customHeight="1"/>
  <cols>
    <col min="1" max="1" width="4.75390625" style="1" customWidth="1"/>
    <col min="2" max="2" width="7.625" style="1" customWidth="1"/>
    <col min="3" max="3" width="8.25390625" style="1" customWidth="1"/>
    <col min="4" max="7" width="5.75390625" style="1" customWidth="1"/>
    <col min="8" max="11" width="11.75390625" style="1" customWidth="1"/>
    <col min="12" max="12" width="3.875" style="1" hidden="1" customWidth="1"/>
    <col min="13" max="13" width="9.50390625" style="1" customWidth="1"/>
    <col min="14" max="15" width="7.625" style="1" customWidth="1"/>
    <col min="16" max="19" width="6.625" style="1" customWidth="1"/>
    <col min="20" max="22" width="12.625" style="1" customWidth="1"/>
    <col min="23" max="23" width="3.50390625" style="1" customWidth="1"/>
    <col min="24" max="25" width="14.125" style="1" customWidth="1"/>
    <col min="26" max="26" width="9.50390625" style="1" customWidth="1"/>
    <col min="27" max="16384" width="9.00390625" style="1" customWidth="1"/>
  </cols>
  <sheetData>
    <row r="1" spans="2:27" ht="13.5" customHeight="1">
      <c r="B1" s="134" t="s">
        <v>12</v>
      </c>
      <c r="C1" s="135"/>
      <c r="D1" s="115">
        <v>1</v>
      </c>
      <c r="E1" s="11" t="s">
        <v>17</v>
      </c>
      <c r="F1" s="26">
        <v>40</v>
      </c>
      <c r="G1" s="12" t="s">
        <v>16</v>
      </c>
      <c r="N1" s="136" t="s">
        <v>12</v>
      </c>
      <c r="O1" s="137"/>
      <c r="P1" s="25">
        <f>D1</f>
        <v>1</v>
      </c>
      <c r="Q1" s="11" t="s">
        <v>11</v>
      </c>
      <c r="R1" s="26">
        <f>F1</f>
        <v>40</v>
      </c>
      <c r="S1" s="12" t="s">
        <v>16</v>
      </c>
      <c r="W1" s="35"/>
      <c r="X1" s="35"/>
      <c r="Y1" s="32"/>
      <c r="Z1" s="32"/>
      <c r="AA1" s="32"/>
    </row>
    <row r="2" spans="23:27" ht="13.5" customHeight="1">
      <c r="W2" s="35"/>
      <c r="X2" s="35"/>
      <c r="Y2" s="32"/>
      <c r="Z2" s="32"/>
      <c r="AA2" s="32"/>
    </row>
    <row r="3" spans="2:22" ht="13.5" customHeight="1">
      <c r="B3" s="10" t="s">
        <v>81</v>
      </c>
      <c r="D3" s="8" t="s">
        <v>80</v>
      </c>
      <c r="E3" s="6"/>
      <c r="F3" s="6"/>
      <c r="G3" s="6"/>
      <c r="H3" s="6"/>
      <c r="I3" s="6"/>
      <c r="J3" s="6"/>
      <c r="K3" s="6"/>
      <c r="L3" s="6"/>
      <c r="N3" s="10" t="str">
        <f>B3</f>
        <v>（様式１４）</v>
      </c>
      <c r="P3" s="1" t="s">
        <v>32</v>
      </c>
      <c r="V3" s="13"/>
    </row>
    <row r="4" spans="4:22" ht="13.5" customHeight="1">
      <c r="D4" s="1" t="s">
        <v>18</v>
      </c>
      <c r="L4" s="7" t="e">
        <f>#REF!</f>
        <v>#REF!</v>
      </c>
      <c r="P4" s="1" t="s">
        <v>19</v>
      </c>
      <c r="V4" s="7"/>
    </row>
    <row r="5" spans="2:22" ht="13.5" customHeight="1">
      <c r="B5" s="138" t="s">
        <v>52</v>
      </c>
      <c r="C5" s="139"/>
      <c r="D5" s="128" t="s">
        <v>53</v>
      </c>
      <c r="E5" s="128"/>
      <c r="F5" s="128" t="s">
        <v>54</v>
      </c>
      <c r="G5" s="128"/>
      <c r="H5" s="27" t="s">
        <v>55</v>
      </c>
      <c r="I5" s="27" t="s">
        <v>56</v>
      </c>
      <c r="J5" s="28" t="s">
        <v>57</v>
      </c>
      <c r="K5" s="29" t="s">
        <v>58</v>
      </c>
      <c r="L5" s="30" t="s">
        <v>66</v>
      </c>
      <c r="M5" s="31"/>
      <c r="N5" s="138" t="s">
        <v>52</v>
      </c>
      <c r="O5" s="139"/>
      <c r="P5" s="144" t="s">
        <v>20</v>
      </c>
      <c r="Q5" s="144"/>
      <c r="R5" s="144" t="s">
        <v>21</v>
      </c>
      <c r="S5" s="144"/>
      <c r="T5" s="36" t="s">
        <v>22</v>
      </c>
      <c r="U5" s="36" t="s">
        <v>23</v>
      </c>
      <c r="V5" s="37" t="s">
        <v>24</v>
      </c>
    </row>
    <row r="6" spans="1:22" ht="13.5" customHeight="1">
      <c r="A6" s="14"/>
      <c r="B6" s="140"/>
      <c r="C6" s="141"/>
      <c r="D6" s="121" t="s">
        <v>70</v>
      </c>
      <c r="E6" s="122"/>
      <c r="F6" s="122" t="s">
        <v>74</v>
      </c>
      <c r="G6" s="122"/>
      <c r="H6" s="122" t="s">
        <v>75</v>
      </c>
      <c r="I6" s="122" t="s">
        <v>71</v>
      </c>
      <c r="J6" s="129" t="s">
        <v>72</v>
      </c>
      <c r="K6" s="118" t="s">
        <v>73</v>
      </c>
      <c r="L6" s="38"/>
      <c r="M6" s="32"/>
      <c r="N6" s="140"/>
      <c r="O6" s="141"/>
      <c r="P6" s="147"/>
      <c r="Q6" s="147"/>
      <c r="R6" s="147"/>
      <c r="S6" s="147"/>
      <c r="T6" s="39"/>
      <c r="U6" s="39" t="s">
        <v>25</v>
      </c>
      <c r="V6" s="40"/>
    </row>
    <row r="7" spans="2:22" ht="13.5" customHeight="1">
      <c r="B7" s="140"/>
      <c r="C7" s="141"/>
      <c r="D7" s="121"/>
      <c r="E7" s="122"/>
      <c r="F7" s="122"/>
      <c r="G7" s="122"/>
      <c r="H7" s="125"/>
      <c r="I7" s="125"/>
      <c r="J7" s="130"/>
      <c r="K7" s="119"/>
      <c r="L7" s="33"/>
      <c r="M7" s="32"/>
      <c r="N7" s="140"/>
      <c r="O7" s="141"/>
      <c r="P7" s="145"/>
      <c r="Q7" s="145"/>
      <c r="R7" s="145"/>
      <c r="S7" s="145"/>
      <c r="T7" s="41" t="s">
        <v>59</v>
      </c>
      <c r="U7" s="41"/>
      <c r="V7" s="40" t="s">
        <v>60</v>
      </c>
    </row>
    <row r="8" spans="2:22" ht="13.5" customHeight="1">
      <c r="B8" s="126"/>
      <c r="C8" s="127"/>
      <c r="D8" s="123"/>
      <c r="E8" s="124"/>
      <c r="F8" s="124"/>
      <c r="G8" s="124"/>
      <c r="H8" s="142"/>
      <c r="I8" s="142"/>
      <c r="J8" s="131"/>
      <c r="K8" s="120"/>
      <c r="L8" s="34"/>
      <c r="M8" s="32"/>
      <c r="N8" s="126"/>
      <c r="O8" s="127"/>
      <c r="P8" s="146" t="s">
        <v>61</v>
      </c>
      <c r="Q8" s="146"/>
      <c r="R8" s="146" t="s">
        <v>62</v>
      </c>
      <c r="S8" s="146"/>
      <c r="T8" s="42" t="s">
        <v>63</v>
      </c>
      <c r="U8" s="42" t="s">
        <v>64</v>
      </c>
      <c r="V8" s="43" t="s">
        <v>65</v>
      </c>
    </row>
    <row r="9" spans="2:22" ht="22.5" customHeight="1">
      <c r="B9" s="149" t="s">
        <v>26</v>
      </c>
      <c r="C9" s="150"/>
      <c r="D9" s="151">
        <v>9368</v>
      </c>
      <c r="E9" s="151"/>
      <c r="F9" s="151">
        <v>11365</v>
      </c>
      <c r="G9" s="151"/>
      <c r="H9" s="44">
        <v>79487</v>
      </c>
      <c r="I9" s="44">
        <v>102335</v>
      </c>
      <c r="J9" s="45">
        <v>21437</v>
      </c>
      <c r="K9" s="46">
        <v>14023</v>
      </c>
      <c r="L9" s="47" t="e">
        <f>#REF!</f>
        <v>#REF!</v>
      </c>
      <c r="M9" s="35"/>
      <c r="N9" s="149" t="s">
        <v>26</v>
      </c>
      <c r="O9" s="150"/>
      <c r="P9" s="143">
        <v>238015</v>
      </c>
      <c r="Q9" s="143"/>
      <c r="R9" s="143">
        <v>5578</v>
      </c>
      <c r="S9" s="143"/>
      <c r="T9" s="48">
        <v>243593</v>
      </c>
      <c r="U9" s="49">
        <v>10</v>
      </c>
      <c r="V9" s="50">
        <v>243603</v>
      </c>
    </row>
    <row r="10" spans="2:22" ht="22.5" customHeight="1">
      <c r="B10" s="152" t="s">
        <v>2</v>
      </c>
      <c r="C10" s="153"/>
      <c r="D10" s="154">
        <v>1317</v>
      </c>
      <c r="E10" s="154"/>
      <c r="F10" s="154">
        <v>1756</v>
      </c>
      <c r="G10" s="154"/>
      <c r="H10" s="52">
        <v>10259</v>
      </c>
      <c r="I10" s="52">
        <v>18657</v>
      </c>
      <c r="J10" s="53">
        <v>3032</v>
      </c>
      <c r="K10" s="54">
        <v>948</v>
      </c>
      <c r="L10" s="55" t="e">
        <f>#REF!</f>
        <v>#REF!</v>
      </c>
      <c r="M10" s="35"/>
      <c r="N10" s="152" t="s">
        <v>2</v>
      </c>
      <c r="O10" s="153"/>
      <c r="P10" s="148">
        <v>35969</v>
      </c>
      <c r="Q10" s="148"/>
      <c r="R10" s="148">
        <v>1560</v>
      </c>
      <c r="S10" s="148"/>
      <c r="T10" s="56">
        <v>37529</v>
      </c>
      <c r="U10" s="57">
        <v>18</v>
      </c>
      <c r="V10" s="58">
        <v>37547</v>
      </c>
    </row>
    <row r="11" spans="2:22" ht="22.5" customHeight="1">
      <c r="B11" s="152" t="s">
        <v>0</v>
      </c>
      <c r="C11" s="153"/>
      <c r="D11" s="154">
        <v>2045</v>
      </c>
      <c r="E11" s="154"/>
      <c r="F11" s="154">
        <v>2777</v>
      </c>
      <c r="G11" s="154"/>
      <c r="H11" s="52">
        <v>21716</v>
      </c>
      <c r="I11" s="52">
        <v>29866</v>
      </c>
      <c r="J11" s="53">
        <v>5034</v>
      </c>
      <c r="K11" s="54">
        <v>2278</v>
      </c>
      <c r="L11" s="55" t="e">
        <f>#REF!</f>
        <v>#REF!</v>
      </c>
      <c r="M11" s="35"/>
      <c r="N11" s="152" t="s">
        <v>0</v>
      </c>
      <c r="O11" s="153"/>
      <c r="P11" s="148">
        <v>63716</v>
      </c>
      <c r="Q11" s="148"/>
      <c r="R11" s="148">
        <v>2099</v>
      </c>
      <c r="S11" s="148"/>
      <c r="T11" s="56">
        <v>65815</v>
      </c>
      <c r="U11" s="57">
        <v>4</v>
      </c>
      <c r="V11" s="58">
        <v>65819</v>
      </c>
    </row>
    <row r="12" spans="2:22" ht="22.5" customHeight="1">
      <c r="B12" s="152" t="s">
        <v>3</v>
      </c>
      <c r="C12" s="153"/>
      <c r="D12" s="154">
        <v>454</v>
      </c>
      <c r="E12" s="154"/>
      <c r="F12" s="154">
        <v>685</v>
      </c>
      <c r="G12" s="154"/>
      <c r="H12" s="52">
        <v>3476</v>
      </c>
      <c r="I12" s="52">
        <v>9935</v>
      </c>
      <c r="J12" s="53">
        <v>1133</v>
      </c>
      <c r="K12" s="54">
        <v>873</v>
      </c>
      <c r="L12" s="55" t="e">
        <f>#REF!</f>
        <v>#REF!</v>
      </c>
      <c r="M12" s="35"/>
      <c r="N12" s="152" t="s">
        <v>3</v>
      </c>
      <c r="O12" s="153"/>
      <c r="P12" s="148">
        <v>16556</v>
      </c>
      <c r="Q12" s="148"/>
      <c r="R12" s="148">
        <v>972</v>
      </c>
      <c r="S12" s="148"/>
      <c r="T12" s="56">
        <v>17528</v>
      </c>
      <c r="U12" s="57">
        <v>3</v>
      </c>
      <c r="V12" s="58">
        <v>17531</v>
      </c>
    </row>
    <row r="13" spans="2:22" ht="22.5" customHeight="1">
      <c r="B13" s="152" t="s">
        <v>4</v>
      </c>
      <c r="C13" s="153"/>
      <c r="D13" s="154">
        <v>420</v>
      </c>
      <c r="E13" s="154"/>
      <c r="F13" s="154">
        <v>576</v>
      </c>
      <c r="G13" s="154"/>
      <c r="H13" s="52">
        <v>3271</v>
      </c>
      <c r="I13" s="52">
        <v>6461</v>
      </c>
      <c r="J13" s="53">
        <v>944</v>
      </c>
      <c r="K13" s="54">
        <v>248</v>
      </c>
      <c r="L13" s="55" t="e">
        <f>#REF!</f>
        <v>#REF!</v>
      </c>
      <c r="M13" s="35"/>
      <c r="N13" s="152" t="s">
        <v>4</v>
      </c>
      <c r="O13" s="153"/>
      <c r="P13" s="148">
        <v>11920</v>
      </c>
      <c r="Q13" s="148"/>
      <c r="R13" s="148">
        <v>636</v>
      </c>
      <c r="S13" s="148"/>
      <c r="T13" s="56">
        <v>12556</v>
      </c>
      <c r="U13" s="57">
        <v>0</v>
      </c>
      <c r="V13" s="58">
        <v>12556</v>
      </c>
    </row>
    <row r="14" spans="2:22" ht="22.5" customHeight="1">
      <c r="B14" s="152" t="s">
        <v>1</v>
      </c>
      <c r="C14" s="153"/>
      <c r="D14" s="154">
        <v>1249</v>
      </c>
      <c r="E14" s="154"/>
      <c r="F14" s="154">
        <v>1686</v>
      </c>
      <c r="G14" s="154"/>
      <c r="H14" s="52">
        <v>10665</v>
      </c>
      <c r="I14" s="52">
        <v>17532</v>
      </c>
      <c r="J14" s="53">
        <v>3274</v>
      </c>
      <c r="K14" s="54">
        <v>1517</v>
      </c>
      <c r="L14" s="55" t="e">
        <f>#REF!</f>
        <v>#REF!</v>
      </c>
      <c r="M14" s="35"/>
      <c r="N14" s="152" t="s">
        <v>1</v>
      </c>
      <c r="O14" s="153"/>
      <c r="P14" s="148">
        <v>35923</v>
      </c>
      <c r="Q14" s="148"/>
      <c r="R14" s="148">
        <v>1201</v>
      </c>
      <c r="S14" s="148"/>
      <c r="T14" s="56">
        <v>37124</v>
      </c>
      <c r="U14" s="57">
        <v>1</v>
      </c>
      <c r="V14" s="58">
        <v>37125</v>
      </c>
    </row>
    <row r="15" spans="2:22" ht="22.5" customHeight="1">
      <c r="B15" s="152" t="s">
        <v>5</v>
      </c>
      <c r="C15" s="153"/>
      <c r="D15" s="154">
        <v>538</v>
      </c>
      <c r="E15" s="154"/>
      <c r="F15" s="154">
        <v>924</v>
      </c>
      <c r="G15" s="154"/>
      <c r="H15" s="52">
        <v>4174</v>
      </c>
      <c r="I15" s="52">
        <v>6615</v>
      </c>
      <c r="J15" s="53">
        <v>1014</v>
      </c>
      <c r="K15" s="54">
        <v>870</v>
      </c>
      <c r="L15" s="55" t="e">
        <f>#REF!</f>
        <v>#REF!</v>
      </c>
      <c r="M15" s="35"/>
      <c r="N15" s="152" t="s">
        <v>5</v>
      </c>
      <c r="O15" s="153"/>
      <c r="P15" s="148">
        <v>14135</v>
      </c>
      <c r="Q15" s="148"/>
      <c r="R15" s="148">
        <v>482</v>
      </c>
      <c r="S15" s="148"/>
      <c r="T15" s="56">
        <v>14617</v>
      </c>
      <c r="U15" s="57">
        <v>1</v>
      </c>
      <c r="V15" s="58">
        <v>14618</v>
      </c>
    </row>
    <row r="16" spans="2:22" ht="22.5" customHeight="1">
      <c r="B16" s="152" t="s">
        <v>40</v>
      </c>
      <c r="C16" s="153"/>
      <c r="D16" s="154">
        <v>579</v>
      </c>
      <c r="E16" s="154"/>
      <c r="F16" s="154">
        <v>978</v>
      </c>
      <c r="G16" s="154"/>
      <c r="H16" s="52">
        <v>6140</v>
      </c>
      <c r="I16" s="52">
        <v>9885</v>
      </c>
      <c r="J16" s="53">
        <v>1631</v>
      </c>
      <c r="K16" s="54">
        <v>743</v>
      </c>
      <c r="L16" s="59"/>
      <c r="M16" s="35"/>
      <c r="N16" s="152" t="s">
        <v>40</v>
      </c>
      <c r="O16" s="153"/>
      <c r="P16" s="148">
        <v>19956</v>
      </c>
      <c r="Q16" s="148"/>
      <c r="R16" s="148">
        <v>671</v>
      </c>
      <c r="S16" s="148"/>
      <c r="T16" s="56">
        <v>20627</v>
      </c>
      <c r="U16" s="57">
        <v>0</v>
      </c>
      <c r="V16" s="58">
        <v>20627</v>
      </c>
    </row>
    <row r="17" spans="2:22" ht="22.5" customHeight="1">
      <c r="B17" s="152" t="s">
        <v>38</v>
      </c>
      <c r="C17" s="153"/>
      <c r="D17" s="154">
        <v>2315</v>
      </c>
      <c r="E17" s="154"/>
      <c r="F17" s="154">
        <v>3195</v>
      </c>
      <c r="G17" s="154"/>
      <c r="H17" s="52">
        <v>20782</v>
      </c>
      <c r="I17" s="52">
        <v>28875</v>
      </c>
      <c r="J17" s="53">
        <v>5986</v>
      </c>
      <c r="K17" s="54">
        <v>2950</v>
      </c>
      <c r="L17" s="59"/>
      <c r="M17" s="35"/>
      <c r="N17" s="152" t="s">
        <v>38</v>
      </c>
      <c r="O17" s="153"/>
      <c r="P17" s="148">
        <v>64103</v>
      </c>
      <c r="Q17" s="148"/>
      <c r="R17" s="148">
        <v>1552</v>
      </c>
      <c r="S17" s="148"/>
      <c r="T17" s="56">
        <v>65655</v>
      </c>
      <c r="U17" s="57">
        <v>1</v>
      </c>
      <c r="V17" s="58">
        <v>65656</v>
      </c>
    </row>
    <row r="18" spans="2:22" ht="22.5" customHeight="1">
      <c r="B18" s="156" t="s">
        <v>39</v>
      </c>
      <c r="C18" s="157"/>
      <c r="D18" s="158">
        <v>921</v>
      </c>
      <c r="E18" s="158"/>
      <c r="F18" s="158">
        <v>1302</v>
      </c>
      <c r="G18" s="158"/>
      <c r="H18" s="60">
        <v>7421</v>
      </c>
      <c r="I18" s="60">
        <v>14416</v>
      </c>
      <c r="J18" s="61">
        <v>3293</v>
      </c>
      <c r="K18" s="62">
        <v>1526</v>
      </c>
      <c r="L18" s="59" t="e">
        <f>#REF!</f>
        <v>#REF!</v>
      </c>
      <c r="M18" s="35"/>
      <c r="N18" s="156" t="s">
        <v>39</v>
      </c>
      <c r="O18" s="157"/>
      <c r="P18" s="155">
        <v>28879</v>
      </c>
      <c r="Q18" s="155"/>
      <c r="R18" s="155">
        <v>951</v>
      </c>
      <c r="S18" s="155"/>
      <c r="T18" s="63">
        <v>29830</v>
      </c>
      <c r="U18" s="64">
        <v>0</v>
      </c>
      <c r="V18" s="65">
        <v>29830</v>
      </c>
    </row>
    <row r="19" spans="2:22" ht="22.5" customHeight="1">
      <c r="B19" s="159" t="s">
        <v>14</v>
      </c>
      <c r="C19" s="160"/>
      <c r="D19" s="161">
        <v>19206</v>
      </c>
      <c r="E19" s="161"/>
      <c r="F19" s="161">
        <v>25244</v>
      </c>
      <c r="G19" s="161"/>
      <c r="H19" s="66">
        <v>167391</v>
      </c>
      <c r="I19" s="66">
        <v>244577</v>
      </c>
      <c r="J19" s="67">
        <v>46778</v>
      </c>
      <c r="K19" s="68">
        <v>25976</v>
      </c>
      <c r="L19" s="69" t="e">
        <f>SUM(L9:L18)</f>
        <v>#REF!</v>
      </c>
      <c r="M19" s="35"/>
      <c r="N19" s="159" t="s">
        <v>14</v>
      </c>
      <c r="O19" s="160"/>
      <c r="P19" s="162">
        <v>529172</v>
      </c>
      <c r="Q19" s="162"/>
      <c r="R19" s="162">
        <v>15702</v>
      </c>
      <c r="S19" s="162"/>
      <c r="T19" s="70">
        <v>544874</v>
      </c>
      <c r="U19" s="71">
        <v>38</v>
      </c>
      <c r="V19" s="72">
        <v>544912</v>
      </c>
    </row>
    <row r="20" spans="2:22" ht="22.5" customHeight="1">
      <c r="B20" s="163" t="s">
        <v>44</v>
      </c>
      <c r="C20" s="164"/>
      <c r="D20" s="165">
        <v>156</v>
      </c>
      <c r="E20" s="166"/>
      <c r="F20" s="166">
        <v>249</v>
      </c>
      <c r="G20" s="166"/>
      <c r="H20" s="73">
        <v>1819</v>
      </c>
      <c r="I20" s="73">
        <v>2747</v>
      </c>
      <c r="J20" s="74">
        <v>458</v>
      </c>
      <c r="K20" s="75">
        <v>229</v>
      </c>
      <c r="L20" s="76" t="e">
        <f>#REF!</f>
        <v>#REF!</v>
      </c>
      <c r="M20" s="35"/>
      <c r="N20" s="163" t="s">
        <v>44</v>
      </c>
      <c r="O20" s="164"/>
      <c r="P20" s="162">
        <v>5658</v>
      </c>
      <c r="Q20" s="162"/>
      <c r="R20" s="162">
        <v>265</v>
      </c>
      <c r="S20" s="162"/>
      <c r="T20" s="70">
        <v>5923</v>
      </c>
      <c r="U20" s="71">
        <v>0</v>
      </c>
      <c r="V20" s="72">
        <v>5923</v>
      </c>
    </row>
    <row r="21" spans="2:22" ht="22.5" customHeight="1">
      <c r="B21" s="163" t="s">
        <v>45</v>
      </c>
      <c r="C21" s="164"/>
      <c r="D21" s="165">
        <v>110</v>
      </c>
      <c r="E21" s="166"/>
      <c r="F21" s="166">
        <v>135</v>
      </c>
      <c r="G21" s="166"/>
      <c r="H21" s="73">
        <v>1000</v>
      </c>
      <c r="I21" s="73">
        <v>1994</v>
      </c>
      <c r="J21" s="74">
        <v>313</v>
      </c>
      <c r="K21" s="75">
        <v>112</v>
      </c>
      <c r="L21" s="77" t="e">
        <f>#REF!</f>
        <v>#REF!</v>
      </c>
      <c r="M21" s="35"/>
      <c r="N21" s="163" t="s">
        <v>45</v>
      </c>
      <c r="O21" s="164"/>
      <c r="P21" s="162">
        <v>3664</v>
      </c>
      <c r="Q21" s="162"/>
      <c r="R21" s="162">
        <v>140</v>
      </c>
      <c r="S21" s="162"/>
      <c r="T21" s="70">
        <v>3804</v>
      </c>
      <c r="U21" s="71">
        <v>0</v>
      </c>
      <c r="V21" s="72">
        <v>3804</v>
      </c>
    </row>
    <row r="22" spans="2:22" ht="22.5" customHeight="1">
      <c r="B22" s="163" t="s">
        <v>46</v>
      </c>
      <c r="C22" s="164"/>
      <c r="D22" s="165">
        <v>774</v>
      </c>
      <c r="E22" s="166"/>
      <c r="F22" s="166">
        <v>1130</v>
      </c>
      <c r="G22" s="166"/>
      <c r="H22" s="73">
        <v>7404</v>
      </c>
      <c r="I22" s="73">
        <v>9203</v>
      </c>
      <c r="J22" s="74">
        <v>2198</v>
      </c>
      <c r="K22" s="75">
        <v>1058</v>
      </c>
      <c r="L22" s="55" t="e">
        <f>#REF!</f>
        <v>#REF!</v>
      </c>
      <c r="M22" s="35"/>
      <c r="N22" s="163" t="s">
        <v>46</v>
      </c>
      <c r="O22" s="164"/>
      <c r="P22" s="162">
        <v>21767</v>
      </c>
      <c r="Q22" s="162"/>
      <c r="R22" s="162">
        <v>391</v>
      </c>
      <c r="S22" s="162"/>
      <c r="T22" s="70">
        <v>22158</v>
      </c>
      <c r="U22" s="71">
        <v>0</v>
      </c>
      <c r="V22" s="72">
        <v>22158</v>
      </c>
    </row>
    <row r="23" spans="2:22" ht="22.5" customHeight="1">
      <c r="B23" s="167" t="s">
        <v>6</v>
      </c>
      <c r="C23" s="168"/>
      <c r="D23" s="169">
        <v>672</v>
      </c>
      <c r="E23" s="169"/>
      <c r="F23" s="169">
        <v>1154</v>
      </c>
      <c r="G23" s="169"/>
      <c r="H23" s="78">
        <v>5579</v>
      </c>
      <c r="I23" s="78">
        <v>8835</v>
      </c>
      <c r="J23" s="79">
        <v>1649</v>
      </c>
      <c r="K23" s="80">
        <v>604</v>
      </c>
      <c r="L23" s="77" t="e">
        <f>#REF!</f>
        <v>#REF!</v>
      </c>
      <c r="M23" s="35"/>
      <c r="N23" s="167" t="s">
        <v>6</v>
      </c>
      <c r="O23" s="168"/>
      <c r="P23" s="171">
        <v>18493</v>
      </c>
      <c r="Q23" s="171"/>
      <c r="R23" s="171">
        <v>574</v>
      </c>
      <c r="S23" s="171"/>
      <c r="T23" s="81">
        <v>19067</v>
      </c>
      <c r="U23" s="82">
        <v>0</v>
      </c>
      <c r="V23" s="83">
        <v>19067</v>
      </c>
    </row>
    <row r="24" spans="2:22" ht="22.5" customHeight="1">
      <c r="B24" s="152" t="s">
        <v>7</v>
      </c>
      <c r="C24" s="153"/>
      <c r="D24" s="154">
        <v>448</v>
      </c>
      <c r="E24" s="154"/>
      <c r="F24" s="154">
        <v>735</v>
      </c>
      <c r="G24" s="154"/>
      <c r="H24" s="52">
        <v>4176</v>
      </c>
      <c r="I24" s="52">
        <v>6487</v>
      </c>
      <c r="J24" s="53">
        <v>1524</v>
      </c>
      <c r="K24" s="54">
        <v>752</v>
      </c>
      <c r="L24" s="55" t="e">
        <f>#REF!</f>
        <v>#REF!</v>
      </c>
      <c r="M24" s="35"/>
      <c r="N24" s="152" t="s">
        <v>7</v>
      </c>
      <c r="O24" s="153"/>
      <c r="P24" s="148">
        <v>14122</v>
      </c>
      <c r="Q24" s="148"/>
      <c r="R24" s="148">
        <v>344</v>
      </c>
      <c r="S24" s="148"/>
      <c r="T24" s="56">
        <v>14466</v>
      </c>
      <c r="U24" s="57">
        <v>0</v>
      </c>
      <c r="V24" s="58">
        <v>14466</v>
      </c>
    </row>
    <row r="25" spans="2:22" ht="22.5" customHeight="1">
      <c r="B25" s="172" t="s">
        <v>13</v>
      </c>
      <c r="C25" s="173"/>
      <c r="D25" s="174">
        <v>1120</v>
      </c>
      <c r="E25" s="174"/>
      <c r="F25" s="174">
        <v>1889</v>
      </c>
      <c r="G25" s="174"/>
      <c r="H25" s="84">
        <v>9755</v>
      </c>
      <c r="I25" s="84">
        <v>15322</v>
      </c>
      <c r="J25" s="85">
        <v>3173</v>
      </c>
      <c r="K25" s="86">
        <v>1356</v>
      </c>
      <c r="L25" s="87" t="e">
        <f>SUM(L23:L24)</f>
        <v>#REF!</v>
      </c>
      <c r="M25" s="35"/>
      <c r="N25" s="172" t="s">
        <v>13</v>
      </c>
      <c r="O25" s="173"/>
      <c r="P25" s="170">
        <v>32615</v>
      </c>
      <c r="Q25" s="170"/>
      <c r="R25" s="170">
        <v>918</v>
      </c>
      <c r="S25" s="170"/>
      <c r="T25" s="88">
        <v>33533</v>
      </c>
      <c r="U25" s="89">
        <v>0</v>
      </c>
      <c r="V25" s="90">
        <v>33533</v>
      </c>
    </row>
    <row r="26" spans="2:22" ht="22.5" customHeight="1">
      <c r="B26" s="152" t="s">
        <v>8</v>
      </c>
      <c r="C26" s="153"/>
      <c r="D26" s="154">
        <v>379</v>
      </c>
      <c r="E26" s="154"/>
      <c r="F26" s="154">
        <v>734</v>
      </c>
      <c r="G26" s="154"/>
      <c r="H26" s="52">
        <v>3640</v>
      </c>
      <c r="I26" s="52">
        <v>8187</v>
      </c>
      <c r="J26" s="53">
        <v>885</v>
      </c>
      <c r="K26" s="54">
        <v>389</v>
      </c>
      <c r="L26" s="55" t="e">
        <f>#REF!</f>
        <v>#REF!</v>
      </c>
      <c r="M26" s="35"/>
      <c r="N26" s="152" t="s">
        <v>8</v>
      </c>
      <c r="O26" s="153"/>
      <c r="P26" s="148">
        <v>14214</v>
      </c>
      <c r="Q26" s="148"/>
      <c r="R26" s="148">
        <v>548</v>
      </c>
      <c r="S26" s="148"/>
      <c r="T26" s="56">
        <v>14762</v>
      </c>
      <c r="U26" s="57">
        <v>0</v>
      </c>
      <c r="V26" s="58">
        <v>14762</v>
      </c>
    </row>
    <row r="27" spans="2:22" ht="22.5" customHeight="1">
      <c r="B27" s="152" t="s">
        <v>41</v>
      </c>
      <c r="C27" s="153"/>
      <c r="D27" s="154">
        <v>248</v>
      </c>
      <c r="E27" s="154"/>
      <c r="F27" s="154">
        <v>522</v>
      </c>
      <c r="G27" s="154"/>
      <c r="H27" s="52">
        <v>2636</v>
      </c>
      <c r="I27" s="52">
        <v>4544</v>
      </c>
      <c r="J27" s="53">
        <v>605</v>
      </c>
      <c r="K27" s="54">
        <v>356</v>
      </c>
      <c r="L27" s="55" t="e">
        <f>#REF!</f>
        <v>#REF!</v>
      </c>
      <c r="M27" s="35"/>
      <c r="N27" s="152" t="s">
        <v>41</v>
      </c>
      <c r="O27" s="153"/>
      <c r="P27" s="148">
        <v>8911</v>
      </c>
      <c r="Q27" s="148"/>
      <c r="R27" s="148">
        <v>364</v>
      </c>
      <c r="S27" s="148"/>
      <c r="T27" s="56">
        <v>9275</v>
      </c>
      <c r="U27" s="57">
        <v>0</v>
      </c>
      <c r="V27" s="58">
        <v>9275</v>
      </c>
    </row>
    <row r="28" spans="2:22" ht="22.5" customHeight="1">
      <c r="B28" s="172" t="s">
        <v>27</v>
      </c>
      <c r="C28" s="173"/>
      <c r="D28" s="174">
        <v>627</v>
      </c>
      <c r="E28" s="174"/>
      <c r="F28" s="174">
        <v>1256</v>
      </c>
      <c r="G28" s="174"/>
      <c r="H28" s="84">
        <v>6276</v>
      </c>
      <c r="I28" s="84">
        <v>12731</v>
      </c>
      <c r="J28" s="85">
        <v>1490</v>
      </c>
      <c r="K28" s="86">
        <v>745</v>
      </c>
      <c r="L28" s="87" t="e">
        <f>SUM(L26:L27)</f>
        <v>#REF!</v>
      </c>
      <c r="M28" s="35"/>
      <c r="N28" s="172" t="s">
        <v>27</v>
      </c>
      <c r="O28" s="173"/>
      <c r="P28" s="170">
        <v>23125</v>
      </c>
      <c r="Q28" s="170"/>
      <c r="R28" s="170">
        <v>912</v>
      </c>
      <c r="S28" s="170"/>
      <c r="T28" s="88">
        <v>24037</v>
      </c>
      <c r="U28" s="89">
        <v>0</v>
      </c>
      <c r="V28" s="90">
        <v>24037</v>
      </c>
    </row>
    <row r="29" spans="2:22" ht="22.5" customHeight="1">
      <c r="B29" s="163" t="s">
        <v>47</v>
      </c>
      <c r="C29" s="164"/>
      <c r="D29" s="166">
        <v>337</v>
      </c>
      <c r="E29" s="166"/>
      <c r="F29" s="166">
        <v>612</v>
      </c>
      <c r="G29" s="166"/>
      <c r="H29" s="73">
        <v>3283</v>
      </c>
      <c r="I29" s="73">
        <v>5792</v>
      </c>
      <c r="J29" s="74">
        <v>1078</v>
      </c>
      <c r="K29" s="75">
        <v>513</v>
      </c>
      <c r="L29" s="77" t="e">
        <f>#REF!</f>
        <v>#REF!</v>
      </c>
      <c r="M29" s="35"/>
      <c r="N29" s="163" t="s">
        <v>47</v>
      </c>
      <c r="O29" s="164"/>
      <c r="P29" s="162">
        <v>11615</v>
      </c>
      <c r="Q29" s="162"/>
      <c r="R29" s="162">
        <v>432</v>
      </c>
      <c r="S29" s="162"/>
      <c r="T29" s="70">
        <v>12047</v>
      </c>
      <c r="U29" s="71">
        <v>0</v>
      </c>
      <c r="V29" s="72">
        <v>12047</v>
      </c>
    </row>
    <row r="30" spans="2:22" ht="22.5" customHeight="1">
      <c r="B30" s="167" t="s">
        <v>9</v>
      </c>
      <c r="C30" s="168"/>
      <c r="D30" s="169">
        <v>157</v>
      </c>
      <c r="E30" s="169"/>
      <c r="F30" s="169">
        <v>344</v>
      </c>
      <c r="G30" s="169"/>
      <c r="H30" s="78">
        <v>1755</v>
      </c>
      <c r="I30" s="78">
        <v>3532</v>
      </c>
      <c r="J30" s="79">
        <v>604</v>
      </c>
      <c r="K30" s="80">
        <v>155</v>
      </c>
      <c r="L30" s="77" t="e">
        <f>#REF!</f>
        <v>#REF!</v>
      </c>
      <c r="M30" s="35"/>
      <c r="N30" s="167" t="s">
        <v>9</v>
      </c>
      <c r="O30" s="168"/>
      <c r="P30" s="171">
        <v>6547</v>
      </c>
      <c r="Q30" s="171"/>
      <c r="R30" s="171">
        <v>550</v>
      </c>
      <c r="S30" s="171"/>
      <c r="T30" s="81">
        <v>7097</v>
      </c>
      <c r="U30" s="82">
        <v>0</v>
      </c>
      <c r="V30" s="83">
        <v>7097</v>
      </c>
    </row>
    <row r="31" spans="2:22" ht="22.5" customHeight="1">
      <c r="B31" s="152" t="s">
        <v>10</v>
      </c>
      <c r="C31" s="153"/>
      <c r="D31" s="154">
        <v>252</v>
      </c>
      <c r="E31" s="154"/>
      <c r="F31" s="154">
        <v>238</v>
      </c>
      <c r="G31" s="154"/>
      <c r="H31" s="52">
        <v>1246</v>
      </c>
      <c r="I31" s="52">
        <v>3163</v>
      </c>
      <c r="J31" s="53">
        <v>270</v>
      </c>
      <c r="K31" s="54">
        <v>194</v>
      </c>
      <c r="L31" s="55" t="e">
        <f>#REF!</f>
        <v>#REF!</v>
      </c>
      <c r="M31" s="35"/>
      <c r="N31" s="152" t="s">
        <v>10</v>
      </c>
      <c r="O31" s="153"/>
      <c r="P31" s="148">
        <v>5363</v>
      </c>
      <c r="Q31" s="148"/>
      <c r="R31" s="148">
        <v>319</v>
      </c>
      <c r="S31" s="148"/>
      <c r="T31" s="56">
        <v>5682</v>
      </c>
      <c r="U31" s="57">
        <v>1</v>
      </c>
      <c r="V31" s="58">
        <v>5683</v>
      </c>
    </row>
    <row r="32" spans="2:22" ht="22.5" customHeight="1">
      <c r="B32" s="152" t="s">
        <v>42</v>
      </c>
      <c r="C32" s="153"/>
      <c r="D32" s="154">
        <v>425</v>
      </c>
      <c r="E32" s="154"/>
      <c r="F32" s="154">
        <v>628</v>
      </c>
      <c r="G32" s="154"/>
      <c r="H32" s="52">
        <v>3432</v>
      </c>
      <c r="I32" s="52">
        <v>7172</v>
      </c>
      <c r="J32" s="53">
        <v>1337</v>
      </c>
      <c r="K32" s="54">
        <v>285</v>
      </c>
      <c r="L32" s="55" t="e">
        <f>#REF!</f>
        <v>#REF!</v>
      </c>
      <c r="M32" s="35"/>
      <c r="N32" s="152" t="s">
        <v>42</v>
      </c>
      <c r="O32" s="153"/>
      <c r="P32" s="148">
        <v>13279</v>
      </c>
      <c r="Q32" s="148"/>
      <c r="R32" s="148">
        <v>773</v>
      </c>
      <c r="S32" s="148"/>
      <c r="T32" s="56">
        <v>14052</v>
      </c>
      <c r="U32" s="57">
        <v>1</v>
      </c>
      <c r="V32" s="58">
        <v>14053</v>
      </c>
    </row>
    <row r="33" spans="2:22" ht="22.5" customHeight="1">
      <c r="B33" s="172" t="s">
        <v>43</v>
      </c>
      <c r="C33" s="173"/>
      <c r="D33" s="174">
        <v>834</v>
      </c>
      <c r="E33" s="174"/>
      <c r="F33" s="174">
        <v>1210</v>
      </c>
      <c r="G33" s="174"/>
      <c r="H33" s="84">
        <v>6433</v>
      </c>
      <c r="I33" s="84">
        <v>13867</v>
      </c>
      <c r="J33" s="85">
        <v>2211</v>
      </c>
      <c r="K33" s="86">
        <v>634</v>
      </c>
      <c r="L33" s="87" t="e">
        <f>SUM(L30:L32)</f>
        <v>#REF!</v>
      </c>
      <c r="M33" s="35"/>
      <c r="N33" s="172" t="s">
        <v>43</v>
      </c>
      <c r="O33" s="173"/>
      <c r="P33" s="170">
        <v>25189</v>
      </c>
      <c r="Q33" s="170"/>
      <c r="R33" s="170">
        <v>1642</v>
      </c>
      <c r="S33" s="170"/>
      <c r="T33" s="88">
        <v>26831</v>
      </c>
      <c r="U33" s="89">
        <v>2</v>
      </c>
      <c r="V33" s="90">
        <v>26833</v>
      </c>
    </row>
    <row r="34" spans="2:22" ht="22.5" customHeight="1">
      <c r="B34" s="176" t="s">
        <v>15</v>
      </c>
      <c r="C34" s="177"/>
      <c r="D34" s="162">
        <v>3958</v>
      </c>
      <c r="E34" s="162"/>
      <c r="F34" s="162">
        <v>6481</v>
      </c>
      <c r="G34" s="162"/>
      <c r="H34" s="70">
        <v>35970</v>
      </c>
      <c r="I34" s="70">
        <v>61656</v>
      </c>
      <c r="J34" s="91">
        <v>10921</v>
      </c>
      <c r="K34" s="72">
        <v>4647</v>
      </c>
      <c r="L34" s="92" t="e">
        <f>SUM(L20,#REF!,#REF!,L25,L28,#REF!,L33:L33)</f>
        <v>#REF!</v>
      </c>
      <c r="M34" s="35"/>
      <c r="N34" s="176" t="s">
        <v>15</v>
      </c>
      <c r="O34" s="177"/>
      <c r="P34" s="175">
        <v>123633</v>
      </c>
      <c r="Q34" s="162"/>
      <c r="R34" s="162">
        <v>4700</v>
      </c>
      <c r="S34" s="162"/>
      <c r="T34" s="70">
        <v>128333</v>
      </c>
      <c r="U34" s="70">
        <v>2</v>
      </c>
      <c r="V34" s="72">
        <v>128335</v>
      </c>
    </row>
    <row r="35" spans="2:22" ht="22.5" customHeight="1">
      <c r="B35" s="182" t="s">
        <v>28</v>
      </c>
      <c r="C35" s="183"/>
      <c r="D35" s="178">
        <v>23164</v>
      </c>
      <c r="E35" s="178"/>
      <c r="F35" s="178">
        <v>31725</v>
      </c>
      <c r="G35" s="178"/>
      <c r="H35" s="93">
        <v>203361</v>
      </c>
      <c r="I35" s="93">
        <v>306233</v>
      </c>
      <c r="J35" s="94">
        <v>57699</v>
      </c>
      <c r="K35" s="95">
        <v>30623</v>
      </c>
      <c r="L35" s="96" t="e">
        <f>SUM(L19,L34)</f>
        <v>#REF!</v>
      </c>
      <c r="M35" s="35"/>
      <c r="N35" s="182" t="s">
        <v>28</v>
      </c>
      <c r="O35" s="183"/>
      <c r="P35" s="178">
        <v>652805</v>
      </c>
      <c r="Q35" s="178"/>
      <c r="R35" s="178">
        <v>20402</v>
      </c>
      <c r="S35" s="178"/>
      <c r="T35" s="93">
        <v>673207</v>
      </c>
      <c r="U35" s="116">
        <v>40</v>
      </c>
      <c r="V35" s="95">
        <v>673247</v>
      </c>
    </row>
    <row r="36" spans="2:22" ht="13.5" customHeight="1">
      <c r="B36" s="35"/>
      <c r="C36" s="35"/>
      <c r="D36" s="35"/>
      <c r="E36" s="35"/>
      <c r="F36" s="35"/>
      <c r="G36" s="35"/>
      <c r="H36" s="35"/>
      <c r="I36" s="35"/>
      <c r="J36" s="97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2:22" ht="18.75" customHeight="1">
      <c r="B37" s="179" t="s">
        <v>82</v>
      </c>
      <c r="C37" s="180"/>
      <c r="D37" s="181">
        <v>272649</v>
      </c>
      <c r="E37" s="181"/>
      <c r="F37" s="181">
        <v>300140</v>
      </c>
      <c r="G37" s="181"/>
      <c r="H37" s="117">
        <v>1414392</v>
      </c>
      <c r="I37" s="117">
        <v>1665553</v>
      </c>
      <c r="J37" s="117">
        <v>403203</v>
      </c>
      <c r="K37" s="117">
        <v>293045</v>
      </c>
      <c r="L37" s="51"/>
      <c r="M37" s="35"/>
      <c r="N37" s="179" t="s">
        <v>82</v>
      </c>
      <c r="O37" s="180"/>
      <c r="P37" s="132">
        <v>4348982</v>
      </c>
      <c r="Q37" s="133"/>
      <c r="R37" s="132">
        <v>131168</v>
      </c>
      <c r="S37" s="133"/>
      <c r="T37" s="117">
        <v>4480150</v>
      </c>
      <c r="U37" s="196"/>
      <c r="V37" s="197"/>
    </row>
  </sheetData>
  <mergeCells count="188">
    <mergeCell ref="P35:Q35"/>
    <mergeCell ref="R35:S35"/>
    <mergeCell ref="B37:C37"/>
    <mergeCell ref="D37:E37"/>
    <mergeCell ref="F37:G37"/>
    <mergeCell ref="N37:O37"/>
    <mergeCell ref="B35:C35"/>
    <mergeCell ref="D35:E35"/>
    <mergeCell ref="F35:G35"/>
    <mergeCell ref="N35:O35"/>
    <mergeCell ref="P34:Q34"/>
    <mergeCell ref="R34:S34"/>
    <mergeCell ref="B33:C33"/>
    <mergeCell ref="D33:E33"/>
    <mergeCell ref="B34:C34"/>
    <mergeCell ref="D34:E34"/>
    <mergeCell ref="F34:G34"/>
    <mergeCell ref="N34:O34"/>
    <mergeCell ref="F33:G33"/>
    <mergeCell ref="N33:O33"/>
    <mergeCell ref="P31:Q31"/>
    <mergeCell ref="R31:S31"/>
    <mergeCell ref="P32:Q32"/>
    <mergeCell ref="R32:S32"/>
    <mergeCell ref="P33:Q33"/>
    <mergeCell ref="R33:S33"/>
    <mergeCell ref="B32:C32"/>
    <mergeCell ref="D32:E32"/>
    <mergeCell ref="F32:G32"/>
    <mergeCell ref="N32:O32"/>
    <mergeCell ref="B31:C31"/>
    <mergeCell ref="D31:E31"/>
    <mergeCell ref="F31:G31"/>
    <mergeCell ref="N31:O31"/>
    <mergeCell ref="P30:Q30"/>
    <mergeCell ref="R30:S30"/>
    <mergeCell ref="B29:C29"/>
    <mergeCell ref="D29:E29"/>
    <mergeCell ref="B30:C30"/>
    <mergeCell ref="D30:E30"/>
    <mergeCell ref="F30:G30"/>
    <mergeCell ref="N30:O30"/>
    <mergeCell ref="F29:G29"/>
    <mergeCell ref="N29:O29"/>
    <mergeCell ref="P27:Q27"/>
    <mergeCell ref="R27:S27"/>
    <mergeCell ref="P28:Q28"/>
    <mergeCell ref="R28:S28"/>
    <mergeCell ref="P29:Q29"/>
    <mergeCell ref="R29:S29"/>
    <mergeCell ref="B28:C28"/>
    <mergeCell ref="D28:E28"/>
    <mergeCell ref="F28:G28"/>
    <mergeCell ref="N28:O28"/>
    <mergeCell ref="B27:C27"/>
    <mergeCell ref="D27:E27"/>
    <mergeCell ref="F27:G27"/>
    <mergeCell ref="N27:O27"/>
    <mergeCell ref="P26:Q26"/>
    <mergeCell ref="R26:S26"/>
    <mergeCell ref="B25:C25"/>
    <mergeCell ref="D25:E25"/>
    <mergeCell ref="B26:C26"/>
    <mergeCell ref="D26:E26"/>
    <mergeCell ref="F26:G26"/>
    <mergeCell ref="N26:O26"/>
    <mergeCell ref="F25:G25"/>
    <mergeCell ref="N25:O25"/>
    <mergeCell ref="P23:Q23"/>
    <mergeCell ref="R23:S23"/>
    <mergeCell ref="P24:Q24"/>
    <mergeCell ref="R24:S24"/>
    <mergeCell ref="P25:Q25"/>
    <mergeCell ref="R25:S25"/>
    <mergeCell ref="B24:C24"/>
    <mergeCell ref="D24:E24"/>
    <mergeCell ref="F24:G24"/>
    <mergeCell ref="N24:O24"/>
    <mergeCell ref="B23:C23"/>
    <mergeCell ref="D23:E23"/>
    <mergeCell ref="F23:G23"/>
    <mergeCell ref="N23:O23"/>
    <mergeCell ref="P22:Q22"/>
    <mergeCell ref="R22:S22"/>
    <mergeCell ref="B21:C21"/>
    <mergeCell ref="D21:E21"/>
    <mergeCell ref="B22:C22"/>
    <mergeCell ref="D22:E22"/>
    <mergeCell ref="F22:G22"/>
    <mergeCell ref="N22:O22"/>
    <mergeCell ref="F21:G21"/>
    <mergeCell ref="N21:O21"/>
    <mergeCell ref="P19:Q19"/>
    <mergeCell ref="R19:S19"/>
    <mergeCell ref="P20:Q20"/>
    <mergeCell ref="R20:S20"/>
    <mergeCell ref="P21:Q21"/>
    <mergeCell ref="R21:S21"/>
    <mergeCell ref="B20:C20"/>
    <mergeCell ref="D20:E20"/>
    <mergeCell ref="F20:G20"/>
    <mergeCell ref="N20:O20"/>
    <mergeCell ref="B19:C19"/>
    <mergeCell ref="D19:E19"/>
    <mergeCell ref="F19:G19"/>
    <mergeCell ref="N19:O19"/>
    <mergeCell ref="P18:Q18"/>
    <mergeCell ref="R18:S18"/>
    <mergeCell ref="B17:C17"/>
    <mergeCell ref="D17:E17"/>
    <mergeCell ref="B18:C18"/>
    <mergeCell ref="D18:E18"/>
    <mergeCell ref="F18:G18"/>
    <mergeCell ref="N18:O18"/>
    <mergeCell ref="F17:G17"/>
    <mergeCell ref="N17:O17"/>
    <mergeCell ref="P15:Q15"/>
    <mergeCell ref="R15:S15"/>
    <mergeCell ref="P16:Q16"/>
    <mergeCell ref="R16:S16"/>
    <mergeCell ref="P17:Q17"/>
    <mergeCell ref="R17:S17"/>
    <mergeCell ref="B16:C16"/>
    <mergeCell ref="D16:E16"/>
    <mergeCell ref="F16:G16"/>
    <mergeCell ref="N16:O16"/>
    <mergeCell ref="B15:C15"/>
    <mergeCell ref="D15:E15"/>
    <mergeCell ref="F15:G15"/>
    <mergeCell ref="N15:O15"/>
    <mergeCell ref="P14:Q14"/>
    <mergeCell ref="R14:S14"/>
    <mergeCell ref="B13:C13"/>
    <mergeCell ref="D13:E13"/>
    <mergeCell ref="B14:C14"/>
    <mergeCell ref="D14:E14"/>
    <mergeCell ref="F14:G14"/>
    <mergeCell ref="N14:O14"/>
    <mergeCell ref="F13:G13"/>
    <mergeCell ref="N13:O13"/>
    <mergeCell ref="P11:Q11"/>
    <mergeCell ref="R11:S11"/>
    <mergeCell ref="P12:Q12"/>
    <mergeCell ref="R12:S12"/>
    <mergeCell ref="P13:Q13"/>
    <mergeCell ref="R13:S13"/>
    <mergeCell ref="B12:C12"/>
    <mergeCell ref="D12:E12"/>
    <mergeCell ref="F12:G12"/>
    <mergeCell ref="N12:O12"/>
    <mergeCell ref="B11:C11"/>
    <mergeCell ref="D11:E11"/>
    <mergeCell ref="F11:G11"/>
    <mergeCell ref="N11:O11"/>
    <mergeCell ref="P10:Q10"/>
    <mergeCell ref="R10:S10"/>
    <mergeCell ref="B9:C9"/>
    <mergeCell ref="D9:E9"/>
    <mergeCell ref="B10:C10"/>
    <mergeCell ref="D10:E10"/>
    <mergeCell ref="F10:G10"/>
    <mergeCell ref="N10:O10"/>
    <mergeCell ref="F9:G9"/>
    <mergeCell ref="N9:O9"/>
    <mergeCell ref="P9:Q9"/>
    <mergeCell ref="R9:S9"/>
    <mergeCell ref="P5:Q5"/>
    <mergeCell ref="R5:S5"/>
    <mergeCell ref="P7:Q7"/>
    <mergeCell ref="R7:S7"/>
    <mergeCell ref="P8:Q8"/>
    <mergeCell ref="R8:S8"/>
    <mergeCell ref="P6:Q6"/>
    <mergeCell ref="R6:S6"/>
    <mergeCell ref="D6:E8"/>
    <mergeCell ref="F6:G8"/>
    <mergeCell ref="H6:H8"/>
    <mergeCell ref="I6:I8"/>
    <mergeCell ref="P37:Q37"/>
    <mergeCell ref="R37:S37"/>
    <mergeCell ref="B1:C1"/>
    <mergeCell ref="N1:O1"/>
    <mergeCell ref="B5:C8"/>
    <mergeCell ref="D5:E5"/>
    <mergeCell ref="F5:G5"/>
    <mergeCell ref="N5:O8"/>
    <mergeCell ref="J6:J8"/>
    <mergeCell ref="K6:K8"/>
  </mergeCells>
  <printOptions/>
  <pageMargins left="0.1968503937007874" right="0.2755905511811024" top="0.5118110236220472" bottom="0.15748031496062992" header="0.5511811023622047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Z101"/>
  <sheetViews>
    <sheetView showZeros="0" workbookViewId="0" topLeftCell="A1">
      <selection activeCell="D1" sqref="D1"/>
    </sheetView>
  </sheetViews>
  <sheetFormatPr defaultColWidth="9.00390625" defaultRowHeight="12" customHeight="1"/>
  <cols>
    <col min="1" max="1" width="8.625" style="18" customWidth="1"/>
    <col min="2" max="2" width="32.375" style="18" customWidth="1"/>
    <col min="3" max="3" width="8.625" style="21" customWidth="1"/>
    <col min="4" max="5" width="8.625" style="18" customWidth="1"/>
    <col min="6" max="6" width="9.75390625" style="18" customWidth="1"/>
    <col min="7" max="7" width="10.625" style="24" customWidth="1"/>
    <col min="8" max="16384" width="9.00390625" style="18" customWidth="1"/>
  </cols>
  <sheetData>
    <row r="1" ht="12" customHeight="1">
      <c r="A1" s="17" t="s">
        <v>33</v>
      </c>
    </row>
    <row r="3" spans="1:7" ht="23.25" customHeight="1">
      <c r="A3" s="194" t="s">
        <v>51</v>
      </c>
      <c r="B3" s="194"/>
      <c r="C3" s="194"/>
      <c r="D3" s="194"/>
      <c r="E3" s="194"/>
      <c r="F3" s="194"/>
      <c r="G3" s="194"/>
    </row>
    <row r="6" spans="2:7" ht="12" customHeight="1">
      <c r="B6" s="17" t="s">
        <v>37</v>
      </c>
      <c r="G6" s="19" t="s">
        <v>34</v>
      </c>
    </row>
    <row r="7" spans="1:7" ht="12.75" customHeight="1">
      <c r="A7" s="105" t="s">
        <v>29</v>
      </c>
      <c r="B7" s="105" t="s">
        <v>35</v>
      </c>
      <c r="C7" s="106" t="s">
        <v>36</v>
      </c>
      <c r="D7" s="1"/>
      <c r="E7" s="98"/>
      <c r="F7" s="5"/>
      <c r="G7" s="99"/>
    </row>
    <row r="8" spans="1:7" ht="12.75" customHeight="1">
      <c r="A8" s="4"/>
      <c r="B8" s="4"/>
      <c r="C8" s="23"/>
      <c r="D8" s="1"/>
      <c r="E8" s="195" t="s">
        <v>52</v>
      </c>
      <c r="F8" s="192"/>
      <c r="G8" s="100" t="s">
        <v>67</v>
      </c>
    </row>
    <row r="9" spans="1:7" ht="12.75" customHeight="1">
      <c r="A9" s="3"/>
      <c r="B9" s="3"/>
      <c r="C9" s="107"/>
      <c r="D9" s="1"/>
      <c r="E9" s="15"/>
      <c r="F9" s="2"/>
      <c r="G9" s="101"/>
    </row>
    <row r="10" spans="1:78" ht="12.75" customHeight="1">
      <c r="A10" s="3">
        <v>1</v>
      </c>
      <c r="B10" s="108" t="s">
        <v>70</v>
      </c>
      <c r="C10" s="107" t="e">
        <f>#REF!</f>
        <v>#REF!</v>
      </c>
      <c r="D10" s="13" t="e">
        <f>比例代表開票結果!#REF!</f>
        <v>#REF!</v>
      </c>
      <c r="E10" s="186" t="s">
        <v>26</v>
      </c>
      <c r="F10" s="187"/>
      <c r="G10" s="102" t="e">
        <f>IF(OR(#REF!="○",#REF!=1,#REF!=14),"確","")</f>
        <v>#REF!</v>
      </c>
      <c r="BZ10" s="20"/>
    </row>
    <row r="11" spans="1:78" ht="12.75" customHeight="1">
      <c r="A11" s="109"/>
      <c r="B11" s="109"/>
      <c r="C11" s="110"/>
      <c r="D11" s="13" t="e">
        <f>比例代表開票結果!#REF!</f>
        <v>#REF!</v>
      </c>
      <c r="E11" s="184" t="s">
        <v>2</v>
      </c>
      <c r="F11" s="185"/>
      <c r="G11" s="103" t="e">
        <f>IF(OR(#REF!="○",#REF!=1,#REF!=14),"確","")</f>
        <v>#REF!</v>
      </c>
      <c r="BZ11" s="20"/>
    </row>
    <row r="12" spans="1:78" ht="12.75" customHeight="1">
      <c r="A12" s="4">
        <v>2</v>
      </c>
      <c r="B12" s="111" t="s">
        <v>74</v>
      </c>
      <c r="C12" s="23" t="e">
        <f>#REF!</f>
        <v>#REF!</v>
      </c>
      <c r="D12" s="13" t="e">
        <f>比例代表開票結果!#REF!</f>
        <v>#REF!</v>
      </c>
      <c r="E12" s="184" t="s">
        <v>0</v>
      </c>
      <c r="F12" s="185"/>
      <c r="G12" s="103" t="e">
        <f>IF(OR(#REF!="○",#REF!=1,#REF!=14),"確","")</f>
        <v>#REF!</v>
      </c>
      <c r="BZ12" s="20"/>
    </row>
    <row r="13" spans="1:78" ht="12.75" customHeight="1">
      <c r="A13" s="3"/>
      <c r="B13" s="109"/>
      <c r="C13" s="107"/>
      <c r="D13" s="13" t="e">
        <f>比例代表開票結果!#REF!</f>
        <v>#REF!</v>
      </c>
      <c r="E13" s="184" t="s">
        <v>3</v>
      </c>
      <c r="F13" s="185"/>
      <c r="G13" s="103" t="e">
        <f>IF(OR(#REF!="○",#REF!=1,#REF!=14),"確","")</f>
        <v>#REF!</v>
      </c>
      <c r="BZ13" s="20"/>
    </row>
    <row r="14" spans="1:78" ht="12.75" customHeight="1">
      <c r="A14" s="3">
        <v>3</v>
      </c>
      <c r="B14" s="111" t="s">
        <v>75</v>
      </c>
      <c r="C14" s="107" t="e">
        <f>#REF!</f>
        <v>#REF!</v>
      </c>
      <c r="D14" s="13" t="e">
        <f>比例代表開票結果!#REF!</f>
        <v>#REF!</v>
      </c>
      <c r="E14" s="184" t="s">
        <v>4</v>
      </c>
      <c r="F14" s="185"/>
      <c r="G14" s="103" t="e">
        <f>IF(OR(#REF!="○",#REF!=1,#REF!=14),"確","")</f>
        <v>#REF!</v>
      </c>
      <c r="BZ14" s="20"/>
    </row>
    <row r="15" spans="1:78" ht="12.75" customHeight="1">
      <c r="A15" s="109"/>
      <c r="B15" s="109"/>
      <c r="C15" s="110"/>
      <c r="D15" s="13" t="e">
        <f>比例代表開票結果!#REF!</f>
        <v>#REF!</v>
      </c>
      <c r="E15" s="184" t="s">
        <v>1</v>
      </c>
      <c r="F15" s="185"/>
      <c r="G15" s="103" t="e">
        <f>IF(OR(#REF!="○",#REF!=1,#REF!=14),"確","")</f>
        <v>#REF!</v>
      </c>
      <c r="BZ15" s="20"/>
    </row>
    <row r="16" spans="1:78" ht="12.75" customHeight="1">
      <c r="A16" s="4">
        <v>4</v>
      </c>
      <c r="B16" s="111" t="s">
        <v>71</v>
      </c>
      <c r="C16" s="23" t="e">
        <f>#REF!</f>
        <v>#REF!</v>
      </c>
      <c r="D16" s="13" t="e">
        <f>比例代表開票結果!#REF!</f>
        <v>#REF!</v>
      </c>
      <c r="E16" s="184" t="s">
        <v>5</v>
      </c>
      <c r="F16" s="185"/>
      <c r="G16" s="103" t="e">
        <f>IF(OR(#REF!="○",#REF!=1,#REF!=14),"確","")</f>
        <v>#REF!</v>
      </c>
      <c r="BZ16" s="20"/>
    </row>
    <row r="17" spans="1:78" ht="12.75" customHeight="1">
      <c r="A17" s="3"/>
      <c r="B17" s="109"/>
      <c r="C17" s="107"/>
      <c r="D17" s="13" t="e">
        <f>比例代表開票結果!#REF!</f>
        <v>#REF!</v>
      </c>
      <c r="E17" s="184" t="s">
        <v>40</v>
      </c>
      <c r="F17" s="185"/>
      <c r="G17" s="103" t="e">
        <f>IF(OR(#REF!="○",#REF!=1,#REF!=14),"確","")</f>
        <v>#REF!</v>
      </c>
      <c r="BZ17" s="20"/>
    </row>
    <row r="18" spans="1:7" ht="12.75" customHeight="1">
      <c r="A18" s="3">
        <v>5</v>
      </c>
      <c r="B18" s="111" t="s">
        <v>76</v>
      </c>
      <c r="C18" s="107" t="e">
        <f>#REF!</f>
        <v>#REF!</v>
      </c>
      <c r="D18" s="13" t="e">
        <f>比例代表開票結果!#REF!</f>
        <v>#REF!</v>
      </c>
      <c r="E18" s="184" t="s">
        <v>38</v>
      </c>
      <c r="F18" s="185"/>
      <c r="G18" s="103" t="e">
        <f>IF(OR(#REF!="○",#REF!=1,#REF!=14),"確","")</f>
        <v>#REF!</v>
      </c>
    </row>
    <row r="19" spans="1:78" ht="12.75" customHeight="1">
      <c r="A19" s="109"/>
      <c r="B19" s="109"/>
      <c r="C19" s="110"/>
      <c r="D19" s="13" t="e">
        <f>比例代表開票結果!#REF!</f>
        <v>#REF!</v>
      </c>
      <c r="E19" s="188" t="s">
        <v>48</v>
      </c>
      <c r="F19" s="189"/>
      <c r="G19" s="103" t="e">
        <f>IF(OR(#REF!="○",#REF!=1,#REF!=14),"確","")</f>
        <v>#REF!</v>
      </c>
      <c r="BZ19" s="20"/>
    </row>
    <row r="20" spans="1:78" ht="12.75" customHeight="1">
      <c r="A20" s="4">
        <v>6</v>
      </c>
      <c r="B20" s="111" t="s">
        <v>73</v>
      </c>
      <c r="C20" s="23" t="e">
        <f>#REF!</f>
        <v>#REF!</v>
      </c>
      <c r="D20" s="13" t="e">
        <f>比例代表開票結果!#REF!</f>
        <v>#REF!</v>
      </c>
      <c r="E20" s="188" t="s">
        <v>30</v>
      </c>
      <c r="F20" s="189"/>
      <c r="G20" s="103" t="e">
        <f>IF(OR(#REF!="○",#REF!=1,#REF!=14),"確","")</f>
        <v>#REF!</v>
      </c>
      <c r="BZ20" s="20"/>
    </row>
    <row r="21" spans="1:78" ht="12.75" customHeight="1">
      <c r="A21" s="3"/>
      <c r="B21" s="109"/>
      <c r="C21" s="107"/>
      <c r="D21" s="13" t="e">
        <f>比例代表開票結果!#REF!</f>
        <v>#REF!</v>
      </c>
      <c r="E21" s="188" t="s">
        <v>68</v>
      </c>
      <c r="F21" s="189"/>
      <c r="G21" s="103" t="e">
        <f>IF(OR(#REF!="○",#REF!=1,#REF!=14),"確","")</f>
        <v>#REF!</v>
      </c>
      <c r="BZ21" s="20"/>
    </row>
    <row r="22" spans="1:78" ht="12.75" customHeight="1">
      <c r="A22" s="3"/>
      <c r="B22" s="111"/>
      <c r="C22" s="107"/>
      <c r="D22" s="13" t="e">
        <f>比例代表開票結果!#REF!</f>
        <v>#REF!</v>
      </c>
      <c r="E22" s="188" t="s">
        <v>69</v>
      </c>
      <c r="F22" s="189"/>
      <c r="G22" s="103" t="e">
        <f>IF(OR(#REF!="○",#REF!=1,#REF!=14),"確","")</f>
        <v>#REF!</v>
      </c>
      <c r="BZ22" s="20"/>
    </row>
    <row r="23" spans="1:78" ht="12.75" customHeight="1">
      <c r="A23" s="109"/>
      <c r="B23" s="109"/>
      <c r="C23" s="110"/>
      <c r="D23" s="13" t="e">
        <f>比例代表開票結果!#REF!</f>
        <v>#REF!</v>
      </c>
      <c r="E23" s="184" t="s">
        <v>6</v>
      </c>
      <c r="F23" s="185"/>
      <c r="G23" s="103" t="e">
        <f>IF(OR(#REF!="○",#REF!=1,#REF!=14),"確","")</f>
        <v>#REF!</v>
      </c>
      <c r="BZ23" s="20"/>
    </row>
    <row r="24" spans="1:78" ht="12.75" customHeight="1">
      <c r="A24" s="4"/>
      <c r="B24" s="111"/>
      <c r="C24" s="23"/>
      <c r="D24" s="13" t="e">
        <f>比例代表開票結果!#REF!</f>
        <v>#REF!</v>
      </c>
      <c r="E24" s="184" t="s">
        <v>7</v>
      </c>
      <c r="F24" s="185"/>
      <c r="G24" s="103" t="e">
        <f>IF(OR(#REF!="○",#REF!=1,#REF!=14),"確","")</f>
        <v>#REF!</v>
      </c>
      <c r="BZ24" s="20"/>
    </row>
    <row r="25" spans="1:78" ht="12.75" customHeight="1">
      <c r="A25" s="3"/>
      <c r="B25" s="3"/>
      <c r="C25" s="107"/>
      <c r="D25" s="13" t="e">
        <f>比例代表開票結果!#REF!</f>
        <v>#REF!</v>
      </c>
      <c r="E25" s="184" t="s">
        <v>8</v>
      </c>
      <c r="F25" s="185"/>
      <c r="G25" s="103" t="e">
        <f>IF(OR(#REF!="○",#REF!=1,#REF!=14),"確","")</f>
        <v>#REF!</v>
      </c>
      <c r="BZ25" s="20"/>
    </row>
    <row r="26" spans="1:78" ht="12.75" customHeight="1">
      <c r="A26" s="3"/>
      <c r="B26" s="3"/>
      <c r="C26" s="107"/>
      <c r="D26" s="13" t="e">
        <f>比例代表開票結果!#REF!</f>
        <v>#REF!</v>
      </c>
      <c r="E26" s="184" t="s">
        <v>41</v>
      </c>
      <c r="F26" s="185"/>
      <c r="G26" s="103" t="e">
        <f>IF(OR(#REF!="○",#REF!=1,#REF!=14),"確","")</f>
        <v>#REF!</v>
      </c>
      <c r="BZ26" s="20"/>
    </row>
    <row r="27" spans="1:78" ht="12.75" customHeight="1">
      <c r="A27" s="109"/>
      <c r="B27" s="109"/>
      <c r="C27" s="110"/>
      <c r="D27" s="13" t="e">
        <f>比例代表開票結果!#REF!</f>
        <v>#REF!</v>
      </c>
      <c r="E27" s="188" t="s">
        <v>49</v>
      </c>
      <c r="F27" s="189"/>
      <c r="G27" s="103" t="e">
        <f>IF(OR(#REF!="○",#REF!=1,#REF!=14),"確","")</f>
        <v>#REF!</v>
      </c>
      <c r="BZ27" s="20"/>
    </row>
    <row r="28" spans="1:78" ht="12.75" customHeight="1">
      <c r="A28" s="4"/>
      <c r="B28" s="4"/>
      <c r="C28" s="23"/>
      <c r="D28" s="13" t="e">
        <f>比例代表開票結果!#REF!</f>
        <v>#REF!</v>
      </c>
      <c r="E28" s="184" t="s">
        <v>9</v>
      </c>
      <c r="F28" s="185"/>
      <c r="G28" s="103" t="e">
        <f>IF(OR(#REF!="○",#REF!=1,#REF!=14),"確","")</f>
        <v>#REF!</v>
      </c>
      <c r="BZ28" s="20"/>
    </row>
    <row r="29" spans="1:78" ht="12.75" customHeight="1">
      <c r="A29" s="3"/>
      <c r="B29" s="3"/>
      <c r="C29" s="107"/>
      <c r="D29" s="13" t="e">
        <f>比例代表開票結果!#REF!</f>
        <v>#REF!</v>
      </c>
      <c r="E29" s="184" t="s">
        <v>10</v>
      </c>
      <c r="F29" s="185"/>
      <c r="G29" s="103" t="e">
        <f>IF(OR(#REF!="○",#REF!=1,#REF!=14),"確","")</f>
        <v>#REF!</v>
      </c>
      <c r="BZ29" s="20"/>
    </row>
    <row r="30" spans="1:78" ht="12.75" customHeight="1">
      <c r="A30" s="3"/>
      <c r="B30" s="3"/>
      <c r="C30" s="107"/>
      <c r="D30" s="13" t="e">
        <f>比例代表開票結果!#REF!</f>
        <v>#REF!</v>
      </c>
      <c r="E30" s="190" t="s">
        <v>50</v>
      </c>
      <c r="F30" s="191"/>
      <c r="G30" s="104" t="e">
        <f>IF(OR(#REF!="○",#REF!=1,#REF!=14),"確","")</f>
        <v>#REF!</v>
      </c>
      <c r="BZ30" s="20"/>
    </row>
    <row r="31" spans="1:78" ht="12.75" customHeight="1">
      <c r="A31" s="109"/>
      <c r="B31" s="109"/>
      <c r="C31" s="110"/>
      <c r="D31" s="112"/>
      <c r="E31" s="192"/>
      <c r="F31" s="192"/>
      <c r="G31" s="16"/>
      <c r="BZ31" s="20"/>
    </row>
    <row r="32" spans="1:78" ht="12.75" customHeight="1">
      <c r="A32" s="4"/>
      <c r="B32" s="4"/>
      <c r="C32" s="23"/>
      <c r="D32" s="112"/>
      <c r="E32" s="192"/>
      <c r="F32" s="192"/>
      <c r="G32" s="16"/>
      <c r="BZ32" s="20"/>
    </row>
    <row r="33" spans="1:78" ht="12.75" customHeight="1">
      <c r="A33" s="3"/>
      <c r="B33" s="3"/>
      <c r="C33" s="107"/>
      <c r="D33" s="112"/>
      <c r="E33" s="192"/>
      <c r="F33" s="192"/>
      <c r="G33" s="16"/>
      <c r="BZ33" s="20"/>
    </row>
    <row r="34" spans="1:78" ht="12.75" customHeight="1">
      <c r="A34" s="3"/>
      <c r="B34" s="3"/>
      <c r="C34" s="107"/>
      <c r="D34" s="112"/>
      <c r="E34" s="193"/>
      <c r="F34" s="193"/>
      <c r="G34" s="16"/>
      <c r="BZ34" s="20"/>
    </row>
    <row r="35" spans="1:78" ht="12.75" customHeight="1">
      <c r="A35" s="109"/>
      <c r="B35" s="109"/>
      <c r="C35" s="110"/>
      <c r="D35" s="112"/>
      <c r="E35" s="192"/>
      <c r="F35" s="192"/>
      <c r="G35" s="16"/>
      <c r="BZ35" s="20"/>
    </row>
    <row r="36" spans="1:78" ht="12.75" customHeight="1">
      <c r="A36" s="4"/>
      <c r="B36" s="4"/>
      <c r="C36" s="23"/>
      <c r="D36" s="112"/>
      <c r="E36" s="192"/>
      <c r="F36" s="192"/>
      <c r="G36" s="16"/>
      <c r="BZ36" s="20"/>
    </row>
    <row r="37" spans="1:78" ht="12.75" customHeight="1">
      <c r="A37" s="3"/>
      <c r="B37" s="3"/>
      <c r="C37" s="107"/>
      <c r="D37" s="112"/>
      <c r="E37" s="192"/>
      <c r="F37" s="192"/>
      <c r="G37" s="16"/>
      <c r="BZ37" s="20"/>
    </row>
    <row r="38" spans="1:78" ht="12.75" customHeight="1">
      <c r="A38" s="3"/>
      <c r="B38" s="3"/>
      <c r="C38" s="107"/>
      <c r="D38" s="112"/>
      <c r="E38" s="192"/>
      <c r="F38" s="192"/>
      <c r="G38" s="16"/>
      <c r="BZ38" s="20"/>
    </row>
    <row r="39" spans="1:78" ht="12.75" customHeight="1">
      <c r="A39" s="109"/>
      <c r="B39" s="109"/>
      <c r="C39" s="110"/>
      <c r="D39" s="112"/>
      <c r="E39" s="192"/>
      <c r="F39" s="192"/>
      <c r="G39" s="16"/>
      <c r="BZ39" s="20"/>
    </row>
    <row r="40" spans="1:78" ht="12.75" customHeight="1">
      <c r="A40" s="4"/>
      <c r="B40" s="4"/>
      <c r="C40" s="23"/>
      <c r="D40" s="112"/>
      <c r="E40" s="193"/>
      <c r="F40" s="193"/>
      <c r="G40" s="16"/>
      <c r="BZ40" s="20"/>
    </row>
    <row r="41" spans="1:78" ht="12.75" customHeight="1">
      <c r="A41" s="3"/>
      <c r="B41" s="3"/>
      <c r="C41" s="107"/>
      <c r="D41" s="112"/>
      <c r="E41" s="192"/>
      <c r="F41" s="192"/>
      <c r="G41" s="16"/>
      <c r="BZ41" s="20"/>
    </row>
    <row r="42" spans="1:78" ht="12.75" customHeight="1">
      <c r="A42" s="3"/>
      <c r="B42" s="3"/>
      <c r="C42" s="107"/>
      <c r="D42" s="112"/>
      <c r="E42" s="192"/>
      <c r="F42" s="192"/>
      <c r="G42" s="16"/>
      <c r="BZ42" s="20"/>
    </row>
    <row r="43" spans="1:78" ht="12.75" customHeight="1">
      <c r="A43" s="109"/>
      <c r="B43" s="109"/>
      <c r="C43" s="110"/>
      <c r="D43" s="112"/>
      <c r="E43" s="192"/>
      <c r="F43" s="192"/>
      <c r="G43" s="16"/>
      <c r="BZ43" s="20"/>
    </row>
    <row r="44" spans="1:78" ht="12.75" customHeight="1">
      <c r="A44" s="4"/>
      <c r="B44" s="4"/>
      <c r="C44" s="23"/>
      <c r="D44" s="112"/>
      <c r="E44" s="193"/>
      <c r="F44" s="193"/>
      <c r="G44" s="16"/>
      <c r="BZ44" s="20"/>
    </row>
    <row r="45" spans="1:78" ht="12.75" customHeight="1">
      <c r="A45" s="3"/>
      <c r="B45" s="3"/>
      <c r="C45" s="107"/>
      <c r="D45" s="112"/>
      <c r="E45" s="192"/>
      <c r="F45" s="192"/>
      <c r="G45" s="16"/>
      <c r="BZ45" s="20"/>
    </row>
    <row r="46" spans="1:78" ht="12.75" customHeight="1">
      <c r="A46" s="3"/>
      <c r="B46" s="3"/>
      <c r="C46" s="107"/>
      <c r="D46" s="112"/>
      <c r="E46" s="192"/>
      <c r="F46" s="192"/>
      <c r="G46" s="16"/>
      <c r="BZ46" s="20"/>
    </row>
    <row r="47" spans="1:78" ht="12.75" customHeight="1">
      <c r="A47" s="109"/>
      <c r="B47" s="109"/>
      <c r="C47" s="110"/>
      <c r="D47" s="112"/>
      <c r="E47" s="192"/>
      <c r="F47" s="192"/>
      <c r="G47" s="16"/>
      <c r="BZ47" s="20"/>
    </row>
    <row r="48" spans="1:78" ht="12.75" customHeight="1">
      <c r="A48" s="4"/>
      <c r="B48" s="4"/>
      <c r="C48" s="23"/>
      <c r="D48" s="112"/>
      <c r="E48" s="192"/>
      <c r="F48" s="192"/>
      <c r="G48" s="16"/>
      <c r="BZ48" s="20"/>
    </row>
    <row r="49" spans="1:78" ht="12.75" customHeight="1">
      <c r="A49" s="3"/>
      <c r="B49" s="3"/>
      <c r="C49" s="107"/>
      <c r="D49" s="112"/>
      <c r="E49" s="192"/>
      <c r="F49" s="192"/>
      <c r="G49" s="16"/>
      <c r="BZ49" s="20"/>
    </row>
    <row r="50" spans="1:7" ht="12.75" customHeight="1">
      <c r="A50" s="3"/>
      <c r="B50" s="3"/>
      <c r="C50" s="107"/>
      <c r="D50" s="112"/>
      <c r="E50" s="192"/>
      <c r="F50" s="192"/>
      <c r="G50" s="16"/>
    </row>
    <row r="51" spans="1:7" ht="12.75" customHeight="1">
      <c r="A51" s="109"/>
      <c r="B51" s="109"/>
      <c r="C51" s="110"/>
      <c r="D51" s="2"/>
      <c r="E51" s="2"/>
      <c r="F51" s="2"/>
      <c r="G51" s="16"/>
    </row>
    <row r="52" spans="1:7" ht="12.75" customHeight="1">
      <c r="A52" s="4"/>
      <c r="B52" s="4"/>
      <c r="C52" s="23"/>
      <c r="D52" s="2"/>
      <c r="E52" s="2"/>
      <c r="F52" s="2"/>
      <c r="G52" s="16"/>
    </row>
    <row r="53" spans="1:7" ht="12.75" customHeight="1">
      <c r="A53" s="3"/>
      <c r="B53" s="3"/>
      <c r="C53" s="107"/>
      <c r="D53" s="1"/>
      <c r="E53" s="1"/>
      <c r="F53" s="1"/>
      <c r="G53" s="9"/>
    </row>
    <row r="54" spans="1:7" ht="12.75" customHeight="1">
      <c r="A54" s="3"/>
      <c r="B54" s="3"/>
      <c r="C54" s="107"/>
      <c r="D54" s="1"/>
      <c r="E54" s="1"/>
      <c r="F54" s="1"/>
      <c r="G54" s="9"/>
    </row>
    <row r="55" spans="1:7" ht="12.75" customHeight="1">
      <c r="A55" s="109"/>
      <c r="B55" s="109"/>
      <c r="C55" s="110"/>
      <c r="D55" s="1"/>
      <c r="E55" s="1"/>
      <c r="F55" s="1"/>
      <c r="G55" s="9"/>
    </row>
    <row r="56" spans="1:7" ht="12.75" customHeight="1">
      <c r="A56" s="4"/>
      <c r="B56" s="4"/>
      <c r="C56" s="23"/>
      <c r="D56" s="1"/>
      <c r="E56" s="1"/>
      <c r="F56" s="1"/>
      <c r="G56" s="9"/>
    </row>
    <row r="57" spans="1:7" ht="12.75" customHeight="1">
      <c r="A57" s="3"/>
      <c r="B57" s="3"/>
      <c r="C57" s="107"/>
      <c r="D57" s="1"/>
      <c r="E57" s="1"/>
      <c r="F57" s="1"/>
      <c r="G57" s="9"/>
    </row>
    <row r="58" spans="1:7" ht="12.75" customHeight="1">
      <c r="A58" s="4"/>
      <c r="B58" s="4"/>
      <c r="C58" s="23"/>
      <c r="D58" s="1"/>
      <c r="E58" s="1"/>
      <c r="F58" s="1"/>
      <c r="G58" s="9"/>
    </row>
    <row r="59" spans="1:7" ht="12.75" customHeight="1">
      <c r="A59" s="2"/>
      <c r="B59" s="105" t="s">
        <v>77</v>
      </c>
      <c r="C59" s="110"/>
      <c r="D59" s="1"/>
      <c r="E59" s="1"/>
      <c r="F59" s="1"/>
      <c r="G59" s="9"/>
    </row>
    <row r="60" spans="1:7" ht="12.75" customHeight="1">
      <c r="A60" s="2"/>
      <c r="B60" s="4"/>
      <c r="C60" s="23" t="e">
        <f>SUM(C9:C58)</f>
        <v>#REF!</v>
      </c>
      <c r="D60" s="1"/>
      <c r="E60" s="1"/>
      <c r="F60" s="1"/>
      <c r="G60" s="9"/>
    </row>
    <row r="61" spans="1:7" ht="12.75" customHeight="1">
      <c r="A61" s="1"/>
      <c r="B61" s="1"/>
      <c r="C61" s="22"/>
      <c r="D61" s="1"/>
      <c r="E61" s="1"/>
      <c r="F61" s="1"/>
      <c r="G61" s="9"/>
    </row>
    <row r="62" spans="1:76" ht="12.75" customHeight="1">
      <c r="A62" s="1"/>
      <c r="B62" s="105" t="s">
        <v>78</v>
      </c>
      <c r="C62" s="114" t="e">
        <f>#REF!</f>
        <v>#REF!</v>
      </c>
      <c r="D62" s="1"/>
      <c r="E62" s="1"/>
      <c r="F62" s="1"/>
      <c r="G62" s="9"/>
      <c r="BX62" s="20"/>
    </row>
    <row r="63" spans="1:7" ht="12.75" customHeight="1">
      <c r="A63" s="1"/>
      <c r="B63" s="4" t="s">
        <v>31</v>
      </c>
      <c r="C63" s="113" t="e">
        <f>#REF!</f>
        <v>#REF!</v>
      </c>
      <c r="D63" s="1"/>
      <c r="E63" s="1"/>
      <c r="F63" s="1"/>
      <c r="G63" s="9"/>
    </row>
    <row r="64" spans="1:7" ht="12.75" customHeight="1">
      <c r="A64" s="1"/>
      <c r="B64" s="13" t="s">
        <v>79</v>
      </c>
      <c r="C64" s="22"/>
      <c r="D64" s="1"/>
      <c r="E64" s="1"/>
      <c r="F64" s="1"/>
      <c r="G64" s="9"/>
    </row>
    <row r="65" spans="1:7" ht="12" customHeight="1">
      <c r="A65" s="1"/>
      <c r="B65" s="1"/>
      <c r="C65" s="22"/>
      <c r="D65" s="1"/>
      <c r="E65" s="1"/>
      <c r="F65" s="1"/>
      <c r="G65" s="9"/>
    </row>
    <row r="66" spans="1:7" ht="12" customHeight="1">
      <c r="A66" s="1"/>
      <c r="B66" s="1"/>
      <c r="C66" s="22"/>
      <c r="D66" s="1"/>
      <c r="E66" s="1"/>
      <c r="F66" s="1"/>
      <c r="G66" s="9"/>
    </row>
    <row r="67" spans="1:7" ht="12" customHeight="1">
      <c r="A67" s="1"/>
      <c r="B67" s="1"/>
      <c r="C67" s="22"/>
      <c r="D67" s="1"/>
      <c r="E67" s="1"/>
      <c r="F67" s="1"/>
      <c r="G67" s="9"/>
    </row>
    <row r="68" spans="1:7" ht="12" customHeight="1">
      <c r="A68" s="1"/>
      <c r="B68" s="1"/>
      <c r="C68" s="22"/>
      <c r="D68" s="1"/>
      <c r="E68" s="1"/>
      <c r="F68" s="1"/>
      <c r="G68" s="9"/>
    </row>
    <row r="69" spans="1:7" ht="12" customHeight="1">
      <c r="A69" s="1"/>
      <c r="B69" s="1"/>
      <c r="C69" s="22"/>
      <c r="D69" s="1"/>
      <c r="E69" s="1"/>
      <c r="F69" s="1"/>
      <c r="G69" s="9"/>
    </row>
    <row r="70" spans="1:7" ht="12" customHeight="1">
      <c r="A70" s="1"/>
      <c r="B70" s="1"/>
      <c r="C70" s="22"/>
      <c r="D70" s="1"/>
      <c r="E70" s="1"/>
      <c r="F70" s="1"/>
      <c r="G70" s="9"/>
    </row>
    <row r="71" spans="1:7" ht="12" customHeight="1">
      <c r="A71" s="1"/>
      <c r="B71" s="1"/>
      <c r="C71" s="22"/>
      <c r="D71" s="1"/>
      <c r="E71" s="1"/>
      <c r="F71" s="1"/>
      <c r="G71" s="9"/>
    </row>
    <row r="72" spans="1:7" ht="12" customHeight="1">
      <c r="A72" s="1"/>
      <c r="B72" s="1"/>
      <c r="C72" s="22"/>
      <c r="D72" s="1"/>
      <c r="E72" s="1"/>
      <c r="F72" s="1"/>
      <c r="G72" s="9"/>
    </row>
    <row r="73" spans="1:7" ht="12" customHeight="1">
      <c r="A73" s="1"/>
      <c r="B73" s="1"/>
      <c r="C73" s="22"/>
      <c r="D73" s="1"/>
      <c r="E73" s="1"/>
      <c r="F73" s="1"/>
      <c r="G73" s="9"/>
    </row>
    <row r="74" spans="1:7" ht="12" customHeight="1">
      <c r="A74" s="1"/>
      <c r="B74" s="1"/>
      <c r="C74" s="22"/>
      <c r="D74" s="1"/>
      <c r="E74" s="1"/>
      <c r="F74" s="1"/>
      <c r="G74" s="9"/>
    </row>
    <row r="75" spans="1:7" ht="12" customHeight="1">
      <c r="A75" s="1"/>
      <c r="B75" s="1"/>
      <c r="C75" s="22"/>
      <c r="D75" s="1"/>
      <c r="E75" s="1"/>
      <c r="F75" s="1"/>
      <c r="G75" s="9"/>
    </row>
    <row r="76" spans="1:7" ht="12" customHeight="1">
      <c r="A76" s="1"/>
      <c r="B76" s="1"/>
      <c r="C76" s="22"/>
      <c r="D76" s="1"/>
      <c r="E76" s="1"/>
      <c r="F76" s="1"/>
      <c r="G76" s="9"/>
    </row>
    <row r="77" spans="1:7" ht="12" customHeight="1">
      <c r="A77" s="1"/>
      <c r="B77" s="1"/>
      <c r="C77" s="22"/>
      <c r="D77" s="1"/>
      <c r="E77" s="1"/>
      <c r="F77" s="1"/>
      <c r="G77" s="9"/>
    </row>
    <row r="78" spans="1:7" ht="12" customHeight="1">
      <c r="A78" s="1"/>
      <c r="B78" s="1"/>
      <c r="C78" s="22"/>
      <c r="D78" s="1"/>
      <c r="E78" s="1"/>
      <c r="F78" s="1"/>
      <c r="G78" s="9"/>
    </row>
    <row r="79" spans="1:7" ht="12" customHeight="1">
      <c r="A79" s="1"/>
      <c r="B79" s="1"/>
      <c r="C79" s="22"/>
      <c r="D79" s="1"/>
      <c r="E79" s="1"/>
      <c r="F79" s="1"/>
      <c r="G79" s="9"/>
    </row>
    <row r="80" spans="1:7" ht="12" customHeight="1">
      <c r="A80" s="1"/>
      <c r="B80" s="1"/>
      <c r="C80" s="22"/>
      <c r="D80" s="1"/>
      <c r="E80" s="1"/>
      <c r="F80" s="1"/>
      <c r="G80" s="9"/>
    </row>
    <row r="81" spans="1:7" ht="12" customHeight="1">
      <c r="A81" s="1"/>
      <c r="B81" s="1"/>
      <c r="C81" s="22"/>
      <c r="D81" s="1"/>
      <c r="E81" s="1"/>
      <c r="F81" s="1"/>
      <c r="G81" s="9"/>
    </row>
    <row r="82" spans="1:7" ht="12" customHeight="1">
      <c r="A82" s="1"/>
      <c r="B82" s="1"/>
      <c r="C82" s="22"/>
      <c r="D82" s="1"/>
      <c r="E82" s="1"/>
      <c r="F82" s="1"/>
      <c r="G82" s="9"/>
    </row>
    <row r="83" spans="1:7" ht="12" customHeight="1">
      <c r="A83" s="1"/>
      <c r="B83" s="1"/>
      <c r="C83" s="22"/>
      <c r="D83" s="1"/>
      <c r="E83" s="1"/>
      <c r="F83" s="1"/>
      <c r="G83" s="9"/>
    </row>
    <row r="84" spans="1:7" ht="12" customHeight="1">
      <c r="A84" s="1"/>
      <c r="B84" s="1"/>
      <c r="C84" s="22"/>
      <c r="D84" s="1"/>
      <c r="E84" s="1"/>
      <c r="F84" s="1"/>
      <c r="G84" s="9"/>
    </row>
    <row r="85" spans="1:7" ht="12" customHeight="1">
      <c r="A85" s="1"/>
      <c r="B85" s="1"/>
      <c r="C85" s="22"/>
      <c r="D85" s="1"/>
      <c r="E85" s="1"/>
      <c r="F85" s="1"/>
      <c r="G85" s="9"/>
    </row>
    <row r="86" spans="1:7" ht="12" customHeight="1">
      <c r="A86" s="1"/>
      <c r="B86" s="1"/>
      <c r="C86" s="22"/>
      <c r="D86" s="1"/>
      <c r="E86" s="1"/>
      <c r="F86" s="1"/>
      <c r="G86" s="9"/>
    </row>
    <row r="87" spans="1:7" ht="12" customHeight="1">
      <c r="A87" s="1"/>
      <c r="B87" s="1"/>
      <c r="C87" s="22"/>
      <c r="D87" s="1"/>
      <c r="E87" s="1"/>
      <c r="F87" s="1"/>
      <c r="G87" s="9"/>
    </row>
    <row r="88" spans="1:7" ht="12" customHeight="1">
      <c r="A88" s="1"/>
      <c r="B88" s="1"/>
      <c r="C88" s="22"/>
      <c r="D88" s="1"/>
      <c r="E88" s="1"/>
      <c r="F88" s="1"/>
      <c r="G88" s="9"/>
    </row>
    <row r="89" spans="1:7" ht="12" customHeight="1">
      <c r="A89" s="1"/>
      <c r="B89" s="1"/>
      <c r="C89" s="22"/>
      <c r="D89" s="1"/>
      <c r="E89" s="1"/>
      <c r="F89" s="1"/>
      <c r="G89" s="9"/>
    </row>
    <row r="90" spans="1:7" ht="12" customHeight="1">
      <c r="A90" s="1"/>
      <c r="B90" s="1"/>
      <c r="C90" s="22"/>
      <c r="D90" s="1"/>
      <c r="E90" s="1"/>
      <c r="F90" s="1"/>
      <c r="G90" s="9"/>
    </row>
    <row r="91" spans="1:7" ht="12" customHeight="1">
      <c r="A91" s="1"/>
      <c r="B91" s="1"/>
      <c r="C91" s="22"/>
      <c r="D91" s="1"/>
      <c r="E91" s="1"/>
      <c r="F91" s="1"/>
      <c r="G91" s="9"/>
    </row>
    <row r="92" spans="1:7" ht="12" customHeight="1">
      <c r="A92" s="1"/>
      <c r="B92" s="1"/>
      <c r="C92" s="22"/>
      <c r="D92" s="1"/>
      <c r="E92" s="1"/>
      <c r="F92" s="1"/>
      <c r="G92" s="9"/>
    </row>
    <row r="93" spans="1:7" ht="12" customHeight="1">
      <c r="A93" s="1"/>
      <c r="B93" s="1"/>
      <c r="C93" s="22"/>
      <c r="D93" s="1"/>
      <c r="E93" s="1"/>
      <c r="F93" s="1"/>
      <c r="G93" s="9"/>
    </row>
    <row r="94" spans="1:7" ht="12" customHeight="1">
      <c r="A94" s="1"/>
      <c r="B94" s="1"/>
      <c r="C94" s="22"/>
      <c r="D94" s="1"/>
      <c r="E94" s="1"/>
      <c r="F94" s="1"/>
      <c r="G94" s="9"/>
    </row>
    <row r="95" spans="1:7" ht="12" customHeight="1">
      <c r="A95" s="1"/>
      <c r="B95" s="1"/>
      <c r="C95" s="22"/>
      <c r="D95" s="1"/>
      <c r="E95" s="1"/>
      <c r="F95" s="1"/>
      <c r="G95" s="9"/>
    </row>
    <row r="96" spans="1:7" ht="12" customHeight="1">
      <c r="A96" s="1"/>
      <c r="B96" s="1"/>
      <c r="C96" s="22"/>
      <c r="D96" s="1"/>
      <c r="E96" s="1"/>
      <c r="F96" s="1"/>
      <c r="G96" s="9"/>
    </row>
    <row r="97" spans="1:7" ht="12" customHeight="1">
      <c r="A97" s="1"/>
      <c r="B97" s="1"/>
      <c r="C97" s="22"/>
      <c r="D97" s="1"/>
      <c r="E97" s="1"/>
      <c r="F97" s="1"/>
      <c r="G97" s="9"/>
    </row>
    <row r="98" spans="1:7" ht="12" customHeight="1">
      <c r="A98" s="1"/>
      <c r="B98" s="1"/>
      <c r="C98" s="22"/>
      <c r="D98" s="1"/>
      <c r="E98" s="1"/>
      <c r="F98" s="1"/>
      <c r="G98" s="9"/>
    </row>
    <row r="99" spans="1:7" ht="12" customHeight="1">
      <c r="A99" s="1"/>
      <c r="B99" s="1"/>
      <c r="C99" s="22"/>
      <c r="D99" s="1"/>
      <c r="E99" s="1"/>
      <c r="F99" s="1"/>
      <c r="G99" s="9"/>
    </row>
    <row r="100" spans="1:7" ht="12" customHeight="1">
      <c r="A100" s="1"/>
      <c r="B100" s="1"/>
      <c r="C100" s="22"/>
      <c r="D100" s="1"/>
      <c r="E100" s="1"/>
      <c r="F100" s="1"/>
      <c r="G100" s="9"/>
    </row>
    <row r="101" spans="1:7" ht="12" customHeight="1">
      <c r="A101" s="1"/>
      <c r="B101" s="1"/>
      <c r="C101" s="22"/>
      <c r="D101" s="1"/>
      <c r="E101" s="1"/>
      <c r="F101" s="1"/>
      <c r="G101" s="9"/>
    </row>
  </sheetData>
  <mergeCells count="43">
    <mergeCell ref="E49:F49"/>
    <mergeCell ref="E50:F50"/>
    <mergeCell ref="A3:G3"/>
    <mergeCell ref="E8:F8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4:F14"/>
    <mergeCell ref="E15:F15"/>
    <mergeCell ref="E16:F16"/>
    <mergeCell ref="E10:F10"/>
    <mergeCell ref="E11:F11"/>
    <mergeCell ref="E12:F12"/>
    <mergeCell ref="E13:F13"/>
  </mergeCells>
  <printOptions horizontalCentered="1"/>
  <pageMargins left="0.63" right="0.7874015748031497" top="0.57" bottom="0.19" header="0.5118110236220472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石川県　地方課</cp:lastModifiedBy>
  <cp:lastPrinted>2005-09-20T12:20:50Z</cp:lastPrinted>
  <dcterms:created xsi:type="dcterms:W3CDTF">1997-01-08T22:48:59Z</dcterms:created>
  <dcterms:modified xsi:type="dcterms:W3CDTF">2005-09-20T12:35:35Z</dcterms:modified>
  <cp:category/>
  <cp:version/>
  <cp:contentType/>
  <cp:contentStatus/>
</cp:coreProperties>
</file>