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8.201\技術管理室\660　単品スライド\★R4\R040810_新運用マニュアル\様式\"/>
    </mc:Choice>
  </mc:AlternateContent>
  <bookViews>
    <workbookView xWindow="0" yWindow="0" windowWidth="28800" windowHeight="11835"/>
  </bookViews>
  <sheets>
    <sheet name="様式-3 " sheetId="1" r:id="rId1"/>
    <sheet name="別紙-２" sheetId="2" r:id="rId2"/>
    <sheet name="別紙-3-1" sheetId="3" r:id="rId3"/>
    <sheet name="別紙-3-2" sheetId="4" r:id="rId4"/>
    <sheet name="別紙-3-3" sheetId="5" r:id="rId5"/>
  </sheets>
  <definedNames>
    <definedName name="__xlnm.Print_Area" localSheetId="1">'別紙-２'!$A$1:$M$53</definedName>
    <definedName name="__xlnm.Print_Area" localSheetId="0">'様式-3 '!$A$1:$I$43</definedName>
    <definedName name="__xlnm_Print_Area" localSheetId="0">'様式-3 '!$A$1:$I$43</definedName>
    <definedName name="_xlnm.Print_Area" localSheetId="1">'別紙-２'!$A$1:$M$53</definedName>
    <definedName name="_xlnm.Print_Area" localSheetId="0">'様式-3 '!$A$1:$I$43</definedName>
  </definedNames>
  <calcPr calcId="162913"/>
</workbook>
</file>

<file path=xl/calcChain.xml><?xml version="1.0" encoding="utf-8"?>
<calcChain xmlns="http://schemas.openxmlformats.org/spreadsheetml/2006/main">
  <c r="E12" i="2" l="1"/>
  <c r="F16" i="2" l="1"/>
  <c r="H16" i="2"/>
  <c r="F17" i="2"/>
  <c r="H17" i="2"/>
  <c r="K17" i="2" s="1"/>
  <c r="D18" i="2"/>
  <c r="F20" i="2"/>
  <c r="H20" i="2"/>
  <c r="K20" i="2" s="1"/>
  <c r="F21" i="2"/>
  <c r="K21" i="2" s="1"/>
  <c r="H21" i="2"/>
  <c r="D22" i="2"/>
  <c r="F22" i="2"/>
  <c r="D24" i="2"/>
  <c r="F28" i="2"/>
  <c r="H28" i="2"/>
  <c r="H30" i="2" s="1"/>
  <c r="H32" i="2" s="1"/>
  <c r="F29" i="2"/>
  <c r="H29" i="2"/>
  <c r="K29" i="2"/>
  <c r="D30" i="2"/>
  <c r="F30" i="2"/>
  <c r="D32" i="2"/>
  <c r="F32" i="2"/>
  <c r="F34" i="2"/>
  <c r="H34" i="2"/>
  <c r="K34" i="2" s="1"/>
  <c r="F35" i="2"/>
  <c r="K35" i="2" s="1"/>
  <c r="H35" i="2"/>
  <c r="D36" i="2"/>
  <c r="F36" i="2"/>
  <c r="D38" i="2"/>
  <c r="F38" i="2"/>
  <c r="F40" i="2" s="1"/>
  <c r="F12" i="3"/>
  <c r="D20" i="3"/>
  <c r="D25" i="3"/>
  <c r="F7" i="4"/>
  <c r="N7" i="4"/>
  <c r="N8" i="4"/>
  <c r="F10" i="4"/>
  <c r="N10" i="4"/>
  <c r="N11" i="4"/>
  <c r="N13" i="4"/>
  <c r="L20" i="4"/>
  <c r="Q8" i="5"/>
  <c r="Q9" i="5"/>
  <c r="Q10" i="5"/>
  <c r="Q11" i="5"/>
  <c r="Q12" i="5"/>
  <c r="Q13" i="5"/>
  <c r="Q21" i="5"/>
  <c r="Q22" i="5"/>
  <c r="Q23" i="5"/>
  <c r="Q24" i="5"/>
  <c r="Q25" i="5"/>
  <c r="Q26" i="5"/>
  <c r="Q27" i="5"/>
  <c r="Q28" i="5" s="1"/>
  <c r="Q35" i="5"/>
  <c r="Q36" i="5"/>
  <c r="Q37" i="5"/>
  <c r="Q38" i="5"/>
  <c r="Q39" i="5"/>
  <c r="Q40" i="5"/>
  <c r="H18" i="2" l="1"/>
  <c r="H24" i="2" s="1"/>
  <c r="H26" i="2" s="1"/>
  <c r="F18" i="2"/>
  <c r="F24" i="2"/>
  <c r="F26" i="2" s="1"/>
  <c r="K36" i="2"/>
  <c r="K38" i="2" s="1"/>
  <c r="K22" i="2"/>
  <c r="H36" i="2"/>
  <c r="H38" i="2" s="1"/>
  <c r="H40" i="2" s="1"/>
  <c r="K28" i="2"/>
  <c r="K30" i="2" s="1"/>
  <c r="K32" i="2" s="1"/>
  <c r="H22" i="2"/>
  <c r="K16" i="2"/>
  <c r="K18" i="2" s="1"/>
  <c r="K24" i="2" s="1"/>
  <c r="K26" i="2" s="1"/>
  <c r="K44" i="2" s="1"/>
  <c r="M26" i="2" l="1"/>
  <c r="K40" i="2"/>
  <c r="M40" i="2" s="1"/>
  <c r="K42" i="2" l="1"/>
</calcChain>
</file>

<file path=xl/sharedStrings.xml><?xml version="1.0" encoding="utf-8"?>
<sst xmlns="http://schemas.openxmlformats.org/spreadsheetml/2006/main" count="481" uniqueCount="157">
  <si>
    <r>
      <rPr>
        <sz val="11"/>
        <color indexed="8"/>
        <rFont val="DejaVu Sans"/>
        <family val="2"/>
      </rPr>
      <t>様式－</t>
    </r>
    <r>
      <rPr>
        <sz val="11"/>
        <color indexed="8"/>
        <rFont val="ＭＳ 明朝"/>
        <family val="1"/>
        <charset val="128"/>
      </rPr>
      <t>3</t>
    </r>
    <r>
      <rPr>
        <sz val="11"/>
        <color indexed="8"/>
        <rFont val="DejaVu Sans"/>
        <family val="2"/>
      </rPr>
      <t>（第</t>
    </r>
    <r>
      <rPr>
        <sz val="11"/>
        <color indexed="8"/>
        <rFont val="ＭＳ 明朝"/>
        <family val="1"/>
        <charset val="128"/>
      </rPr>
      <t>25</t>
    </r>
    <r>
      <rPr>
        <sz val="11"/>
        <color indexed="8"/>
        <rFont val="DejaVu Sans"/>
        <family val="2"/>
      </rPr>
      <t>条第</t>
    </r>
    <r>
      <rPr>
        <sz val="11"/>
        <color indexed="8"/>
        <rFont val="ＭＳ 明朝"/>
        <family val="1"/>
        <charset val="128"/>
      </rPr>
      <t>5</t>
    </r>
    <r>
      <rPr>
        <sz val="11"/>
        <color indexed="8"/>
        <rFont val="DejaVu Sans"/>
        <family val="2"/>
      </rPr>
      <t>項第</t>
    </r>
    <r>
      <rPr>
        <sz val="11"/>
        <color indexed="8"/>
        <rFont val="ＭＳ 明朝"/>
        <family val="1"/>
        <charset val="128"/>
      </rPr>
      <t>7</t>
    </r>
    <r>
      <rPr>
        <sz val="11"/>
        <color indexed="8"/>
        <rFont val="DejaVu Sans"/>
        <family val="2"/>
      </rPr>
      <t>項関係）</t>
    </r>
  </si>
  <si>
    <t>令和　　　年　　　月　　　日</t>
  </si>
  <si>
    <t>石川県知事　　　　　　　殿</t>
  </si>
  <si>
    <t>受注者名　 　　</t>
  </si>
  <si>
    <t>住所</t>
  </si>
  <si>
    <t>会社名</t>
  </si>
  <si>
    <t>代表者名</t>
  </si>
  <si>
    <t>印</t>
  </si>
  <si>
    <t>工事材料価格の著しい変動による請負代金額の変更について</t>
  </si>
  <si>
    <r>
      <rPr>
        <sz val="12"/>
        <rFont val="DejaVu Sans"/>
        <family val="2"/>
      </rPr>
      <t xml:space="preserve">  令和　　年　　月　　日付けで請負契約を締結した下記工事について、工事材料価格の変動により請負代金額が不適当となったため、石川県建設工事標準請負契約約款（平成</t>
    </r>
    <r>
      <rPr>
        <sz val="12"/>
        <rFont val="ＭＳ 明朝"/>
        <family val="1"/>
        <charset val="128"/>
      </rPr>
      <t>8</t>
    </r>
    <r>
      <rPr>
        <sz val="12"/>
        <rFont val="DejaVu Sans"/>
        <family val="2"/>
      </rPr>
      <t>年石川県告示第</t>
    </r>
    <r>
      <rPr>
        <sz val="12"/>
        <rFont val="ＭＳ 明朝"/>
        <family val="1"/>
        <charset val="128"/>
      </rPr>
      <t>145</t>
    </r>
    <r>
      <rPr>
        <sz val="12"/>
        <rFont val="DejaVu Sans"/>
        <family val="2"/>
      </rPr>
      <t>号）第</t>
    </r>
    <r>
      <rPr>
        <sz val="12"/>
        <rFont val="ＭＳ 明朝"/>
        <family val="1"/>
        <charset val="128"/>
      </rPr>
      <t>25</t>
    </r>
    <r>
      <rPr>
        <sz val="12"/>
        <rFont val="DejaVu Sans"/>
        <family val="2"/>
      </rPr>
      <t>条第</t>
    </r>
    <r>
      <rPr>
        <sz val="12"/>
        <rFont val="ＭＳ 明朝"/>
        <family val="1"/>
        <charset val="128"/>
      </rPr>
      <t>5</t>
    </r>
    <r>
      <rPr>
        <sz val="12"/>
        <rFont val="DejaVu Sans"/>
        <family val="2"/>
      </rPr>
      <t>項及び第</t>
    </r>
    <r>
      <rPr>
        <sz val="12"/>
        <rFont val="ＭＳ 明朝"/>
        <family val="1"/>
        <charset val="128"/>
      </rPr>
      <t>7</t>
    </r>
    <r>
      <rPr>
        <sz val="12"/>
        <rFont val="DejaVu Sans"/>
        <family val="2"/>
      </rPr>
      <t>項の規定に基づき、請負代金額の変更を請求します。</t>
    </r>
  </si>
  <si>
    <t>記</t>
  </si>
  <si>
    <t>工事名</t>
  </si>
  <si>
    <t>請負代金額</t>
  </si>
  <si>
    <t>￥</t>
  </si>
  <si>
    <t>工期</t>
  </si>
  <si>
    <t>自　　　令和　　　年　　　月　　　日</t>
  </si>
  <si>
    <t>至　　　令和　　　年　　　月　　　日</t>
  </si>
  <si>
    <t>単品ｽﾗｲﾄﾞ条項</t>
  </si>
  <si>
    <t>対象品目</t>
  </si>
  <si>
    <t>【請求する工事材料を具体的に記載】</t>
  </si>
  <si>
    <t>添付書類</t>
  </si>
  <si>
    <r>
      <rPr>
        <sz val="12"/>
        <rFont val="ＭＳ 明朝"/>
        <family val="1"/>
        <charset val="128"/>
      </rPr>
      <t>(1)</t>
    </r>
    <r>
      <rPr>
        <sz val="12"/>
        <rFont val="DejaVu Sans"/>
        <family val="2"/>
      </rPr>
      <t>　別紙２「請負代金額変更請求額計算書」</t>
    </r>
  </si>
  <si>
    <r>
      <rPr>
        <sz val="12"/>
        <rFont val="ＭＳ 明朝"/>
        <family val="1"/>
        <charset val="128"/>
      </rPr>
      <t>(2)</t>
    </r>
    <r>
      <rPr>
        <sz val="12"/>
        <rFont val="DejaVu Sans"/>
        <family val="2"/>
      </rPr>
      <t>　別紙３－１</t>
    </r>
    <r>
      <rPr>
        <sz val="12"/>
        <rFont val="ＭＳ 明朝"/>
        <family val="1"/>
        <charset val="128"/>
      </rPr>
      <t>,</t>
    </r>
    <r>
      <rPr>
        <sz val="12"/>
        <rFont val="DejaVu Sans"/>
        <family val="2"/>
      </rPr>
      <t>２</t>
    </r>
    <r>
      <rPr>
        <sz val="12"/>
        <rFont val="ＭＳ 明朝"/>
        <family val="1"/>
        <charset val="128"/>
      </rPr>
      <t>,</t>
    </r>
    <r>
      <rPr>
        <sz val="12"/>
        <rFont val="DejaVu Sans"/>
        <family val="2"/>
      </rPr>
      <t>３「請負代金額変更の対象材料計算総括表」（燃料油）</t>
    </r>
  </si>
  <si>
    <r>
      <rPr>
        <sz val="12"/>
        <rFont val="ＭＳ 明朝"/>
        <family val="1"/>
        <charset val="128"/>
      </rPr>
      <t>(3)</t>
    </r>
    <r>
      <rPr>
        <sz val="12"/>
        <rFont val="DejaVu Sans"/>
        <family val="2"/>
      </rPr>
      <t>　別紙４－１</t>
    </r>
    <r>
      <rPr>
        <sz val="12"/>
        <rFont val="ＭＳ 明朝"/>
        <family val="1"/>
        <charset val="128"/>
      </rPr>
      <t>,</t>
    </r>
    <r>
      <rPr>
        <sz val="12"/>
        <rFont val="DejaVu Sans"/>
        <family val="2"/>
      </rPr>
      <t>２</t>
    </r>
    <r>
      <rPr>
        <sz val="12"/>
        <rFont val="ＭＳ 明朝"/>
        <family val="1"/>
        <charset val="128"/>
      </rPr>
      <t>,</t>
    </r>
    <r>
      <rPr>
        <sz val="12"/>
        <rFont val="DejaVu Sans"/>
        <family val="2"/>
      </rPr>
      <t>３「スライド額計算書」【電子データ】</t>
    </r>
  </si>
  <si>
    <r>
      <rPr>
        <sz val="12"/>
        <rFont val="ＭＳ 明朝"/>
        <family val="1"/>
        <charset val="128"/>
      </rPr>
      <t>(4)</t>
    </r>
    <r>
      <rPr>
        <sz val="12"/>
        <rFont val="DejaVu Sans"/>
        <family val="2"/>
      </rPr>
      <t>　証明書類</t>
    </r>
  </si>
  <si>
    <r>
      <rPr>
        <sz val="11"/>
        <color indexed="8"/>
        <rFont val="DejaVu Sans"/>
        <family val="2"/>
      </rPr>
      <t>注</t>
    </r>
    <r>
      <rPr>
        <sz val="11"/>
        <color indexed="8"/>
        <rFont val="ＭＳ 明朝"/>
        <family val="1"/>
        <charset val="128"/>
      </rPr>
      <t>1)</t>
    </r>
  </si>
  <si>
    <t>証明書類：実際に購入した対象材料の価格（数量及び単価）、購入先、搬入・購入の時期を証明する書類を提出する。（納品書、請求書、領収書等で押印のあるもの。）</t>
  </si>
  <si>
    <t>別紙２</t>
  </si>
  <si>
    <t>令和○○年○月○○日</t>
  </si>
  <si>
    <t>請負代金額変更請求額計算書</t>
  </si>
  <si>
    <r>
      <rPr>
        <sz val="11"/>
        <rFont val="DejaVu Sans"/>
        <family val="2"/>
      </rPr>
      <t>工事契約約款第</t>
    </r>
    <r>
      <rPr>
        <sz val="11"/>
        <rFont val="ＭＳ 明朝"/>
        <family val="1"/>
        <charset val="128"/>
      </rPr>
      <t>25</t>
    </r>
    <r>
      <rPr>
        <sz val="11"/>
        <rFont val="DejaVu Sans"/>
        <family val="2"/>
      </rPr>
      <t>条第</t>
    </r>
    <r>
      <rPr>
        <sz val="11"/>
        <rFont val="ＭＳ 明朝"/>
        <family val="1"/>
        <charset val="128"/>
      </rPr>
      <t>5</t>
    </r>
    <r>
      <rPr>
        <sz val="11"/>
        <rFont val="DejaVu Sans"/>
        <family val="2"/>
      </rPr>
      <t>項に基づく請負代金額の変更請求額の内訳</t>
    </r>
  </si>
  <si>
    <t>工事名：</t>
  </si>
  <si>
    <t>請負代金額（税込み）：</t>
  </si>
  <si>
    <t>出来高概算金額（税込み）：</t>
  </si>
  <si>
    <t>対象金額（税込み）：</t>
  </si>
  <si>
    <t>品目</t>
  </si>
  <si>
    <t>規格</t>
  </si>
  <si>
    <t>単位</t>
  </si>
  <si>
    <t>数量</t>
  </si>
  <si>
    <t>当初単価</t>
  </si>
  <si>
    <t>当初想定金額</t>
  </si>
  <si>
    <t>購入単価</t>
  </si>
  <si>
    <t>購入金額</t>
  </si>
  <si>
    <t>購入先</t>
  </si>
  <si>
    <t>購入年月</t>
  </si>
  <si>
    <t>差額</t>
  </si>
  <si>
    <t>証明書類</t>
  </si>
  <si>
    <t>備考</t>
  </si>
  <si>
    <t>記載例</t>
  </si>
  <si>
    <t>○鋼</t>
  </si>
  <si>
    <t>○</t>
  </si>
  <si>
    <t>ｔ</t>
  </si>
  <si>
    <t>○○商社</t>
  </si>
  <si>
    <r>
      <rPr>
        <sz val="11"/>
        <rFont val="ＭＳ 明朝"/>
        <family val="1"/>
        <charset val="128"/>
      </rPr>
      <t>R○</t>
    </r>
    <r>
      <rPr>
        <sz val="11"/>
        <rFont val="DejaVu Sans"/>
        <family val="2"/>
      </rPr>
      <t>年○月</t>
    </r>
  </si>
  <si>
    <t>別添○</t>
  </si>
  <si>
    <r>
      <rPr>
        <sz val="11"/>
        <rFont val="ＭＳ 明朝"/>
        <family val="1"/>
        <charset val="128"/>
      </rPr>
      <t>R○</t>
    </r>
    <r>
      <rPr>
        <sz val="11"/>
        <rFont val="DejaVu Sans"/>
        <family val="2"/>
      </rPr>
      <t>年○月　計</t>
    </r>
  </si>
  <si>
    <r>
      <rPr>
        <sz val="11"/>
        <rFont val="ＭＳ 明朝"/>
        <family val="1"/>
        <charset val="128"/>
      </rPr>
      <t>R○</t>
    </r>
    <r>
      <rPr>
        <sz val="11"/>
        <rFont val="DejaVu Sans"/>
        <family val="2"/>
      </rPr>
      <t>年△月</t>
    </r>
  </si>
  <si>
    <r>
      <rPr>
        <sz val="11"/>
        <rFont val="ＭＳ 明朝"/>
        <family val="1"/>
        <charset val="128"/>
      </rPr>
      <t>R○</t>
    </r>
    <r>
      <rPr>
        <sz val="11"/>
        <rFont val="DejaVu Sans"/>
        <family val="2"/>
      </rPr>
      <t>年△月　計</t>
    </r>
  </si>
  <si>
    <t>○鋼　計</t>
  </si>
  <si>
    <t>○鋼合計</t>
  </si>
  <si>
    <t>鋼材類　合計</t>
  </si>
  <si>
    <t>□油</t>
  </si>
  <si>
    <t>L</t>
  </si>
  <si>
    <t>○○石油</t>
  </si>
  <si>
    <t>□油　計</t>
  </si>
  <si>
    <t>□油合計</t>
  </si>
  <si>
    <t>　</t>
  </si>
  <si>
    <t>△油</t>
  </si>
  <si>
    <t>□□石油</t>
  </si>
  <si>
    <r>
      <rPr>
        <sz val="11"/>
        <rFont val="ＭＳ 明朝"/>
        <family val="1"/>
        <charset val="128"/>
      </rPr>
      <t>R○</t>
    </r>
    <r>
      <rPr>
        <sz val="11"/>
        <rFont val="DejaVu Sans"/>
        <family val="2"/>
      </rPr>
      <t>年□月</t>
    </r>
  </si>
  <si>
    <r>
      <rPr>
        <sz val="11"/>
        <rFont val="ＭＳ 明朝"/>
        <family val="1"/>
        <charset val="128"/>
      </rPr>
      <t>R○</t>
    </r>
    <r>
      <rPr>
        <sz val="11"/>
        <rFont val="DejaVu Sans"/>
        <family val="2"/>
      </rPr>
      <t>年□月　計</t>
    </r>
  </si>
  <si>
    <t>△油　計</t>
  </si>
  <si>
    <t>△油合計</t>
  </si>
  <si>
    <t>燃料油　合計</t>
  </si>
  <si>
    <t>変動額</t>
  </si>
  <si>
    <t>単品スライド請求額</t>
  </si>
  <si>
    <t>（注）</t>
  </si>
  <si>
    <r>
      <rPr>
        <sz val="11"/>
        <rFont val="DejaVu Sans"/>
        <family val="2"/>
      </rPr>
      <t>１．請負代金額は変更設計済みの場合は変更後請負代金額
２．出来形概算金額は、下記の式により算出すること。
　　出来形概算金額＝部分払い金額／（</t>
    </r>
    <r>
      <rPr>
        <sz val="11"/>
        <rFont val="ＭＳ 明朝"/>
        <family val="1"/>
        <charset val="128"/>
      </rPr>
      <t>9</t>
    </r>
    <r>
      <rPr>
        <sz val="11"/>
        <rFont val="DejaVu Sans"/>
        <family val="2"/>
      </rPr>
      <t>／</t>
    </r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－（前払い金額）／（請負代金額））
３．購入先、購入単価、購入数量等を証明する資料（納品書、請求書、領収書）を添付の上、併せて監督員に提出すること。
　　但し、燃料油で証明書類を提出できない場合は、概算数量を記載の上、その算出根拠を記した書類を提出すること。
４．対象材料は、品目毎および購入年月毎に取りまとめるものとする。なお、取りまとめ数量欄が足りない場合は、複数枚になってもよい。</t>
    </r>
  </si>
  <si>
    <r>
      <rPr>
        <sz val="11"/>
        <rFont val="DejaVu Sans"/>
        <family val="2"/>
      </rPr>
      <t>別紙</t>
    </r>
    <r>
      <rPr>
        <sz val="11"/>
        <rFont val="ＭＳ 明朝"/>
        <family val="1"/>
        <charset val="128"/>
      </rPr>
      <t>3-1</t>
    </r>
  </si>
  <si>
    <t>請負代金額変更の対象材料計算総括表</t>
  </si>
  <si>
    <t>購入年月日</t>
  </si>
  <si>
    <t>使用した
建設機械名</t>
  </si>
  <si>
    <t>使用目的</t>
  </si>
  <si>
    <t>証明の
有無</t>
  </si>
  <si>
    <t>軽油</t>
  </si>
  <si>
    <r>
      <rPr>
        <sz val="11"/>
        <rFont val="ＭＳ 明朝"/>
        <family val="1"/>
        <charset val="128"/>
      </rPr>
      <t>1.2</t>
    </r>
    <r>
      <rPr>
        <sz val="11"/>
        <rFont val="DejaVu Sans"/>
        <family val="2"/>
      </rPr>
      <t>号</t>
    </r>
  </si>
  <si>
    <r>
      <rPr>
        <sz val="11"/>
        <rFont val="ＭＳ 明朝"/>
        <family val="1"/>
        <charset val="128"/>
      </rPr>
      <t>R4</t>
    </r>
    <r>
      <rPr>
        <sz val="11"/>
        <rFont val="DejaVu Sans"/>
        <family val="2"/>
      </rPr>
      <t>年</t>
    </r>
    <r>
      <rPr>
        <sz val="11"/>
        <rFont val="ＭＳ 明朝"/>
        <family val="1"/>
        <charset val="128"/>
      </rPr>
      <t>6</t>
    </r>
    <r>
      <rPr>
        <sz val="11"/>
        <rFont val="DejaVu Sans"/>
        <family val="2"/>
      </rPr>
      <t>月</t>
    </r>
  </si>
  <si>
    <t>現場内重機</t>
  </si>
  <si>
    <t>有</t>
  </si>
  <si>
    <r>
      <rPr>
        <sz val="11"/>
        <rFont val="ＭＳ 明朝"/>
        <family val="1"/>
        <charset val="128"/>
      </rPr>
      <t>R4</t>
    </r>
    <r>
      <rPr>
        <sz val="11"/>
        <rFont val="DejaVu Sans"/>
        <family val="2"/>
      </rPr>
      <t>年</t>
    </r>
    <r>
      <rPr>
        <sz val="11"/>
        <rFont val="ＭＳ 明朝"/>
        <family val="1"/>
        <charset val="128"/>
      </rPr>
      <t>7</t>
    </r>
    <r>
      <rPr>
        <sz val="11"/>
        <rFont val="DejaVu Sans"/>
        <family val="2"/>
      </rPr>
      <t>月</t>
    </r>
  </si>
  <si>
    <r>
      <rPr>
        <sz val="11"/>
        <rFont val="ＭＳ 明朝"/>
        <family val="1"/>
        <charset val="128"/>
      </rPr>
      <t>R4</t>
    </r>
    <r>
      <rPr>
        <sz val="11"/>
        <rFont val="DejaVu Sans"/>
        <family val="2"/>
      </rPr>
      <t>年</t>
    </r>
    <r>
      <rPr>
        <sz val="11"/>
        <rFont val="ＭＳ 明朝"/>
        <family val="1"/>
        <charset val="128"/>
      </rPr>
      <t>8</t>
    </r>
    <r>
      <rPr>
        <sz val="11"/>
        <rFont val="DejaVu Sans"/>
        <family val="2"/>
      </rPr>
      <t>月</t>
    </r>
  </si>
  <si>
    <t>購入数量（証明有）合計</t>
  </si>
  <si>
    <t>ダンプ</t>
  </si>
  <si>
    <t>現場～○○地先（流用先）運搬</t>
  </si>
  <si>
    <t>無</t>
  </si>
  <si>
    <t>購入数量（未証明）合計</t>
  </si>
  <si>
    <t>１．購入先、購入単価、購入数量等を証明する資料（納品書、請求書、領収書）を添付の上、併せて監督員に提出すること。
　　但し証明書類を提出できない場合は、概算数量を記載の上、その算出根拠を記した書類を提出すること。
２．対象材料は、品目毎および購入年月毎に取りまとめるものとする。
　　但し同一の品目で同一年月でも複数の単価がある場合は、区分するものとする。
　　なお、取りまとめ数量欄が足りない場合は、複数枚になってもよい。</t>
  </si>
  <si>
    <r>
      <rPr>
        <sz val="11"/>
        <rFont val="DejaVu Sans"/>
        <family val="2"/>
      </rPr>
      <t>別紙</t>
    </r>
    <r>
      <rPr>
        <sz val="11"/>
        <rFont val="ＭＳ 明朝"/>
        <family val="1"/>
        <charset val="128"/>
      </rPr>
      <t>3-2</t>
    </r>
  </si>
  <si>
    <t>各種資機材の材料証明書</t>
  </si>
  <si>
    <t>出荷元</t>
  </si>
  <si>
    <t>搬入年月</t>
  </si>
  <si>
    <t>運搬費の内燃料代</t>
  </si>
  <si>
    <t>再生骨材</t>
  </si>
  <si>
    <t>40mm</t>
  </si>
  <si>
    <t>m3</t>
  </si>
  <si>
    <t>○○砂利</t>
  </si>
  <si>
    <r>
      <rPr>
        <sz val="11"/>
        <rFont val="ＭＳ 明朝"/>
        <family val="1"/>
        <charset val="128"/>
      </rPr>
      <t>R4</t>
    </r>
    <r>
      <rPr>
        <sz val="11"/>
        <rFont val="DejaVu Sans"/>
        <family val="2"/>
      </rPr>
      <t>年</t>
    </r>
    <r>
      <rPr>
        <sz val="11"/>
        <rFont val="ＭＳ 明朝"/>
        <family val="1"/>
        <charset val="128"/>
      </rPr>
      <t>4</t>
    </r>
    <r>
      <rPr>
        <sz val="11"/>
        <rFont val="DejaVu Sans"/>
        <family val="2"/>
      </rPr>
      <t>月</t>
    </r>
    <r>
      <rPr>
        <sz val="11"/>
        <rFont val="ＭＳ 明朝"/>
        <family val="1"/>
        <charset val="128"/>
      </rPr>
      <t>1</t>
    </r>
    <r>
      <rPr>
        <sz val="11"/>
        <rFont val="DejaVu Sans"/>
        <family val="2"/>
      </rPr>
      <t>日～</t>
    </r>
    <r>
      <rPr>
        <sz val="11"/>
        <rFont val="ＭＳ 明朝"/>
        <family val="1"/>
        <charset val="128"/>
      </rPr>
      <t>20</t>
    </r>
    <r>
      <rPr>
        <sz val="11"/>
        <rFont val="DejaVu Sans"/>
        <family val="2"/>
      </rPr>
      <t>日</t>
    </r>
  </si>
  <si>
    <t>重建設機械</t>
  </si>
  <si>
    <r>
      <rPr>
        <sz val="11"/>
        <rFont val="DejaVu Sans"/>
        <family val="2"/>
      </rPr>
      <t>ブルドーザ</t>
    </r>
    <r>
      <rPr>
        <sz val="11"/>
        <rFont val="ＭＳ 明朝"/>
        <family val="1"/>
        <charset val="128"/>
      </rPr>
      <t>21t</t>
    </r>
    <r>
      <rPr>
        <sz val="11"/>
        <rFont val="DejaVu Sans"/>
        <family val="2"/>
      </rPr>
      <t>級</t>
    </r>
  </si>
  <si>
    <t>回</t>
  </si>
  <si>
    <t>○○リース</t>
  </si>
  <si>
    <t>計</t>
  </si>
  <si>
    <r>
      <rPr>
        <sz val="11"/>
        <rFont val="DejaVu Sans"/>
        <family val="2"/>
      </rPr>
      <t>別紙</t>
    </r>
    <r>
      <rPr>
        <sz val="11"/>
        <rFont val="ＭＳ 明朝"/>
        <family val="1"/>
        <charset val="128"/>
      </rPr>
      <t>3-3</t>
    </r>
  </si>
  <si>
    <t>建設機械の貨物自動車等による運搬にかかる運搬金額計算総括表（提出資料）</t>
  </si>
  <si>
    <t>建設機械名・規格</t>
  </si>
  <si>
    <t>路面切削機</t>
  </si>
  <si>
    <t>機械搬入所在地</t>
  </si>
  <si>
    <t>金沢市○○</t>
  </si>
  <si>
    <t>現場所在地</t>
  </si>
  <si>
    <t>輪島市○○</t>
  </si>
  <si>
    <t>機械搬出所在地</t>
  </si>
  <si>
    <t>運　搬　車　両</t>
  </si>
  <si>
    <t>運　　　　賃</t>
  </si>
  <si>
    <t>機械名</t>
  </si>
  <si>
    <t>運搬距離</t>
  </si>
  <si>
    <t>積載重量</t>
  </si>
  <si>
    <t>基本運賃</t>
  </si>
  <si>
    <r>
      <rPr>
        <sz val="10"/>
        <rFont val="ＭＳ 明朝"/>
        <family val="1"/>
        <charset val="128"/>
      </rPr>
      <t>×</t>
    </r>
    <r>
      <rPr>
        <sz val="10"/>
        <rFont val="DejaVu Sans"/>
        <family val="2"/>
      </rPr>
      <t>（</t>
    </r>
    <r>
      <rPr>
        <sz val="10"/>
        <rFont val="ＭＳ 明朝"/>
        <family val="1"/>
        <charset val="128"/>
      </rPr>
      <t>1+</t>
    </r>
  </si>
  <si>
    <t>特大品</t>
  </si>
  <si>
    <t>＋</t>
  </si>
  <si>
    <t>悪路</t>
  </si>
  <si>
    <t>深夜早朝</t>
  </si>
  <si>
    <t>冬期割増</t>
  </si>
  <si>
    <t>）＋</t>
  </si>
  <si>
    <t>地区割増・その他</t>
  </si>
  <si>
    <t>＝</t>
  </si>
  <si>
    <t>合計</t>
  </si>
  <si>
    <t>（ｔ積）</t>
  </si>
  <si>
    <t>(km)</t>
  </si>
  <si>
    <t>(t)</t>
  </si>
  <si>
    <t>セミトレーラ</t>
  </si>
  <si>
    <t>重建設機械の分解・組立及び輸送にかかる運搬金額計算総括表（提出資料）</t>
  </si>
  <si>
    <r>
      <rPr>
        <sz val="10"/>
        <rFont val="DejaVu Sans"/>
        <family val="2"/>
      </rPr>
      <t>ブルドーザ</t>
    </r>
    <r>
      <rPr>
        <sz val="10"/>
        <rFont val="ＭＳ 明朝"/>
        <family val="1"/>
        <charset val="128"/>
      </rPr>
      <t>21t</t>
    </r>
    <r>
      <rPr>
        <sz val="10"/>
        <rFont val="DejaVu Sans"/>
        <family val="2"/>
      </rPr>
      <t>級</t>
    </r>
  </si>
  <si>
    <t>白山市○○</t>
  </si>
  <si>
    <t>トラック</t>
  </si>
  <si>
    <t>片道合計</t>
  </si>
  <si>
    <t>往復合計</t>
  </si>
  <si>
    <r>
      <rPr>
        <sz val="11"/>
        <rFont val="DejaVu Sans"/>
        <family val="2"/>
      </rPr>
      <t>仮設材（鋼矢板、</t>
    </r>
    <r>
      <rPr>
        <sz val="11"/>
        <rFont val="ＭＳ 明朝"/>
        <family val="1"/>
        <charset val="128"/>
      </rPr>
      <t>H</t>
    </r>
    <r>
      <rPr>
        <sz val="11"/>
        <rFont val="DejaVu Sans"/>
        <family val="2"/>
      </rPr>
      <t>形鋼、覆工板等）の運搬にかかる運搬金額計算総括表（提出資料）</t>
    </r>
  </si>
  <si>
    <t>仮設材</t>
  </si>
  <si>
    <t>台数</t>
  </si>
  <si>
    <t>資材名</t>
  </si>
  <si>
    <r>
      <rPr>
        <sz val="10"/>
        <rFont val="DejaVu Sans"/>
        <family val="2"/>
      </rPr>
      <t>数量</t>
    </r>
    <r>
      <rPr>
        <sz val="10"/>
        <rFont val="ＭＳ 明朝"/>
        <family val="1"/>
        <charset val="128"/>
      </rPr>
      <t>(t)</t>
    </r>
  </si>
  <si>
    <t>×</t>
  </si>
  <si>
    <r>
      <rPr>
        <sz val="10"/>
        <rFont val="DejaVu Sans"/>
        <family val="2"/>
      </rPr>
      <t>基本運賃</t>
    </r>
    <r>
      <rPr>
        <sz val="10"/>
        <rFont val="ＭＳ 明朝"/>
        <family val="1"/>
        <charset val="128"/>
      </rPr>
      <t>(t)</t>
    </r>
  </si>
  <si>
    <t>その他</t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</si>
  <si>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台</t>
    </r>
    <r>
      <rPr>
        <sz val="10"/>
        <rFont val="ＭＳ 明朝"/>
        <family val="1"/>
        <charset val="128"/>
      </rPr>
      <t>)</t>
    </r>
  </si>
  <si>
    <r>
      <rPr>
        <sz val="10"/>
        <rFont val="ＭＳ 明朝"/>
        <family val="1"/>
        <charset val="128"/>
      </rPr>
      <t>H</t>
    </r>
    <r>
      <rPr>
        <sz val="10"/>
        <rFont val="DejaVu Sans"/>
        <family val="2"/>
      </rPr>
      <t>鋼（</t>
    </r>
    <r>
      <rPr>
        <sz val="10"/>
        <rFont val="ＭＳ 明朝"/>
        <family val="1"/>
        <charset val="128"/>
      </rPr>
      <t>12m</t>
    </r>
    <r>
      <rPr>
        <sz val="10"/>
        <rFont val="DejaVu Sans"/>
        <family val="2"/>
      </rPr>
      <t>以内）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</si>
</sst>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 "/>
    <numFmt numFmtId="178" formatCode="\¥#,##0;[Red]&quot;¥-&quot;#,##0"/>
    <numFmt numFmtId="179" formatCode="#,##0.0;[Red]\-#,##0.0"/>
    <numFmt numFmtId="181" formatCode="#,##0.0_);[Red]\(#,##0.0\)"/>
    <numFmt numFmtId="182" formatCode="#,##0_ "/>
  </numFmts>
  <fonts count="29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DejaVu Sans"/>
      <family val="2"/>
    </font>
    <font>
      <sz val="12"/>
      <color indexed="8"/>
      <name val="ＭＳ 明朝"/>
      <family val="1"/>
      <charset val="128"/>
    </font>
    <font>
      <sz val="12"/>
      <color indexed="8"/>
      <name val="DejaVu Sans"/>
      <family val="2"/>
    </font>
    <font>
      <sz val="12"/>
      <name val="DejaVu Sans"/>
      <family val="2"/>
    </font>
    <font>
      <sz val="12"/>
      <name val="ＭＳ 明朝"/>
      <family val="1"/>
      <charset val="128"/>
    </font>
    <font>
      <sz val="10"/>
      <color indexed="8"/>
      <name val="DejaVu Sans"/>
      <family val="2"/>
    </font>
    <font>
      <sz val="11"/>
      <name val="DejaVu Sans"/>
      <family val="2"/>
    </font>
    <font>
      <sz val="11"/>
      <name val="ＭＳ 明朝"/>
      <family val="1"/>
      <charset val="128"/>
    </font>
    <font>
      <sz val="14"/>
      <name val="DejaVu Sans"/>
      <family val="2"/>
    </font>
    <font>
      <sz val="14"/>
      <name val="ＭＳ 明朝"/>
      <family val="1"/>
      <charset val="128"/>
    </font>
    <font>
      <sz val="10"/>
      <name val="DejaVu Sans"/>
      <family val="2"/>
    </font>
    <font>
      <sz val="9"/>
      <name val="DejaVu Sans"/>
      <family val="2"/>
    </font>
    <font>
      <sz val="10"/>
      <name val="ＭＳ 明朝"/>
      <family val="1"/>
      <charset val="128"/>
    </font>
    <font>
      <sz val="8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7" fillId="0" borderId="0" applyNumberFormat="0" applyFill="0" applyBorder="0" applyProtection="0"/>
    <xf numFmtId="0" fontId="4" fillId="2" borderId="1" applyNumberFormat="0" applyProtection="0"/>
    <xf numFmtId="0" fontId="5" fillId="0" borderId="0" applyNumberFormat="0" applyFill="0" applyBorder="0" applyProtection="0"/>
    <xf numFmtId="0" fontId="27" fillId="0" borderId="0" applyNumberFormat="0" applyFill="0" applyBorder="0" applyProtection="0"/>
    <xf numFmtId="0" fontId="6" fillId="3" borderId="0" applyNumberFormat="0" applyBorder="0" applyProtection="0"/>
    <xf numFmtId="0" fontId="7" fillId="2" borderId="0" applyNumberFormat="0" applyBorder="0" applyProtection="0"/>
    <xf numFmtId="0" fontId="8" fillId="4" borderId="0" applyNumberFormat="0" applyBorder="0" applyProtection="0"/>
    <xf numFmtId="0" fontId="8" fillId="0" borderId="0" applyNumberFormat="0" applyFill="0" applyBorder="0" applyProtection="0"/>
    <xf numFmtId="0" fontId="9" fillId="5" borderId="0" applyNumberFormat="0" applyBorder="0" applyProtection="0"/>
    <xf numFmtId="0" fontId="10" fillId="0" borderId="0" applyNumberFormat="0" applyFill="0" applyBorder="0" applyProtection="0"/>
    <xf numFmtId="0" fontId="11" fillId="6" borderId="0" applyNumberFormat="0" applyBorder="0" applyProtection="0"/>
    <xf numFmtId="0" fontId="11" fillId="7" borderId="0" applyNumberFormat="0" applyBorder="0" applyProtection="0"/>
    <xf numFmtId="0" fontId="10" fillId="8" borderId="0" applyNumberFormat="0" applyBorder="0" applyProtection="0"/>
    <xf numFmtId="178" fontId="27" fillId="0" borderId="0" applyBorder="0" applyProtection="0">
      <alignment vertical="center"/>
    </xf>
  </cellStyleXfs>
  <cellXfs count="132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distributed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2" xfId="0" applyFont="1" applyBorder="1"/>
    <xf numFmtId="0" fontId="14" fillId="0" borderId="0" xfId="0" applyFont="1" applyBorder="1"/>
    <xf numFmtId="0" fontId="15" fillId="0" borderId="2" xfId="0" applyFont="1" applyBorder="1"/>
    <xf numFmtId="0" fontId="1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/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distributed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20" fillId="0" borderId="0" xfId="0" applyFont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shrinkToFit="1"/>
    </xf>
    <xf numFmtId="0" fontId="19" fillId="0" borderId="5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176" fontId="20" fillId="0" borderId="5" xfId="0" applyNumberFormat="1" applyFont="1" applyBorder="1" applyAlignment="1">
      <alignment vertical="center" shrinkToFit="1"/>
    </xf>
    <xf numFmtId="176" fontId="19" fillId="0" borderId="5" xfId="0" applyNumberFormat="1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20" fillId="0" borderId="7" xfId="0" applyFont="1" applyBorder="1" applyAlignment="1">
      <alignment vertical="center" shrinkToFit="1"/>
    </xf>
    <xf numFmtId="0" fontId="20" fillId="0" borderId="9" xfId="0" applyFont="1" applyBorder="1" applyAlignment="1">
      <alignment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/>
    <xf numFmtId="0" fontId="19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19" fillId="0" borderId="3" xfId="0" applyFont="1" applyBorder="1" applyAlignment="1">
      <alignment horizontal="center" vertical="center" wrapText="1" shrinkToFit="1"/>
    </xf>
    <xf numFmtId="177" fontId="20" fillId="0" borderId="5" xfId="0" applyNumberFormat="1" applyFont="1" applyBorder="1" applyAlignment="1">
      <alignment vertical="center" shrinkToFit="1"/>
    </xf>
    <xf numFmtId="177" fontId="19" fillId="0" borderId="5" xfId="0" applyNumberFormat="1" applyFont="1" applyBorder="1" applyAlignment="1">
      <alignment vertical="center" shrinkToFit="1"/>
    </xf>
    <xf numFmtId="176" fontId="20" fillId="0" borderId="5" xfId="0" applyNumberFormat="1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center" vertical="center" shrinkToFit="1"/>
    </xf>
    <xf numFmtId="176" fontId="24" fillId="0" borderId="5" xfId="0" applyNumberFormat="1" applyFont="1" applyBorder="1" applyAlignment="1">
      <alignment vertical="center" wrapText="1" shrinkToFit="1"/>
    </xf>
    <xf numFmtId="0" fontId="19" fillId="0" borderId="6" xfId="0" applyFont="1" applyBorder="1"/>
    <xf numFmtId="0" fontId="19" fillId="0" borderId="15" xfId="0" applyFont="1" applyBorder="1" applyAlignment="1">
      <alignment vertical="center" shrinkToFit="1"/>
    </xf>
    <xf numFmtId="0" fontId="20" fillId="0" borderId="5" xfId="0" applyFont="1" applyBorder="1" applyAlignment="1" applyProtection="1">
      <alignment vertical="center" shrinkToFit="1"/>
    </xf>
    <xf numFmtId="0" fontId="19" fillId="0" borderId="5" xfId="0" applyFont="1" applyBorder="1" applyAlignment="1" applyProtection="1">
      <alignment horizontal="center" vertical="center" shrinkToFit="1"/>
    </xf>
    <xf numFmtId="0" fontId="20" fillId="0" borderId="5" xfId="0" applyFont="1" applyBorder="1" applyAlignment="1" applyProtection="1">
      <alignment horizontal="center" vertical="center" shrinkToFit="1"/>
    </xf>
    <xf numFmtId="0" fontId="19" fillId="0" borderId="5" xfId="0" applyFont="1" applyBorder="1" applyAlignment="1" applyProtection="1">
      <alignment vertical="center" shrinkToFit="1"/>
    </xf>
    <xf numFmtId="178" fontId="19" fillId="0" borderId="5" xfId="17" applyFont="1" applyBorder="1" applyAlignment="1" applyProtection="1">
      <alignment horizontal="center" vertical="center" shrinkToFit="1"/>
    </xf>
    <xf numFmtId="0" fontId="23" fillId="0" borderId="8" xfId="0" applyFont="1" applyBorder="1"/>
    <xf numFmtId="0" fontId="23" fillId="0" borderId="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 vertical="center"/>
    </xf>
    <xf numFmtId="0" fontId="25" fillId="0" borderId="5" xfId="0" applyFont="1" applyBorder="1" applyAlignment="1" applyProtection="1">
      <alignment vertical="center"/>
    </xf>
    <xf numFmtId="0" fontId="25" fillId="0" borderId="19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vertical="center"/>
    </xf>
    <xf numFmtId="0" fontId="25" fillId="0" borderId="5" xfId="0" applyFont="1" applyBorder="1" applyAlignment="1" applyProtection="1">
      <alignment horizontal="center" vertical="center"/>
    </xf>
    <xf numFmtId="179" fontId="25" fillId="0" borderId="5" xfId="0" applyNumberFormat="1" applyFont="1" applyBorder="1" applyAlignment="1" applyProtection="1">
      <alignment horizontal="right" vertical="center"/>
    </xf>
    <xf numFmtId="0" fontId="23" fillId="0" borderId="5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right" vertical="center"/>
    </xf>
    <xf numFmtId="0" fontId="25" fillId="0" borderId="20" xfId="0" applyFont="1" applyBorder="1" applyAlignment="1" applyProtection="1">
      <alignment horizontal="right" vertical="center"/>
    </xf>
    <xf numFmtId="0" fontId="25" fillId="0" borderId="21" xfId="0" applyFont="1" applyBorder="1" applyAlignment="1" applyProtection="1">
      <alignment vertical="center"/>
    </xf>
    <xf numFmtId="0" fontId="25" fillId="0" borderId="22" xfId="0" applyFont="1" applyBorder="1" applyAlignment="1" applyProtection="1">
      <alignment vertical="center"/>
    </xf>
    <xf numFmtId="0" fontId="25" fillId="0" borderId="23" xfId="0" applyFont="1" applyBorder="1" applyAlignment="1" applyProtection="1">
      <alignment vertical="center"/>
    </xf>
    <xf numFmtId="0" fontId="25" fillId="0" borderId="24" xfId="0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right" vertical="center"/>
    </xf>
    <xf numFmtId="0" fontId="25" fillId="0" borderId="25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0" fontId="23" fillId="0" borderId="19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vertical="center"/>
    </xf>
    <xf numFmtId="0" fontId="25" fillId="0" borderId="27" xfId="0" applyFont="1" applyBorder="1" applyAlignment="1" applyProtection="1">
      <alignment vertical="center"/>
    </xf>
    <xf numFmtId="0" fontId="25" fillId="0" borderId="28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right" vertical="center"/>
    </xf>
    <xf numFmtId="0" fontId="23" fillId="0" borderId="6" xfId="0" applyFont="1" applyBorder="1" applyAlignment="1" applyProtection="1">
      <alignment horizontal="right" vertical="center"/>
    </xf>
    <xf numFmtId="0" fontId="25" fillId="0" borderId="29" xfId="0" applyFont="1" applyBorder="1" applyAlignment="1" applyProtection="1">
      <alignment horizontal="right" vertical="center"/>
    </xf>
    <xf numFmtId="0" fontId="23" fillId="0" borderId="22" xfId="0" applyFont="1" applyBorder="1" applyAlignment="1" applyProtection="1">
      <alignment horizontal="righ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5" fillId="0" borderId="30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81" fontId="19" fillId="0" borderId="4" xfId="0" applyNumberFormat="1" applyFont="1" applyBorder="1" applyAlignment="1">
      <alignment vertical="center" shrinkToFit="1"/>
    </xf>
    <xf numFmtId="181" fontId="20" fillId="0" borderId="5" xfId="0" applyNumberFormat="1" applyFont="1" applyBorder="1" applyAlignment="1">
      <alignment vertical="center" shrinkToFit="1"/>
    </xf>
    <xf numFmtId="181" fontId="20" fillId="0" borderId="6" xfId="0" applyNumberFormat="1" applyFont="1" applyBorder="1" applyAlignment="1">
      <alignment vertical="center" shrinkToFit="1"/>
    </xf>
    <xf numFmtId="181" fontId="20" fillId="0" borderId="8" xfId="0" applyNumberFormat="1" applyFont="1" applyBorder="1" applyAlignment="1">
      <alignment vertical="center" shrinkToFit="1"/>
    </xf>
    <xf numFmtId="182" fontId="20" fillId="0" borderId="0" xfId="0" applyNumberFormat="1" applyFont="1" applyBorder="1" applyAlignment="1">
      <alignment horizontal="center" vertical="center"/>
    </xf>
  </cellXfs>
  <cellStyles count="18">
    <cellStyle name="Accent" xfId="13"/>
    <cellStyle name="Accent 1" xfId="14"/>
    <cellStyle name="Accent 2" xfId="15"/>
    <cellStyle name="Accent 3" xfId="16"/>
    <cellStyle name="Bad" xfId="10"/>
    <cellStyle name="Error" xfId="12"/>
    <cellStyle name="Excel Built-in Explanatory Text" xfId="17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R14" sqref="R14"/>
    </sheetView>
  </sheetViews>
  <sheetFormatPr defaultRowHeight="13.5"/>
  <cols>
    <col min="1" max="1" width="9" style="1" customWidth="1"/>
    <col min="2" max="2" width="14.125" style="1" customWidth="1"/>
    <col min="3" max="3" width="12" style="1" customWidth="1"/>
    <col min="4" max="7" width="9" style="1" customWidth="1"/>
    <col min="8" max="8" width="7.125" style="1" customWidth="1"/>
    <col min="9" max="9" width="8.875" style="1" customWidth="1"/>
    <col min="10" max="10" width="4.5" style="1" customWidth="1"/>
    <col min="11" max="16384" width="9" style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4"/>
      <c r="C3" s="4"/>
      <c r="D3" s="4"/>
      <c r="E3" s="4"/>
      <c r="F3" s="4"/>
      <c r="G3" s="4"/>
      <c r="H3" s="4"/>
      <c r="I3" s="5" t="s">
        <v>1</v>
      </c>
    </row>
    <row r="4" spans="1:9" ht="15">
      <c r="A4" s="3"/>
      <c r="B4" s="4"/>
      <c r="C4" s="4"/>
      <c r="D4" s="4"/>
      <c r="E4" s="4"/>
      <c r="F4" s="4"/>
      <c r="G4" s="4"/>
      <c r="H4" s="4"/>
      <c r="I4" s="5"/>
    </row>
    <row r="5" spans="1:9" ht="15">
      <c r="A5" s="3"/>
      <c r="B5" s="4"/>
      <c r="C5" s="4"/>
      <c r="D5" s="4"/>
      <c r="E5" s="4"/>
      <c r="F5" s="4"/>
      <c r="G5" s="4"/>
      <c r="H5" s="4"/>
      <c r="I5" s="5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6" t="s">
        <v>2</v>
      </c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6" t="s">
        <v>3</v>
      </c>
      <c r="F11" s="7" t="s">
        <v>4</v>
      </c>
      <c r="H11" s="3"/>
      <c r="I11" s="8"/>
    </row>
    <row r="12" spans="1:9" ht="15">
      <c r="A12" s="3"/>
      <c r="B12" s="3"/>
      <c r="C12" s="3"/>
      <c r="D12" s="3"/>
      <c r="E12" s="3"/>
      <c r="F12" s="7" t="s">
        <v>5</v>
      </c>
      <c r="H12" s="3"/>
      <c r="I12" s="3"/>
    </row>
    <row r="13" spans="1:9" ht="15">
      <c r="A13" s="3"/>
      <c r="B13" s="3"/>
      <c r="C13" s="3"/>
      <c r="D13" s="3"/>
      <c r="E13" s="3"/>
      <c r="F13" s="7" t="s">
        <v>6</v>
      </c>
      <c r="H13" s="3"/>
      <c r="I13" s="9" t="s">
        <v>7</v>
      </c>
    </row>
    <row r="14" spans="1:9" ht="15">
      <c r="A14" s="3"/>
      <c r="B14" s="3"/>
      <c r="C14" s="3"/>
      <c r="D14" s="3"/>
      <c r="E14" s="3"/>
      <c r="F14" s="3"/>
      <c r="G14" s="7"/>
      <c r="H14" s="3"/>
      <c r="I14" s="3"/>
    </row>
    <row r="15" spans="1:9" ht="15">
      <c r="A15" s="3"/>
      <c r="B15" s="3"/>
      <c r="C15" s="3"/>
      <c r="D15" s="3"/>
      <c r="E15" s="3"/>
      <c r="F15" s="3"/>
      <c r="G15" s="7"/>
      <c r="H15" s="3"/>
      <c r="I15" s="3"/>
    </row>
    <row r="16" spans="1:9" ht="15">
      <c r="A16" s="3"/>
      <c r="B16" s="3"/>
      <c r="C16" s="3"/>
      <c r="D16" s="3"/>
      <c r="E16" s="3"/>
      <c r="F16" s="3"/>
      <c r="G16" s="7"/>
      <c r="H16" s="3"/>
      <c r="I16" s="8"/>
    </row>
    <row r="17" spans="1:9" ht="15">
      <c r="A17" s="92" t="s">
        <v>8</v>
      </c>
      <c r="B17" s="92"/>
      <c r="C17" s="92"/>
      <c r="D17" s="92"/>
      <c r="E17" s="92"/>
      <c r="F17" s="92"/>
      <c r="G17" s="92"/>
      <c r="H17" s="92"/>
      <c r="I17" s="92"/>
    </row>
    <row r="18" spans="1:9" ht="14.2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4.2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3"/>
      <c r="B20" s="3"/>
      <c r="C20" s="3"/>
      <c r="D20" s="3"/>
      <c r="E20" s="3"/>
      <c r="F20" s="3"/>
      <c r="G20" s="7"/>
      <c r="H20" s="3"/>
      <c r="I20" s="3"/>
    </row>
    <row r="21" spans="1:9" ht="63" customHeight="1">
      <c r="A21" s="93" t="s">
        <v>9</v>
      </c>
      <c r="B21" s="93"/>
      <c r="C21" s="93"/>
      <c r="D21" s="93"/>
      <c r="E21" s="93"/>
      <c r="F21" s="93"/>
      <c r="G21" s="93"/>
      <c r="H21" s="93"/>
      <c r="I21" s="9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5" t="s">
        <v>10</v>
      </c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8">
        <v>1</v>
      </c>
      <c r="B26" s="7" t="s">
        <v>11</v>
      </c>
      <c r="C26" s="3"/>
      <c r="D26" s="11"/>
      <c r="E26" s="11"/>
      <c r="F26" s="11"/>
      <c r="G26" s="11"/>
      <c r="H26" s="3"/>
      <c r="I26" s="3"/>
    </row>
    <row r="27" spans="1:9" ht="15">
      <c r="A27" s="8"/>
      <c r="B27" s="7"/>
      <c r="C27" s="3"/>
      <c r="D27" s="12"/>
      <c r="E27" s="12"/>
      <c r="F27" s="12"/>
      <c r="G27" s="12"/>
      <c r="H27" s="3"/>
      <c r="I27" s="3"/>
    </row>
    <row r="28" spans="1:9" ht="15">
      <c r="A28" s="8">
        <v>2</v>
      </c>
      <c r="B28" s="7" t="s">
        <v>12</v>
      </c>
      <c r="C28" s="3"/>
      <c r="D28" s="13" t="s">
        <v>13</v>
      </c>
      <c r="E28" s="11"/>
      <c r="F28" s="11"/>
      <c r="G28" s="14"/>
      <c r="H28" s="3"/>
      <c r="I28" s="3"/>
    </row>
    <row r="29" spans="1:9" ht="15">
      <c r="A29" s="8"/>
      <c r="B29" s="7"/>
      <c r="C29" s="3"/>
      <c r="D29" s="12"/>
      <c r="E29" s="12"/>
      <c r="F29" s="12"/>
      <c r="G29" s="12"/>
      <c r="H29" s="3"/>
      <c r="I29" s="3"/>
    </row>
    <row r="30" spans="1:9" ht="15">
      <c r="A30" s="8">
        <v>3</v>
      </c>
      <c r="B30" s="7" t="s">
        <v>14</v>
      </c>
      <c r="C30" s="3"/>
      <c r="D30" s="6" t="s">
        <v>15</v>
      </c>
      <c r="E30" s="3"/>
      <c r="F30" s="3"/>
      <c r="G30" s="3"/>
      <c r="H30" s="3"/>
      <c r="I30" s="3"/>
    </row>
    <row r="31" spans="1:9" ht="15">
      <c r="A31" s="3"/>
      <c r="B31" s="3"/>
      <c r="C31" s="3"/>
      <c r="D31" s="6" t="s">
        <v>16</v>
      </c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8">
        <v>4</v>
      </c>
      <c r="B33" s="9" t="s">
        <v>17</v>
      </c>
      <c r="C33" s="3"/>
      <c r="D33" s="3"/>
      <c r="E33" s="3"/>
      <c r="F33" s="3"/>
      <c r="G33" s="3"/>
      <c r="H33" s="3"/>
      <c r="I33" s="3"/>
    </row>
    <row r="34" spans="1:9" ht="15">
      <c r="A34" s="3"/>
      <c r="B34" s="9" t="s">
        <v>18</v>
      </c>
      <c r="C34" s="3"/>
      <c r="D34" s="94" t="s">
        <v>19</v>
      </c>
      <c r="E34" s="94"/>
      <c r="F34" s="94"/>
      <c r="G34" s="94"/>
      <c r="H34" s="15"/>
      <c r="I34" s="3"/>
    </row>
    <row r="35" spans="1:9" ht="14.25">
      <c r="A35" s="3"/>
      <c r="B35" s="8"/>
      <c r="C35" s="3"/>
      <c r="D35" s="3"/>
      <c r="E35" s="3"/>
      <c r="F35" s="3"/>
      <c r="G35" s="3"/>
      <c r="H35" s="3"/>
      <c r="I35" s="3"/>
    </row>
    <row r="36" spans="1:9" ht="15">
      <c r="A36" s="8">
        <v>5</v>
      </c>
      <c r="B36" s="7" t="s">
        <v>20</v>
      </c>
      <c r="C36" s="3"/>
      <c r="D36" s="3"/>
      <c r="E36" s="3"/>
      <c r="F36" s="3"/>
      <c r="G36" s="3"/>
      <c r="H36" s="3"/>
      <c r="I36" s="3"/>
    </row>
    <row r="37" spans="1:9" ht="15">
      <c r="A37" s="8"/>
      <c r="B37" s="16" t="s">
        <v>21</v>
      </c>
      <c r="C37" s="3"/>
      <c r="D37" s="3"/>
      <c r="E37" s="3"/>
      <c r="F37" s="3"/>
      <c r="G37" s="3"/>
      <c r="H37" s="3"/>
      <c r="I37" s="3"/>
    </row>
    <row r="38" spans="1:9" ht="15">
      <c r="A38" s="8"/>
      <c r="B38" s="16" t="s">
        <v>22</v>
      </c>
      <c r="C38" s="3"/>
      <c r="D38" s="3"/>
      <c r="E38" s="3"/>
      <c r="F38" s="3"/>
      <c r="G38" s="3"/>
      <c r="H38" s="3"/>
      <c r="I38" s="3"/>
    </row>
    <row r="39" spans="1:9" ht="15">
      <c r="A39" s="8"/>
      <c r="B39" s="16" t="s">
        <v>23</v>
      </c>
      <c r="C39" s="3"/>
      <c r="D39" s="3"/>
      <c r="E39" s="3"/>
      <c r="F39" s="3"/>
      <c r="G39" s="3"/>
      <c r="H39" s="3"/>
      <c r="I39" s="3"/>
    </row>
    <row r="40" spans="1:9" ht="15">
      <c r="A40" s="8"/>
      <c r="B40" s="16" t="s">
        <v>24</v>
      </c>
      <c r="C40" s="3"/>
      <c r="D40" s="3"/>
      <c r="E40" s="3"/>
      <c r="F40" s="3"/>
      <c r="G40" s="3"/>
      <c r="H40" s="3"/>
      <c r="I40" s="3"/>
    </row>
    <row r="41" spans="1:9">
      <c r="A41" s="17"/>
      <c r="B41" s="18"/>
      <c r="C41" s="19"/>
      <c r="D41" s="19"/>
      <c r="E41" s="19"/>
      <c r="F41" s="19"/>
      <c r="G41" s="19"/>
      <c r="H41" s="19"/>
      <c r="I41" s="19"/>
    </row>
    <row r="42" spans="1:9" ht="41.25" customHeight="1">
      <c r="A42" s="20" t="s">
        <v>25</v>
      </c>
      <c r="B42" s="95" t="s">
        <v>26</v>
      </c>
      <c r="C42" s="95"/>
      <c r="D42" s="95"/>
      <c r="E42" s="95"/>
      <c r="F42" s="95"/>
      <c r="G42" s="95"/>
      <c r="H42" s="95"/>
      <c r="I42" s="95"/>
    </row>
  </sheetData>
  <sheetProtection selectLockedCells="1" selectUnlockedCells="1"/>
  <mergeCells count="4">
    <mergeCell ref="A17:I17"/>
    <mergeCell ref="A21:I21"/>
    <mergeCell ref="D34:G34"/>
    <mergeCell ref="B42:I42"/>
  </mergeCells>
  <phoneticPr fontId="28"/>
  <pageMargins left="0.98402777777777772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7" zoomScaleNormal="100" workbookViewId="0">
      <selection activeCell="P23" sqref="P23"/>
    </sheetView>
  </sheetViews>
  <sheetFormatPr defaultRowHeight="13.5"/>
  <cols>
    <col min="1" max="1" width="9" style="21" customWidth="1"/>
    <col min="2" max="2" width="15" style="21" customWidth="1"/>
    <col min="3" max="3" width="5.625" style="21" customWidth="1"/>
    <col min="4" max="12" width="9" style="21" customWidth="1"/>
    <col min="13" max="13" width="16.125" style="21" customWidth="1"/>
    <col min="14" max="16384" width="9" style="21"/>
  </cols>
  <sheetData>
    <row r="1" spans="1:13" ht="14.25">
      <c r="M1" s="22" t="s">
        <v>27</v>
      </c>
    </row>
    <row r="2" spans="1:13" ht="14.25">
      <c r="C2" s="99"/>
      <c r="D2" s="99"/>
      <c r="E2" s="99"/>
      <c r="F2" s="99"/>
      <c r="G2" s="99"/>
      <c r="L2" s="101" t="s">
        <v>28</v>
      </c>
      <c r="M2" s="101"/>
    </row>
    <row r="3" spans="1:13">
      <c r="C3" s="23"/>
      <c r="D3" s="23"/>
      <c r="E3" s="23"/>
      <c r="F3" s="23"/>
      <c r="G3" s="23"/>
    </row>
    <row r="4" spans="1:13" ht="19.5" customHeight="1">
      <c r="A4" s="102" t="s">
        <v>29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4.25">
      <c r="A7" s="25" t="s">
        <v>30</v>
      </c>
    </row>
    <row r="9" spans="1:13" ht="14.25">
      <c r="B9" s="100" t="s">
        <v>31</v>
      </c>
      <c r="C9" s="100"/>
      <c r="D9" s="100"/>
      <c r="E9" s="99"/>
      <c r="F9" s="99"/>
      <c r="G9" s="99"/>
      <c r="H9" s="99"/>
      <c r="I9" s="26"/>
    </row>
    <row r="10" spans="1:13" ht="13.5" customHeight="1">
      <c r="B10" s="100" t="s">
        <v>32</v>
      </c>
      <c r="C10" s="100"/>
      <c r="D10" s="100"/>
      <c r="E10" s="131"/>
      <c r="F10" s="131"/>
      <c r="G10" s="131"/>
      <c r="H10" s="131"/>
      <c r="I10" s="26"/>
    </row>
    <row r="11" spans="1:13" ht="13.5" customHeight="1">
      <c r="B11" s="98" t="s">
        <v>33</v>
      </c>
      <c r="C11" s="98"/>
      <c r="D11" s="98"/>
      <c r="E11" s="131"/>
      <c r="F11" s="131"/>
      <c r="G11" s="131"/>
      <c r="H11" s="131"/>
      <c r="I11" s="26"/>
    </row>
    <row r="12" spans="1:13" ht="13.5" customHeight="1">
      <c r="B12" s="100" t="s">
        <v>34</v>
      </c>
      <c r="C12" s="100"/>
      <c r="D12" s="100"/>
      <c r="E12" s="131">
        <f>ROUNDDOWN((E10-E11),0)</f>
        <v>0</v>
      </c>
      <c r="F12" s="131"/>
      <c r="G12" s="131"/>
      <c r="H12" s="131"/>
      <c r="I12" s="26"/>
    </row>
    <row r="14" spans="1:13" ht="27" customHeight="1">
      <c r="A14" s="27" t="s">
        <v>35</v>
      </c>
      <c r="B14" s="27" t="s">
        <v>36</v>
      </c>
      <c r="C14" s="27" t="s">
        <v>37</v>
      </c>
      <c r="D14" s="27" t="s">
        <v>38</v>
      </c>
      <c r="E14" s="27" t="s">
        <v>39</v>
      </c>
      <c r="F14" s="28" t="s">
        <v>40</v>
      </c>
      <c r="G14" s="27" t="s">
        <v>41</v>
      </c>
      <c r="H14" s="27" t="s">
        <v>42</v>
      </c>
      <c r="I14" s="27" t="s">
        <v>43</v>
      </c>
      <c r="J14" s="27" t="s">
        <v>44</v>
      </c>
      <c r="K14" s="27" t="s">
        <v>45</v>
      </c>
      <c r="L14" s="27" t="s">
        <v>46</v>
      </c>
      <c r="M14" s="27" t="s">
        <v>47</v>
      </c>
    </row>
    <row r="15" spans="1:13" ht="14.25">
      <c r="A15" s="29" t="s">
        <v>48</v>
      </c>
      <c r="B15" s="29"/>
      <c r="C15" s="29"/>
      <c r="D15" s="127"/>
      <c r="E15" s="127"/>
      <c r="F15" s="127"/>
      <c r="G15" s="127"/>
      <c r="H15" s="127"/>
      <c r="I15" s="29"/>
      <c r="J15" s="29"/>
      <c r="K15" s="127"/>
      <c r="L15" s="29"/>
      <c r="M15" s="29"/>
    </row>
    <row r="16" spans="1:13" ht="14.25">
      <c r="A16" s="30" t="s">
        <v>49</v>
      </c>
      <c r="B16" s="31" t="s">
        <v>50</v>
      </c>
      <c r="C16" s="30" t="s">
        <v>51</v>
      </c>
      <c r="D16" s="128"/>
      <c r="E16" s="128"/>
      <c r="F16" s="128">
        <f t="shared" ref="F16:F17" si="0">D16*E16</f>
        <v>0</v>
      </c>
      <c r="G16" s="128"/>
      <c r="H16" s="128">
        <f t="shared" ref="H16:H17" si="1">D16*G16</f>
        <v>0</v>
      </c>
      <c r="I16" s="33" t="s">
        <v>52</v>
      </c>
      <c r="J16" s="34" t="s">
        <v>53</v>
      </c>
      <c r="K16" s="128">
        <f t="shared" ref="K16:K17" si="2">H16-F16</f>
        <v>0</v>
      </c>
      <c r="L16" s="33" t="s">
        <v>54</v>
      </c>
      <c r="M16" s="34"/>
    </row>
    <row r="17" spans="1:13" ht="14.25">
      <c r="A17" s="30" t="s">
        <v>49</v>
      </c>
      <c r="B17" s="31" t="s">
        <v>50</v>
      </c>
      <c r="C17" s="30" t="s">
        <v>51</v>
      </c>
      <c r="D17" s="128"/>
      <c r="E17" s="128"/>
      <c r="F17" s="128">
        <f t="shared" si="0"/>
        <v>0</v>
      </c>
      <c r="G17" s="128"/>
      <c r="H17" s="128">
        <f t="shared" si="1"/>
        <v>0</v>
      </c>
      <c r="I17" s="33" t="s">
        <v>52</v>
      </c>
      <c r="J17" s="34" t="s">
        <v>53</v>
      </c>
      <c r="K17" s="128">
        <f t="shared" si="2"/>
        <v>0</v>
      </c>
      <c r="L17" s="33" t="s">
        <v>54</v>
      </c>
      <c r="M17" s="34"/>
    </row>
    <row r="18" spans="1:13" ht="14.25">
      <c r="A18" s="30"/>
      <c r="B18" s="30"/>
      <c r="C18" s="30"/>
      <c r="D18" s="128">
        <f>SUM(D16:D17)</f>
        <v>0</v>
      </c>
      <c r="E18" s="128"/>
      <c r="F18" s="128">
        <f>SUM(F16:F17)</f>
        <v>0</v>
      </c>
      <c r="G18" s="128"/>
      <c r="H18" s="128">
        <f>SUM(H16:H17)</f>
        <v>0</v>
      </c>
      <c r="I18" s="32"/>
      <c r="J18" s="34"/>
      <c r="K18" s="128">
        <f>SUM(K16:K17)</f>
        <v>0</v>
      </c>
      <c r="L18" s="32"/>
      <c r="M18" s="34" t="s">
        <v>55</v>
      </c>
    </row>
    <row r="19" spans="1:13" ht="14.25">
      <c r="A19" s="30"/>
      <c r="B19" s="30"/>
      <c r="C19" s="30"/>
      <c r="D19" s="128"/>
      <c r="E19" s="128"/>
      <c r="F19" s="128"/>
      <c r="G19" s="128"/>
      <c r="H19" s="128"/>
      <c r="I19" s="34"/>
      <c r="J19" s="34"/>
      <c r="K19" s="128"/>
      <c r="L19" s="34"/>
      <c r="M19" s="34"/>
    </row>
    <row r="20" spans="1:13" ht="14.25">
      <c r="A20" s="30" t="s">
        <v>49</v>
      </c>
      <c r="B20" s="31" t="s">
        <v>50</v>
      </c>
      <c r="C20" s="30" t="s">
        <v>51</v>
      </c>
      <c r="D20" s="128">
        <v>0</v>
      </c>
      <c r="E20" s="128">
        <v>0</v>
      </c>
      <c r="F20" s="128">
        <f t="shared" ref="F20:F21" si="3">D20*E20</f>
        <v>0</v>
      </c>
      <c r="G20" s="128">
        <v>0</v>
      </c>
      <c r="H20" s="128">
        <f t="shared" ref="H20:H21" si="4">D20*G20</f>
        <v>0</v>
      </c>
      <c r="I20" s="33" t="s">
        <v>52</v>
      </c>
      <c r="J20" s="34" t="s">
        <v>56</v>
      </c>
      <c r="K20" s="128">
        <f t="shared" ref="K20:K21" si="5">H20-F20</f>
        <v>0</v>
      </c>
      <c r="L20" s="33" t="s">
        <v>54</v>
      </c>
      <c r="M20" s="34"/>
    </row>
    <row r="21" spans="1:13" ht="14.25">
      <c r="A21" s="30" t="s">
        <v>49</v>
      </c>
      <c r="B21" s="31" t="s">
        <v>50</v>
      </c>
      <c r="C21" s="30" t="s">
        <v>51</v>
      </c>
      <c r="D21" s="128">
        <v>0</v>
      </c>
      <c r="E21" s="128">
        <v>0</v>
      </c>
      <c r="F21" s="128">
        <f t="shared" si="3"/>
        <v>0</v>
      </c>
      <c r="G21" s="128">
        <v>0</v>
      </c>
      <c r="H21" s="128">
        <f t="shared" si="4"/>
        <v>0</v>
      </c>
      <c r="I21" s="33" t="s">
        <v>52</v>
      </c>
      <c r="J21" s="34" t="s">
        <v>56</v>
      </c>
      <c r="K21" s="128">
        <f t="shared" si="5"/>
        <v>0</v>
      </c>
      <c r="L21" s="33" t="s">
        <v>54</v>
      </c>
      <c r="M21" s="34"/>
    </row>
    <row r="22" spans="1:13" ht="14.25">
      <c r="A22" s="34"/>
      <c r="B22" s="34"/>
      <c r="C22" s="34"/>
      <c r="D22" s="128">
        <f>SUM(D20:D21)</f>
        <v>0</v>
      </c>
      <c r="E22" s="128"/>
      <c r="F22" s="128">
        <f>SUM(F20:F21)</f>
        <v>0</v>
      </c>
      <c r="G22" s="128"/>
      <c r="H22" s="128">
        <f>SUM(H20:H21)</f>
        <v>0</v>
      </c>
      <c r="I22" s="32"/>
      <c r="J22" s="34"/>
      <c r="K22" s="128">
        <f>SUM(K20:K21)</f>
        <v>0</v>
      </c>
      <c r="L22" s="32"/>
      <c r="M22" s="34" t="s">
        <v>57</v>
      </c>
    </row>
    <row r="23" spans="1:13">
      <c r="A23" s="34"/>
      <c r="B23" s="34"/>
      <c r="C23" s="34"/>
      <c r="D23" s="128"/>
      <c r="E23" s="128"/>
      <c r="F23" s="128"/>
      <c r="G23" s="128"/>
      <c r="H23" s="128"/>
      <c r="I23" s="34"/>
      <c r="J23" s="34"/>
      <c r="K23" s="128"/>
      <c r="L23" s="34"/>
      <c r="M23" s="34"/>
    </row>
    <row r="24" spans="1:13" ht="14.25">
      <c r="A24" s="30" t="s">
        <v>58</v>
      </c>
      <c r="B24" s="31" t="s">
        <v>50</v>
      </c>
      <c r="C24" s="30" t="s">
        <v>51</v>
      </c>
      <c r="D24" s="128">
        <f>D18+D22</f>
        <v>0</v>
      </c>
      <c r="E24" s="128"/>
      <c r="F24" s="128">
        <f>F18+F22</f>
        <v>0</v>
      </c>
      <c r="G24" s="128"/>
      <c r="H24" s="128">
        <f>H18+H22</f>
        <v>0</v>
      </c>
      <c r="I24" s="32"/>
      <c r="J24" s="34"/>
      <c r="K24" s="128">
        <f>K18+K22</f>
        <v>0</v>
      </c>
      <c r="L24" s="32"/>
      <c r="M24" s="30" t="s">
        <v>59</v>
      </c>
    </row>
    <row r="25" spans="1:13">
      <c r="A25" s="34"/>
      <c r="B25" s="34"/>
      <c r="C25" s="34"/>
      <c r="D25" s="128"/>
      <c r="E25" s="128"/>
      <c r="F25" s="128"/>
      <c r="G25" s="128"/>
      <c r="H25" s="128"/>
      <c r="I25" s="34"/>
      <c r="J25" s="34"/>
      <c r="K25" s="128"/>
      <c r="L25" s="34"/>
      <c r="M25" s="34"/>
    </row>
    <row r="26" spans="1:13" ht="14.25">
      <c r="A26" s="96" t="s">
        <v>60</v>
      </c>
      <c r="B26" s="96"/>
      <c r="C26" s="34"/>
      <c r="D26" s="128"/>
      <c r="E26" s="128"/>
      <c r="F26" s="128">
        <f>F24</f>
        <v>0</v>
      </c>
      <c r="G26" s="128"/>
      <c r="H26" s="128">
        <f>H24</f>
        <v>0</v>
      </c>
      <c r="I26" s="32"/>
      <c r="J26" s="34"/>
      <c r="K26" s="128">
        <f>K24</f>
        <v>0</v>
      </c>
      <c r="L26" s="32"/>
      <c r="M26" s="34" t="str">
        <f>IF(K26&gt;=($D$10-$D$11)*0.01,"対象金額の1%以上","対象金額の1%以下")</f>
        <v>対象金額の1%以上</v>
      </c>
    </row>
    <row r="27" spans="1:13">
      <c r="A27" s="34"/>
      <c r="B27" s="34"/>
      <c r="C27" s="34"/>
      <c r="D27" s="128"/>
      <c r="E27" s="128"/>
      <c r="F27" s="128"/>
      <c r="G27" s="128"/>
      <c r="H27" s="128"/>
      <c r="I27" s="34"/>
      <c r="J27" s="34"/>
      <c r="K27" s="128"/>
      <c r="L27" s="34"/>
      <c r="M27" s="34"/>
    </row>
    <row r="28" spans="1:13" ht="14.25">
      <c r="A28" s="30" t="s">
        <v>61</v>
      </c>
      <c r="B28" s="31" t="s">
        <v>50</v>
      </c>
      <c r="C28" s="31" t="s">
        <v>62</v>
      </c>
      <c r="D28" s="128">
        <v>0</v>
      </c>
      <c r="E28" s="128">
        <v>0</v>
      </c>
      <c r="F28" s="128">
        <f t="shared" ref="F28:F29" si="6">D28*E28</f>
        <v>0</v>
      </c>
      <c r="G28" s="128">
        <v>0</v>
      </c>
      <c r="H28" s="128">
        <f t="shared" ref="H28:H29" si="7">D28*G28</f>
        <v>0</v>
      </c>
      <c r="I28" s="33" t="s">
        <v>63</v>
      </c>
      <c r="J28" s="34" t="s">
        <v>56</v>
      </c>
      <c r="K28" s="128">
        <f t="shared" ref="K28:K29" si="8">H28-F28</f>
        <v>0</v>
      </c>
      <c r="L28" s="32"/>
      <c r="M28" s="34"/>
    </row>
    <row r="29" spans="1:13" ht="14.25">
      <c r="A29" s="30" t="s">
        <v>61</v>
      </c>
      <c r="B29" s="31" t="s">
        <v>50</v>
      </c>
      <c r="C29" s="31" t="s">
        <v>62</v>
      </c>
      <c r="D29" s="128">
        <v>0</v>
      </c>
      <c r="E29" s="128">
        <v>0</v>
      </c>
      <c r="F29" s="128">
        <f t="shared" si="6"/>
        <v>0</v>
      </c>
      <c r="G29" s="128">
        <v>0</v>
      </c>
      <c r="H29" s="128">
        <f t="shared" si="7"/>
        <v>0</v>
      </c>
      <c r="I29" s="33" t="s">
        <v>63</v>
      </c>
      <c r="J29" s="34" t="s">
        <v>56</v>
      </c>
      <c r="K29" s="128">
        <f t="shared" si="8"/>
        <v>0</v>
      </c>
      <c r="L29" s="32"/>
      <c r="M29" s="34"/>
    </row>
    <row r="30" spans="1:13" ht="14.25">
      <c r="A30" s="34"/>
      <c r="B30" s="34"/>
      <c r="C30" s="34"/>
      <c r="D30" s="128">
        <f>SUM(D28:D29)</f>
        <v>0</v>
      </c>
      <c r="E30" s="128"/>
      <c r="F30" s="128">
        <f>SUM(F28:F29)</f>
        <v>0</v>
      </c>
      <c r="G30" s="128"/>
      <c r="H30" s="128">
        <f>SUM(H28:H29)</f>
        <v>0</v>
      </c>
      <c r="I30" s="32"/>
      <c r="J30" s="34"/>
      <c r="K30" s="128">
        <f>SUM(K28:K29)</f>
        <v>0</v>
      </c>
      <c r="L30" s="32"/>
      <c r="M30" s="34" t="s">
        <v>57</v>
      </c>
    </row>
    <row r="31" spans="1:13">
      <c r="A31" s="34"/>
      <c r="B31" s="34"/>
      <c r="C31" s="34"/>
      <c r="D31" s="128"/>
      <c r="E31" s="128"/>
      <c r="F31" s="128"/>
      <c r="G31" s="128"/>
      <c r="H31" s="128"/>
      <c r="I31" s="34"/>
      <c r="J31" s="34"/>
      <c r="K31" s="128"/>
      <c r="L31" s="34"/>
      <c r="M31" s="34"/>
    </row>
    <row r="32" spans="1:13" ht="14.25">
      <c r="A32" s="30" t="s">
        <v>64</v>
      </c>
      <c r="B32" s="31" t="s">
        <v>50</v>
      </c>
      <c r="C32" s="31" t="s">
        <v>62</v>
      </c>
      <c r="D32" s="128">
        <f>D30</f>
        <v>0</v>
      </c>
      <c r="E32" s="128"/>
      <c r="F32" s="128">
        <f>F30</f>
        <v>0</v>
      </c>
      <c r="G32" s="128"/>
      <c r="H32" s="128">
        <f>H30</f>
        <v>0</v>
      </c>
      <c r="I32" s="32"/>
      <c r="J32" s="34"/>
      <c r="K32" s="128">
        <f>K30</f>
        <v>0</v>
      </c>
      <c r="L32" s="32"/>
      <c r="M32" s="30" t="s">
        <v>65</v>
      </c>
    </row>
    <row r="33" spans="1:13" ht="14.25">
      <c r="A33" s="34"/>
      <c r="B33" s="34"/>
      <c r="C33" s="34"/>
      <c r="D33" s="128"/>
      <c r="E33" s="128"/>
      <c r="F33" s="128"/>
      <c r="G33" s="128"/>
      <c r="H33" s="128"/>
      <c r="I33" s="34"/>
      <c r="J33" s="34"/>
      <c r="K33" s="128"/>
      <c r="L33" s="34"/>
      <c r="M33" s="35" t="s">
        <v>66</v>
      </c>
    </row>
    <row r="34" spans="1:13" ht="14.25">
      <c r="A34" s="30" t="s">
        <v>67</v>
      </c>
      <c r="B34" s="31" t="s">
        <v>50</v>
      </c>
      <c r="C34" s="31" t="s">
        <v>62</v>
      </c>
      <c r="D34" s="128">
        <v>0</v>
      </c>
      <c r="E34" s="128">
        <v>0</v>
      </c>
      <c r="F34" s="128">
        <f t="shared" ref="F34:F35" si="9">D34*E34</f>
        <v>0</v>
      </c>
      <c r="G34" s="128">
        <v>0</v>
      </c>
      <c r="H34" s="128">
        <f t="shared" ref="H34:H35" si="10">D34*G34</f>
        <v>0</v>
      </c>
      <c r="I34" s="33" t="s">
        <v>68</v>
      </c>
      <c r="J34" s="34" t="s">
        <v>69</v>
      </c>
      <c r="K34" s="128">
        <f t="shared" ref="K34:K35" si="11">H34-F34</f>
        <v>0</v>
      </c>
      <c r="L34" s="32"/>
      <c r="M34" s="34"/>
    </row>
    <row r="35" spans="1:13" ht="14.25">
      <c r="A35" s="30" t="s">
        <v>67</v>
      </c>
      <c r="B35" s="31" t="s">
        <v>50</v>
      </c>
      <c r="C35" s="31" t="s">
        <v>62</v>
      </c>
      <c r="D35" s="128">
        <v>0</v>
      </c>
      <c r="E35" s="128">
        <v>0</v>
      </c>
      <c r="F35" s="128">
        <f t="shared" si="9"/>
        <v>0</v>
      </c>
      <c r="G35" s="128">
        <v>0</v>
      </c>
      <c r="H35" s="128">
        <f t="shared" si="10"/>
        <v>0</v>
      </c>
      <c r="I35" s="33" t="s">
        <v>68</v>
      </c>
      <c r="J35" s="34" t="s">
        <v>69</v>
      </c>
      <c r="K35" s="128">
        <f t="shared" si="11"/>
        <v>0</v>
      </c>
      <c r="L35" s="32"/>
      <c r="M35" s="34"/>
    </row>
    <row r="36" spans="1:13" ht="14.25">
      <c r="A36" s="34"/>
      <c r="B36" s="34"/>
      <c r="C36" s="34"/>
      <c r="D36" s="128">
        <f>SUM(D34:D35)</f>
        <v>0</v>
      </c>
      <c r="E36" s="128"/>
      <c r="F36" s="128">
        <f>SUM(F34:F35)</f>
        <v>0</v>
      </c>
      <c r="G36" s="128"/>
      <c r="H36" s="128">
        <f>SUM(H34:H35)</f>
        <v>0</v>
      </c>
      <c r="I36" s="32"/>
      <c r="J36" s="34"/>
      <c r="K36" s="128">
        <f>SUM(K34:K35)</f>
        <v>0</v>
      </c>
      <c r="L36" s="32"/>
      <c r="M36" s="34" t="s">
        <v>70</v>
      </c>
    </row>
    <row r="37" spans="1:13">
      <c r="A37" s="34"/>
      <c r="B37" s="34"/>
      <c r="C37" s="34"/>
      <c r="D37" s="128"/>
      <c r="E37" s="128"/>
      <c r="F37" s="128"/>
      <c r="G37" s="128"/>
      <c r="H37" s="128"/>
      <c r="I37" s="32"/>
      <c r="J37" s="34"/>
      <c r="K37" s="128"/>
      <c r="L37" s="32"/>
      <c r="M37" s="34"/>
    </row>
    <row r="38" spans="1:13" ht="14.25">
      <c r="A38" s="30" t="s">
        <v>71</v>
      </c>
      <c r="B38" s="31" t="s">
        <v>50</v>
      </c>
      <c r="C38" s="31" t="s">
        <v>62</v>
      </c>
      <c r="D38" s="128">
        <f>D36</f>
        <v>0</v>
      </c>
      <c r="E38" s="128"/>
      <c r="F38" s="128">
        <f>F36</f>
        <v>0</v>
      </c>
      <c r="G38" s="128"/>
      <c r="H38" s="128">
        <f>H36</f>
        <v>0</v>
      </c>
      <c r="I38" s="32"/>
      <c r="J38" s="34"/>
      <c r="K38" s="128">
        <f>K36</f>
        <v>0</v>
      </c>
      <c r="L38" s="32"/>
      <c r="M38" s="30" t="s">
        <v>72</v>
      </c>
    </row>
    <row r="39" spans="1:13">
      <c r="A39" s="34"/>
      <c r="B39" s="34"/>
      <c r="C39" s="34"/>
      <c r="D39" s="128"/>
      <c r="E39" s="128"/>
      <c r="F39" s="128"/>
      <c r="G39" s="128"/>
      <c r="H39" s="128"/>
      <c r="I39" s="34"/>
      <c r="J39" s="34"/>
      <c r="K39" s="128"/>
      <c r="L39" s="34"/>
      <c r="M39" s="34"/>
    </row>
    <row r="40" spans="1:13" ht="14.25">
      <c r="A40" s="96" t="s">
        <v>73</v>
      </c>
      <c r="B40" s="96"/>
      <c r="C40" s="34"/>
      <c r="D40" s="128"/>
      <c r="E40" s="128"/>
      <c r="F40" s="128">
        <f>F38+F32</f>
        <v>0</v>
      </c>
      <c r="G40" s="128"/>
      <c r="H40" s="128">
        <f>H38+H32</f>
        <v>0</v>
      </c>
      <c r="I40" s="32"/>
      <c r="J40" s="34"/>
      <c r="K40" s="128">
        <f>K38+K32</f>
        <v>0</v>
      </c>
      <c r="L40" s="32"/>
      <c r="M40" s="34" t="str">
        <f>IF(K40&gt;=($D$10-$D$11)*0.01,"対象金額の1%以上","対象金額の1%以下")</f>
        <v>対象金額の1%以上</v>
      </c>
    </row>
    <row r="41" spans="1:13">
      <c r="A41" s="34"/>
      <c r="B41" s="34"/>
      <c r="C41" s="34"/>
      <c r="D41" s="128"/>
      <c r="E41" s="128"/>
      <c r="F41" s="128"/>
      <c r="G41" s="128"/>
      <c r="H41" s="128"/>
      <c r="I41" s="34"/>
      <c r="J41" s="34"/>
      <c r="K41" s="129"/>
      <c r="L41" s="32"/>
      <c r="M41" s="34"/>
    </row>
    <row r="42" spans="1:13" ht="14.25">
      <c r="A42" s="96" t="s">
        <v>74</v>
      </c>
      <c r="B42" s="96"/>
      <c r="C42" s="34"/>
      <c r="D42" s="128"/>
      <c r="E42" s="128"/>
      <c r="F42" s="128"/>
      <c r="G42" s="128"/>
      <c r="H42" s="128"/>
      <c r="I42" s="36"/>
      <c r="J42" s="36"/>
      <c r="K42" s="130">
        <f>K26+K40</f>
        <v>0</v>
      </c>
      <c r="L42" s="32"/>
      <c r="M42" s="37"/>
    </row>
    <row r="43" spans="1:13">
      <c r="A43" s="38"/>
      <c r="B43" s="39"/>
      <c r="C43" s="34"/>
      <c r="D43" s="128"/>
      <c r="E43" s="128"/>
      <c r="F43" s="128"/>
      <c r="G43" s="128"/>
      <c r="H43" s="128"/>
      <c r="I43" s="36"/>
      <c r="J43" s="36"/>
      <c r="K43" s="130"/>
      <c r="L43" s="32"/>
      <c r="M43" s="37"/>
    </row>
    <row r="44" spans="1:13" ht="14.25">
      <c r="A44" s="96" t="s">
        <v>75</v>
      </c>
      <c r="B44" s="96"/>
      <c r="C44" s="34"/>
      <c r="D44" s="128"/>
      <c r="E44" s="128"/>
      <c r="F44" s="128"/>
      <c r="G44" s="128"/>
      <c r="H44" s="128"/>
      <c r="I44" s="36"/>
      <c r="J44" s="36"/>
      <c r="K44" s="130">
        <f>ROUNDDOWN(((K26+K40)-((E10-E11)*0.01)*100/110),-4)*1.1</f>
        <v>0</v>
      </c>
      <c r="L44" s="32"/>
      <c r="M44" s="37"/>
    </row>
    <row r="45" spans="1:1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4.25">
      <c r="A46" s="41" t="s">
        <v>76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13.5" customHeight="1">
      <c r="A47" s="97" t="s">
        <v>77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3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</sheetData>
  <sheetProtection selectLockedCells="1" selectUnlockedCells="1"/>
  <mergeCells count="16">
    <mergeCell ref="B10:D10"/>
    <mergeCell ref="E10:H10"/>
    <mergeCell ref="C2:G2"/>
    <mergeCell ref="L2:M2"/>
    <mergeCell ref="A4:M4"/>
    <mergeCell ref="B9:D9"/>
    <mergeCell ref="E9:H9"/>
    <mergeCell ref="A42:B42"/>
    <mergeCell ref="A44:B44"/>
    <mergeCell ref="A47:M53"/>
    <mergeCell ref="B11:D11"/>
    <mergeCell ref="E11:H11"/>
    <mergeCell ref="B12:D12"/>
    <mergeCell ref="E12:H12"/>
    <mergeCell ref="A26:B26"/>
    <mergeCell ref="A40:B40"/>
  </mergeCells>
  <phoneticPr fontId="28"/>
  <pageMargins left="0.78749999999999998" right="0.1965277777777777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/>
  </sheetViews>
  <sheetFormatPr defaultRowHeight="13.5"/>
  <cols>
    <col min="1" max="1" width="9" style="21" customWidth="1"/>
    <col min="2" max="2" width="12.25" style="21" customWidth="1"/>
    <col min="3" max="3" width="5.625" style="21" customWidth="1"/>
    <col min="4" max="7" width="9" style="21" customWidth="1"/>
    <col min="8" max="8" width="14.375" style="21" customWidth="1"/>
    <col min="9" max="9" width="11" style="21" customWidth="1"/>
    <col min="10" max="10" width="12.5" style="21" customWidth="1"/>
    <col min="11" max="11" width="7.875" style="21" customWidth="1"/>
    <col min="12" max="12" width="7.5" style="21" customWidth="1"/>
    <col min="13" max="16384" width="9" style="21"/>
  </cols>
  <sheetData>
    <row r="1" spans="1:12" ht="14.25">
      <c r="K1" s="25" t="s">
        <v>78</v>
      </c>
    </row>
    <row r="2" spans="1:12" ht="14.25">
      <c r="C2" s="99"/>
      <c r="D2" s="99"/>
      <c r="E2" s="99"/>
      <c r="J2" s="101" t="s">
        <v>28</v>
      </c>
      <c r="K2" s="101"/>
    </row>
    <row r="3" spans="1:12">
      <c r="C3" s="23"/>
      <c r="D3" s="23"/>
      <c r="E3" s="23"/>
    </row>
    <row r="4" spans="1:12" ht="18">
      <c r="A4" s="102" t="s">
        <v>79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7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4.25">
      <c r="A7" s="25" t="s">
        <v>30</v>
      </c>
    </row>
    <row r="9" spans="1:12" ht="29.25" customHeight="1">
      <c r="A9" s="44" t="s">
        <v>35</v>
      </c>
      <c r="B9" s="44" t="s">
        <v>36</v>
      </c>
      <c r="C9" s="44" t="s">
        <v>37</v>
      </c>
      <c r="D9" s="44" t="s">
        <v>38</v>
      </c>
      <c r="E9" s="44" t="s">
        <v>41</v>
      </c>
      <c r="F9" s="44" t="s">
        <v>42</v>
      </c>
      <c r="G9" s="44" t="s">
        <v>43</v>
      </c>
      <c r="H9" s="44" t="s">
        <v>80</v>
      </c>
      <c r="I9" s="44" t="s">
        <v>81</v>
      </c>
      <c r="J9" s="44" t="s">
        <v>82</v>
      </c>
      <c r="K9" s="44" t="s">
        <v>83</v>
      </c>
      <c r="L9" s="44" t="s">
        <v>47</v>
      </c>
    </row>
    <row r="10" spans="1:12" ht="20.100000000000001" customHeight="1">
      <c r="A10" s="29" t="s">
        <v>48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20.10000000000000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35.1" customHeight="1">
      <c r="A12" s="30" t="s">
        <v>84</v>
      </c>
      <c r="B12" s="31" t="s">
        <v>85</v>
      </c>
      <c r="C12" s="31" t="s">
        <v>62</v>
      </c>
      <c r="D12" s="45">
        <v>5000</v>
      </c>
      <c r="E12" s="45">
        <v>0</v>
      </c>
      <c r="F12" s="45">
        <f>D12*E12</f>
        <v>0</v>
      </c>
      <c r="G12" s="46" t="s">
        <v>63</v>
      </c>
      <c r="H12" s="34" t="s">
        <v>86</v>
      </c>
      <c r="I12" s="47"/>
      <c r="J12" s="33" t="s">
        <v>87</v>
      </c>
      <c r="K12" s="48" t="s">
        <v>88</v>
      </c>
      <c r="L12" s="35" t="s">
        <v>54</v>
      </c>
    </row>
    <row r="13" spans="1:12" ht="35.1" customHeight="1">
      <c r="A13" s="30" t="s">
        <v>84</v>
      </c>
      <c r="B13" s="31" t="s">
        <v>85</v>
      </c>
      <c r="C13" s="31" t="s">
        <v>62</v>
      </c>
      <c r="D13" s="45">
        <v>10000</v>
      </c>
      <c r="E13" s="45">
        <v>0</v>
      </c>
      <c r="F13" s="45">
        <v>0</v>
      </c>
      <c r="G13" s="46" t="s">
        <v>63</v>
      </c>
      <c r="H13" s="34" t="s">
        <v>86</v>
      </c>
      <c r="I13" s="47"/>
      <c r="J13" s="33" t="s">
        <v>87</v>
      </c>
      <c r="K13" s="48" t="s">
        <v>88</v>
      </c>
      <c r="L13" s="35" t="s">
        <v>54</v>
      </c>
    </row>
    <row r="14" spans="1:12" ht="35.1" customHeight="1">
      <c r="A14" s="30" t="s">
        <v>84</v>
      </c>
      <c r="B14" s="31" t="s">
        <v>85</v>
      </c>
      <c r="C14" s="31" t="s">
        <v>62</v>
      </c>
      <c r="D14" s="45">
        <v>15000</v>
      </c>
      <c r="E14" s="45">
        <v>0</v>
      </c>
      <c r="F14" s="45">
        <v>0</v>
      </c>
      <c r="G14" s="46" t="s">
        <v>63</v>
      </c>
      <c r="H14" s="34" t="s">
        <v>86</v>
      </c>
      <c r="I14" s="47"/>
      <c r="J14" s="33" t="s">
        <v>87</v>
      </c>
      <c r="K14" s="48" t="s">
        <v>88</v>
      </c>
      <c r="L14" s="35" t="s">
        <v>54</v>
      </c>
    </row>
    <row r="15" spans="1:12" ht="35.1" customHeight="1">
      <c r="A15" s="30" t="s">
        <v>84</v>
      </c>
      <c r="B15" s="31" t="s">
        <v>85</v>
      </c>
      <c r="C15" s="31" t="s">
        <v>62</v>
      </c>
      <c r="D15" s="45">
        <v>14000</v>
      </c>
      <c r="E15" s="45">
        <v>0</v>
      </c>
      <c r="F15" s="45">
        <v>0</v>
      </c>
      <c r="G15" s="46" t="s">
        <v>63</v>
      </c>
      <c r="H15" s="34" t="s">
        <v>86</v>
      </c>
      <c r="I15" s="47"/>
      <c r="J15" s="33" t="s">
        <v>87</v>
      </c>
      <c r="K15" s="48" t="s">
        <v>88</v>
      </c>
      <c r="L15" s="35" t="s">
        <v>54</v>
      </c>
    </row>
    <row r="16" spans="1:12" ht="35.1" customHeight="1">
      <c r="A16" s="30" t="s">
        <v>84</v>
      </c>
      <c r="B16" s="31" t="s">
        <v>85</v>
      </c>
      <c r="C16" s="31" t="s">
        <v>62</v>
      </c>
      <c r="D16" s="45">
        <v>5000</v>
      </c>
      <c r="E16" s="45">
        <v>0</v>
      </c>
      <c r="F16" s="45">
        <v>0</v>
      </c>
      <c r="G16" s="46" t="s">
        <v>63</v>
      </c>
      <c r="H16" s="34" t="s">
        <v>86</v>
      </c>
      <c r="I16" s="47"/>
      <c r="J16" s="33" t="s">
        <v>87</v>
      </c>
      <c r="K16" s="48" t="s">
        <v>88</v>
      </c>
      <c r="L16" s="35" t="s">
        <v>54</v>
      </c>
    </row>
    <row r="17" spans="1:12" ht="35.1" customHeight="1">
      <c r="A17" s="30" t="s">
        <v>84</v>
      </c>
      <c r="B17" s="31" t="s">
        <v>85</v>
      </c>
      <c r="C17" s="31" t="s">
        <v>62</v>
      </c>
      <c r="D17" s="45">
        <v>1000</v>
      </c>
      <c r="E17" s="45">
        <v>0</v>
      </c>
      <c r="F17" s="45">
        <v>0</v>
      </c>
      <c r="G17" s="46" t="s">
        <v>63</v>
      </c>
      <c r="H17" s="34" t="s">
        <v>86</v>
      </c>
      <c r="I17" s="47"/>
      <c r="J17" s="33" t="s">
        <v>87</v>
      </c>
      <c r="K17" s="48" t="s">
        <v>88</v>
      </c>
      <c r="L17" s="35" t="s">
        <v>54</v>
      </c>
    </row>
    <row r="18" spans="1:12" ht="35.1" customHeight="1">
      <c r="A18" s="30" t="s">
        <v>84</v>
      </c>
      <c r="B18" s="31" t="s">
        <v>85</v>
      </c>
      <c r="C18" s="31" t="s">
        <v>62</v>
      </c>
      <c r="D18" s="45">
        <v>1000</v>
      </c>
      <c r="E18" s="45">
        <v>0</v>
      </c>
      <c r="F18" s="45">
        <v>0</v>
      </c>
      <c r="G18" s="46" t="s">
        <v>63</v>
      </c>
      <c r="H18" s="34" t="s">
        <v>89</v>
      </c>
      <c r="I18" s="47"/>
      <c r="J18" s="33" t="s">
        <v>87</v>
      </c>
      <c r="K18" s="48" t="s">
        <v>88</v>
      </c>
      <c r="L18" s="35" t="s">
        <v>54</v>
      </c>
    </row>
    <row r="19" spans="1:12" ht="35.1" customHeight="1">
      <c r="A19" s="30" t="s">
        <v>84</v>
      </c>
      <c r="B19" s="31" t="s">
        <v>85</v>
      </c>
      <c r="C19" s="31" t="s">
        <v>62</v>
      </c>
      <c r="D19" s="45">
        <v>1000</v>
      </c>
      <c r="E19" s="45">
        <v>0</v>
      </c>
      <c r="F19" s="45">
        <v>0</v>
      </c>
      <c r="G19" s="46" t="s">
        <v>63</v>
      </c>
      <c r="H19" s="34" t="s">
        <v>90</v>
      </c>
      <c r="I19" s="47"/>
      <c r="J19" s="33" t="s">
        <v>87</v>
      </c>
      <c r="K19" s="48" t="s">
        <v>88</v>
      </c>
      <c r="L19" s="35" t="s">
        <v>54</v>
      </c>
    </row>
    <row r="20" spans="1:12" ht="35.1" customHeight="1">
      <c r="A20" s="96" t="s">
        <v>91</v>
      </c>
      <c r="B20" s="96"/>
      <c r="C20" s="30"/>
      <c r="D20" s="45">
        <f>SUM(D12:D19)</f>
        <v>52000</v>
      </c>
      <c r="E20" s="33"/>
      <c r="F20" s="33"/>
      <c r="G20" s="33"/>
      <c r="H20" s="34"/>
      <c r="I20" s="47"/>
      <c r="J20" s="33"/>
      <c r="K20" s="47"/>
      <c r="L20" s="34"/>
    </row>
    <row r="21" spans="1:12" ht="35.1" customHeight="1">
      <c r="A21" s="34"/>
      <c r="B21" s="34"/>
      <c r="C21" s="34"/>
      <c r="D21" s="34"/>
      <c r="E21" s="34"/>
      <c r="F21" s="34"/>
      <c r="G21" s="34"/>
      <c r="H21" s="34"/>
      <c r="I21" s="30"/>
      <c r="J21" s="34"/>
      <c r="K21" s="34"/>
      <c r="L21" s="34"/>
    </row>
    <row r="22" spans="1:12" ht="35.1" customHeight="1">
      <c r="A22" s="30" t="s">
        <v>84</v>
      </c>
      <c r="B22" s="31" t="s">
        <v>85</v>
      </c>
      <c r="C22" s="31" t="s">
        <v>62</v>
      </c>
      <c r="D22" s="45">
        <v>2000</v>
      </c>
      <c r="E22" s="45"/>
      <c r="F22" s="45">
        <v>0</v>
      </c>
      <c r="G22" s="46" t="s">
        <v>63</v>
      </c>
      <c r="H22" s="34" t="s">
        <v>86</v>
      </c>
      <c r="I22" s="48" t="s">
        <v>92</v>
      </c>
      <c r="J22" s="49" t="s">
        <v>93</v>
      </c>
      <c r="K22" s="48" t="s">
        <v>94</v>
      </c>
      <c r="L22" s="34"/>
    </row>
    <row r="23" spans="1:12" ht="35.1" customHeight="1">
      <c r="A23" s="30" t="s">
        <v>84</v>
      </c>
      <c r="B23" s="31" t="s">
        <v>85</v>
      </c>
      <c r="C23" s="31" t="s">
        <v>62</v>
      </c>
      <c r="D23" s="45">
        <v>2000</v>
      </c>
      <c r="E23" s="45"/>
      <c r="F23" s="45">
        <v>0</v>
      </c>
      <c r="G23" s="46" t="s">
        <v>63</v>
      </c>
      <c r="H23" s="34" t="s">
        <v>86</v>
      </c>
      <c r="I23" s="48" t="s">
        <v>92</v>
      </c>
      <c r="J23" s="49" t="s">
        <v>93</v>
      </c>
      <c r="K23" s="48" t="s">
        <v>94</v>
      </c>
      <c r="L23" s="34"/>
    </row>
    <row r="24" spans="1:12" ht="35.1" customHeight="1">
      <c r="A24" s="30" t="s">
        <v>84</v>
      </c>
      <c r="B24" s="31" t="s">
        <v>85</v>
      </c>
      <c r="C24" s="31" t="s">
        <v>62</v>
      </c>
      <c r="D24" s="45">
        <v>1000</v>
      </c>
      <c r="E24" s="45"/>
      <c r="F24" s="45">
        <v>0</v>
      </c>
      <c r="G24" s="46" t="s">
        <v>63</v>
      </c>
      <c r="H24" s="34" t="s">
        <v>89</v>
      </c>
      <c r="I24" s="48" t="s">
        <v>92</v>
      </c>
      <c r="J24" s="49" t="s">
        <v>93</v>
      </c>
      <c r="K24" s="48" t="s">
        <v>94</v>
      </c>
      <c r="L24" s="34"/>
    </row>
    <row r="25" spans="1:12" ht="35.1" customHeight="1">
      <c r="A25" s="96" t="s">
        <v>95</v>
      </c>
      <c r="B25" s="96"/>
      <c r="C25" s="30"/>
      <c r="D25" s="45">
        <f>SUM(D22:D24)</f>
        <v>5000</v>
      </c>
      <c r="E25" s="33"/>
      <c r="F25" s="33"/>
      <c r="G25" s="33"/>
      <c r="H25" s="34"/>
      <c r="I25" s="47"/>
      <c r="J25" s="33"/>
      <c r="K25" s="47"/>
      <c r="L25" s="34"/>
    </row>
    <row r="26" spans="1:12" ht="35.1" customHeight="1">
      <c r="A26" s="30"/>
      <c r="B26" s="30"/>
      <c r="C26" s="30"/>
      <c r="D26" s="45"/>
      <c r="E26" s="45"/>
      <c r="F26" s="45"/>
      <c r="G26" s="45"/>
      <c r="H26" s="34"/>
      <c r="I26" s="47"/>
      <c r="J26" s="33"/>
      <c r="K26" s="47"/>
      <c r="L26" s="34"/>
    </row>
    <row r="27" spans="1:12" ht="35.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35.1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4.25">
      <c r="A30" s="41" t="s">
        <v>76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12" ht="28.5" customHeight="1">
      <c r="A31" s="97" t="s">
        <v>96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52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</sheetData>
  <sheetProtection selectLockedCells="1" selectUnlockedCells="1"/>
  <mergeCells count="6">
    <mergeCell ref="A31:L34"/>
    <mergeCell ref="C2:E2"/>
    <mergeCell ref="J2:K2"/>
    <mergeCell ref="A4:L4"/>
    <mergeCell ref="A20:B20"/>
    <mergeCell ref="A25:B25"/>
  </mergeCells>
  <phoneticPr fontId="2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J31" sqref="J31"/>
    </sheetView>
  </sheetViews>
  <sheetFormatPr defaultRowHeight="13.5"/>
  <cols>
    <col min="1" max="3" width="9" style="21" customWidth="1"/>
    <col min="4" max="5" width="9.125" style="21" customWidth="1"/>
    <col min="6" max="6" width="10.5" style="21" customWidth="1"/>
    <col min="7" max="7" width="9" style="21" customWidth="1"/>
    <col min="8" max="8" width="17.625" style="21" customWidth="1"/>
    <col min="9" max="16384" width="9" style="21"/>
  </cols>
  <sheetData>
    <row r="1" spans="1:15" ht="14.25">
      <c r="O1" s="25" t="s">
        <v>97</v>
      </c>
    </row>
    <row r="2" spans="1:15" ht="14.25">
      <c r="A2" s="25" t="s">
        <v>98</v>
      </c>
    </row>
    <row r="3" spans="1:15" ht="14.25">
      <c r="A3" s="103" t="s">
        <v>35</v>
      </c>
      <c r="B3" s="103" t="s">
        <v>36</v>
      </c>
      <c r="C3" s="103" t="s">
        <v>37</v>
      </c>
      <c r="D3" s="103" t="s">
        <v>38</v>
      </c>
      <c r="E3" s="103" t="s">
        <v>41</v>
      </c>
      <c r="F3" s="103" t="s">
        <v>42</v>
      </c>
      <c r="G3" s="103" t="s">
        <v>99</v>
      </c>
      <c r="H3" s="103" t="s">
        <v>100</v>
      </c>
      <c r="I3" s="104" t="s">
        <v>101</v>
      </c>
      <c r="J3" s="104"/>
      <c r="K3" s="104"/>
      <c r="L3" s="104"/>
      <c r="M3" s="104"/>
      <c r="N3" s="104"/>
      <c r="O3" s="104"/>
    </row>
    <row r="4" spans="1:15" ht="14.25">
      <c r="A4" s="103"/>
      <c r="B4" s="103"/>
      <c r="C4" s="103"/>
      <c r="D4" s="103"/>
      <c r="E4" s="103"/>
      <c r="F4" s="103"/>
      <c r="G4" s="103"/>
      <c r="H4" s="103"/>
      <c r="I4" s="50" t="s">
        <v>35</v>
      </c>
      <c r="J4" s="50" t="s">
        <v>36</v>
      </c>
      <c r="K4" s="50" t="s">
        <v>37</v>
      </c>
      <c r="L4" s="50" t="s">
        <v>38</v>
      </c>
      <c r="M4" s="50" t="s">
        <v>41</v>
      </c>
      <c r="N4" s="50" t="s">
        <v>42</v>
      </c>
      <c r="O4" s="50" t="s">
        <v>43</v>
      </c>
    </row>
    <row r="5" spans="1:15" ht="14.25">
      <c r="A5" s="51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>
      <c r="A7" s="30" t="s">
        <v>102</v>
      </c>
      <c r="B7" s="31" t="s">
        <v>103</v>
      </c>
      <c r="C7" s="31" t="s">
        <v>104</v>
      </c>
      <c r="D7" s="52">
        <v>3000</v>
      </c>
      <c r="E7" s="52">
        <v>2000</v>
      </c>
      <c r="F7" s="52">
        <f>D7*E7</f>
        <v>6000000</v>
      </c>
      <c r="G7" s="35" t="s">
        <v>105</v>
      </c>
      <c r="H7" s="34" t="s">
        <v>106</v>
      </c>
      <c r="I7" s="53" t="s">
        <v>84</v>
      </c>
      <c r="J7" s="54" t="s">
        <v>85</v>
      </c>
      <c r="K7" s="54" t="s">
        <v>62</v>
      </c>
      <c r="L7" s="52">
        <v>700</v>
      </c>
      <c r="M7" s="52">
        <v>90</v>
      </c>
      <c r="N7" s="52">
        <f t="shared" ref="N7:N8" si="0">L7*M7</f>
        <v>63000</v>
      </c>
      <c r="O7" s="55" t="s">
        <v>63</v>
      </c>
    </row>
    <row r="8" spans="1:15" ht="14.25">
      <c r="A8" s="30"/>
      <c r="B8" s="30"/>
      <c r="C8" s="30"/>
      <c r="D8" s="34"/>
      <c r="E8" s="34"/>
      <c r="F8" s="34"/>
      <c r="G8" s="34"/>
      <c r="H8" s="34"/>
      <c r="I8" s="53" t="s">
        <v>84</v>
      </c>
      <c r="J8" s="54" t="s">
        <v>85</v>
      </c>
      <c r="K8" s="54" t="s">
        <v>62</v>
      </c>
      <c r="L8" s="52">
        <v>300</v>
      </c>
      <c r="M8" s="52">
        <v>90</v>
      </c>
      <c r="N8" s="52">
        <f t="shared" si="0"/>
        <v>27000</v>
      </c>
      <c r="O8" s="55" t="s">
        <v>63</v>
      </c>
    </row>
    <row r="9" spans="1:15" ht="14.25">
      <c r="A9" s="30"/>
      <c r="B9" s="30"/>
      <c r="C9" s="30"/>
      <c r="D9" s="34"/>
      <c r="E9" s="34"/>
      <c r="F9" s="34"/>
      <c r="G9" s="34"/>
      <c r="H9" s="34"/>
      <c r="I9" s="53"/>
      <c r="J9" s="53"/>
      <c r="K9" s="53"/>
      <c r="L9" s="52"/>
      <c r="M9" s="52"/>
      <c r="N9" s="52"/>
      <c r="O9" s="52"/>
    </row>
    <row r="10" spans="1:15" ht="14.25">
      <c r="A10" s="30" t="s">
        <v>102</v>
      </c>
      <c r="B10" s="31" t="s">
        <v>103</v>
      </c>
      <c r="C10" s="31" t="s">
        <v>104</v>
      </c>
      <c r="D10" s="52">
        <v>5000</v>
      </c>
      <c r="E10" s="52">
        <v>2000</v>
      </c>
      <c r="F10" s="52">
        <f>D10*E10</f>
        <v>10000000</v>
      </c>
      <c r="G10" s="35" t="s">
        <v>105</v>
      </c>
      <c r="H10" s="34" t="s">
        <v>89</v>
      </c>
      <c r="I10" s="53" t="s">
        <v>84</v>
      </c>
      <c r="J10" s="54" t="s">
        <v>85</v>
      </c>
      <c r="K10" s="54" t="s">
        <v>62</v>
      </c>
      <c r="L10" s="52">
        <v>500</v>
      </c>
      <c r="M10" s="52">
        <v>100</v>
      </c>
      <c r="N10" s="52">
        <f t="shared" ref="N10:N11" si="1">L10*M10</f>
        <v>50000</v>
      </c>
      <c r="O10" s="55" t="s">
        <v>63</v>
      </c>
    </row>
    <row r="11" spans="1:15" ht="14.25">
      <c r="A11" s="30"/>
      <c r="B11" s="30"/>
      <c r="C11" s="30"/>
      <c r="D11" s="34"/>
      <c r="E11" s="34"/>
      <c r="F11" s="34"/>
      <c r="G11" s="34"/>
      <c r="H11" s="34"/>
      <c r="I11" s="53" t="s">
        <v>84</v>
      </c>
      <c r="J11" s="54" t="s">
        <v>85</v>
      </c>
      <c r="K11" s="54" t="s">
        <v>62</v>
      </c>
      <c r="L11" s="52">
        <v>1000</v>
      </c>
      <c r="M11" s="52">
        <v>100</v>
      </c>
      <c r="N11" s="52">
        <f t="shared" si="1"/>
        <v>100000</v>
      </c>
      <c r="O11" s="55" t="s">
        <v>63</v>
      </c>
    </row>
    <row r="12" spans="1:15" ht="14.25">
      <c r="A12" s="30"/>
      <c r="B12" s="30"/>
      <c r="C12" s="30"/>
      <c r="D12" s="34"/>
      <c r="E12" s="34"/>
      <c r="F12" s="34"/>
      <c r="G12" s="34"/>
      <c r="H12" s="34"/>
      <c r="I12" s="53"/>
      <c r="J12" s="53"/>
      <c r="K12" s="53"/>
      <c r="L12" s="52"/>
      <c r="M12" s="52"/>
      <c r="N12" s="52"/>
      <c r="O12" s="52"/>
    </row>
    <row r="13" spans="1:15" ht="14.25">
      <c r="A13" s="56" t="s">
        <v>107</v>
      </c>
      <c r="B13" s="56" t="s">
        <v>108</v>
      </c>
      <c r="C13" s="30" t="s">
        <v>109</v>
      </c>
      <c r="D13" s="34">
        <v>1</v>
      </c>
      <c r="E13" s="34"/>
      <c r="F13" s="34"/>
      <c r="G13" s="35" t="s">
        <v>110</v>
      </c>
      <c r="H13" s="34" t="s">
        <v>90</v>
      </c>
      <c r="I13" s="53" t="s">
        <v>84</v>
      </c>
      <c r="J13" s="54" t="s">
        <v>85</v>
      </c>
      <c r="K13" s="54" t="s">
        <v>62</v>
      </c>
      <c r="L13" s="52">
        <v>500</v>
      </c>
      <c r="M13" s="52">
        <v>100</v>
      </c>
      <c r="N13" s="52">
        <f>L13*M13</f>
        <v>50000</v>
      </c>
      <c r="O13" s="55" t="s">
        <v>63</v>
      </c>
    </row>
    <row r="14" spans="1:15" ht="14.25">
      <c r="A14" s="34"/>
      <c r="B14" s="34"/>
      <c r="C14" s="34"/>
      <c r="D14" s="34"/>
      <c r="E14" s="34"/>
      <c r="F14" s="34"/>
      <c r="G14" s="34"/>
      <c r="H14" s="34"/>
      <c r="I14" s="53"/>
      <c r="J14" s="53"/>
      <c r="K14" s="53"/>
      <c r="L14" s="52"/>
      <c r="M14" s="52"/>
      <c r="N14" s="52"/>
      <c r="O14" s="52"/>
    </row>
    <row r="15" spans="1:15" ht="14.25">
      <c r="A15" s="34"/>
      <c r="B15" s="34"/>
      <c r="C15" s="34"/>
      <c r="D15" s="34"/>
      <c r="E15" s="34"/>
      <c r="F15" s="34"/>
      <c r="G15" s="34"/>
      <c r="H15" s="34"/>
      <c r="I15" s="53"/>
      <c r="J15" s="53"/>
      <c r="K15" s="53"/>
      <c r="L15" s="52"/>
      <c r="M15" s="52"/>
      <c r="N15" s="52"/>
      <c r="O15" s="52"/>
    </row>
    <row r="16" spans="1:15" ht="14.25">
      <c r="A16" s="34"/>
      <c r="B16" s="34"/>
      <c r="C16" s="34"/>
      <c r="D16" s="34"/>
      <c r="E16" s="34"/>
      <c r="F16" s="34"/>
      <c r="G16" s="34"/>
      <c r="H16" s="34"/>
      <c r="I16" s="53"/>
      <c r="J16" s="53"/>
      <c r="K16" s="53"/>
      <c r="L16" s="52"/>
      <c r="M16" s="52"/>
      <c r="N16" s="52"/>
      <c r="O16" s="52"/>
    </row>
    <row r="17" spans="1:15" ht="14.25">
      <c r="A17" s="34"/>
      <c r="B17" s="34"/>
      <c r="C17" s="34"/>
      <c r="D17" s="34"/>
      <c r="E17" s="34"/>
      <c r="F17" s="34"/>
      <c r="G17" s="34"/>
      <c r="H17" s="34"/>
      <c r="I17" s="53"/>
      <c r="J17" s="53"/>
      <c r="K17" s="53"/>
      <c r="L17" s="52"/>
      <c r="M17" s="52"/>
      <c r="N17" s="52"/>
      <c r="O17" s="52"/>
    </row>
    <row r="18" spans="1:15" ht="14.25">
      <c r="A18" s="34"/>
      <c r="B18" s="34"/>
      <c r="C18" s="34"/>
      <c r="D18" s="34"/>
      <c r="E18" s="34"/>
      <c r="F18" s="34"/>
      <c r="G18" s="34"/>
      <c r="H18" s="34"/>
      <c r="I18" s="53"/>
      <c r="J18" s="53"/>
      <c r="K18" s="53"/>
      <c r="L18" s="52"/>
      <c r="M18" s="52"/>
      <c r="N18" s="52"/>
      <c r="O18" s="52"/>
    </row>
    <row r="19" spans="1:15" ht="14.25">
      <c r="A19" s="34"/>
      <c r="B19" s="34"/>
      <c r="C19" s="34"/>
      <c r="D19" s="34"/>
      <c r="E19" s="34"/>
      <c r="F19" s="34"/>
      <c r="G19" s="34"/>
      <c r="H19" s="34"/>
      <c r="I19" s="53"/>
      <c r="J19" s="53"/>
      <c r="K19" s="53"/>
      <c r="L19" s="52"/>
      <c r="M19" s="52"/>
      <c r="N19" s="52"/>
      <c r="O19" s="52"/>
    </row>
    <row r="20" spans="1:15" ht="14.25">
      <c r="A20" s="34"/>
      <c r="B20" s="34"/>
      <c r="C20" s="34"/>
      <c r="D20" s="34"/>
      <c r="E20" s="34"/>
      <c r="F20" s="34"/>
      <c r="G20" s="34"/>
      <c r="H20" s="34"/>
      <c r="I20" s="53"/>
      <c r="J20" s="53"/>
      <c r="K20" s="53" t="s">
        <v>111</v>
      </c>
      <c r="L20" s="52">
        <f>SUM(L5:L19)</f>
        <v>3000</v>
      </c>
      <c r="M20" s="52"/>
      <c r="N20" s="52"/>
      <c r="O20" s="52"/>
    </row>
  </sheetData>
  <sheetProtection selectLockedCells="1" selectUnlockedCells="1"/>
  <mergeCells count="9">
    <mergeCell ref="G3:G4"/>
    <mergeCell ref="H3:H4"/>
    <mergeCell ref="I3:O3"/>
    <mergeCell ref="A3:A4"/>
    <mergeCell ref="B3:B4"/>
    <mergeCell ref="C3:C4"/>
    <mergeCell ref="D3:D4"/>
    <mergeCell ref="E3:E4"/>
    <mergeCell ref="F3:F4"/>
  </mergeCells>
  <phoneticPr fontId="28"/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/>
  </sheetViews>
  <sheetFormatPr defaultRowHeight="13.5"/>
  <cols>
    <col min="1" max="1" width="17.5" style="21" customWidth="1"/>
    <col min="2" max="5" width="9" style="21" customWidth="1"/>
    <col min="6" max="6" width="5.125" style="21" customWidth="1"/>
    <col min="7" max="7" width="9" style="21" customWidth="1"/>
    <col min="8" max="8" width="5.5" style="21" customWidth="1"/>
    <col min="9" max="9" width="9" style="21" customWidth="1"/>
    <col min="10" max="10" width="4.875" style="21" customWidth="1"/>
    <col min="11" max="11" width="9" style="21" customWidth="1"/>
    <col min="12" max="12" width="4.875" style="21" customWidth="1"/>
    <col min="13" max="13" width="9" style="21" customWidth="1"/>
    <col min="14" max="14" width="5.25" style="21" customWidth="1"/>
    <col min="15" max="15" width="9" style="21" customWidth="1"/>
    <col min="16" max="16" width="5" style="21" customWidth="1"/>
    <col min="17" max="16384" width="9" style="21"/>
  </cols>
  <sheetData>
    <row r="1" spans="1:17" ht="14.25">
      <c r="P1" s="101" t="s">
        <v>112</v>
      </c>
      <c r="Q1" s="101"/>
    </row>
    <row r="3" spans="1:17" ht="14.25">
      <c r="A3" s="25" t="s">
        <v>113</v>
      </c>
    </row>
    <row r="4" spans="1:17" ht="14.25">
      <c r="A4" s="57" t="s">
        <v>114</v>
      </c>
      <c r="B4" s="126" t="s">
        <v>115</v>
      </c>
      <c r="C4" s="126"/>
      <c r="D4" s="126"/>
      <c r="E4" s="126"/>
      <c r="F4" s="126" t="s">
        <v>116</v>
      </c>
      <c r="G4" s="126"/>
      <c r="H4" s="126" t="s">
        <v>117</v>
      </c>
      <c r="I4" s="126"/>
      <c r="J4" s="126" t="s">
        <v>118</v>
      </c>
      <c r="K4" s="126"/>
      <c r="L4" s="126" t="s">
        <v>119</v>
      </c>
      <c r="M4" s="126"/>
      <c r="N4" s="126" t="s">
        <v>120</v>
      </c>
      <c r="O4" s="126"/>
      <c r="P4" s="126" t="s">
        <v>117</v>
      </c>
      <c r="Q4" s="126"/>
    </row>
    <row r="5" spans="1:17">
      <c r="A5" s="122" t="s">
        <v>121</v>
      </c>
      <c r="B5" s="122"/>
      <c r="C5" s="122"/>
      <c r="D5" s="122"/>
      <c r="E5" s="123" t="s">
        <v>122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3.5" customHeight="1">
      <c r="A6" s="124" t="s">
        <v>123</v>
      </c>
      <c r="B6" s="58" t="s">
        <v>36</v>
      </c>
      <c r="C6" s="58" t="s">
        <v>124</v>
      </c>
      <c r="D6" s="59" t="s">
        <v>125</v>
      </c>
      <c r="E6" s="125" t="s">
        <v>126</v>
      </c>
      <c r="F6" s="118" t="s">
        <v>127</v>
      </c>
      <c r="G6" s="119" t="s">
        <v>128</v>
      </c>
      <c r="H6" s="119" t="s">
        <v>129</v>
      </c>
      <c r="I6" s="119" t="s">
        <v>130</v>
      </c>
      <c r="J6" s="119" t="s">
        <v>129</v>
      </c>
      <c r="K6" s="119" t="s">
        <v>131</v>
      </c>
      <c r="L6" s="119" t="s">
        <v>129</v>
      </c>
      <c r="M6" s="119" t="s">
        <v>132</v>
      </c>
      <c r="N6" s="119" t="s">
        <v>133</v>
      </c>
      <c r="O6" s="120" t="s">
        <v>134</v>
      </c>
      <c r="P6" s="119" t="s">
        <v>135</v>
      </c>
      <c r="Q6" s="121" t="s">
        <v>136</v>
      </c>
    </row>
    <row r="7" spans="1:17">
      <c r="A7" s="124"/>
      <c r="B7" s="58" t="s">
        <v>137</v>
      </c>
      <c r="C7" s="60" t="s">
        <v>138</v>
      </c>
      <c r="D7" s="61" t="s">
        <v>139</v>
      </c>
      <c r="E7" s="125"/>
      <c r="F7" s="118"/>
      <c r="G7" s="118"/>
      <c r="H7" s="118"/>
      <c r="I7" s="118"/>
      <c r="J7" s="118"/>
      <c r="K7" s="118"/>
      <c r="L7" s="118"/>
      <c r="M7" s="118"/>
      <c r="N7" s="118"/>
      <c r="O7" s="120"/>
      <c r="P7" s="119"/>
      <c r="Q7" s="121"/>
    </row>
    <row r="8" spans="1:17">
      <c r="A8" s="62" t="s">
        <v>140</v>
      </c>
      <c r="B8" s="63">
        <v>30</v>
      </c>
      <c r="C8" s="63">
        <v>110</v>
      </c>
      <c r="D8" s="64">
        <v>29</v>
      </c>
      <c r="E8" s="65"/>
      <c r="F8" s="66" t="s">
        <v>127</v>
      </c>
      <c r="G8" s="67"/>
      <c r="H8" s="68" t="s">
        <v>129</v>
      </c>
      <c r="I8" s="69">
        <v>0</v>
      </c>
      <c r="J8" s="68" t="s">
        <v>129</v>
      </c>
      <c r="K8" s="69">
        <v>0</v>
      </c>
      <c r="L8" s="68" t="s">
        <v>129</v>
      </c>
      <c r="M8" s="69">
        <v>0</v>
      </c>
      <c r="N8" s="68" t="s">
        <v>133</v>
      </c>
      <c r="O8" s="69"/>
      <c r="P8" s="68" t="s">
        <v>135</v>
      </c>
      <c r="Q8" s="70">
        <f>E8*(1+(G8+I8+K8+M8))+O8</f>
        <v>0</v>
      </c>
    </row>
    <row r="9" spans="1:17">
      <c r="A9" s="62"/>
      <c r="B9" s="63"/>
      <c r="C9" s="63"/>
      <c r="D9" s="64"/>
      <c r="E9" s="65"/>
      <c r="F9" s="66" t="s">
        <v>127</v>
      </c>
      <c r="G9" s="69"/>
      <c r="H9" s="68" t="s">
        <v>129</v>
      </c>
      <c r="I9" s="69"/>
      <c r="J9" s="68" t="s">
        <v>129</v>
      </c>
      <c r="K9" s="69"/>
      <c r="L9" s="68" t="s">
        <v>129</v>
      </c>
      <c r="M9" s="69"/>
      <c r="N9" s="68" t="s">
        <v>133</v>
      </c>
      <c r="O9" s="69"/>
      <c r="P9" s="68" t="s">
        <v>135</v>
      </c>
      <c r="Q9" s="70">
        <f t="shared" ref="Q9:Q13" si="0">E9*(G9+I9+K9+M9)+O9</f>
        <v>0</v>
      </c>
    </row>
    <row r="10" spans="1:17">
      <c r="A10" s="62"/>
      <c r="B10" s="63"/>
      <c r="C10" s="63"/>
      <c r="D10" s="64"/>
      <c r="E10" s="65"/>
      <c r="F10" s="66" t="s">
        <v>127</v>
      </c>
      <c r="G10" s="69"/>
      <c r="H10" s="68" t="s">
        <v>129</v>
      </c>
      <c r="I10" s="69"/>
      <c r="J10" s="68" t="s">
        <v>129</v>
      </c>
      <c r="K10" s="69"/>
      <c r="L10" s="68" t="s">
        <v>129</v>
      </c>
      <c r="M10" s="69"/>
      <c r="N10" s="68" t="s">
        <v>133</v>
      </c>
      <c r="O10" s="69"/>
      <c r="P10" s="68" t="s">
        <v>135</v>
      </c>
      <c r="Q10" s="70">
        <f t="shared" si="0"/>
        <v>0</v>
      </c>
    </row>
    <row r="11" spans="1:17">
      <c r="A11" s="62"/>
      <c r="B11" s="63"/>
      <c r="C11" s="63"/>
      <c r="D11" s="64"/>
      <c r="E11" s="65"/>
      <c r="F11" s="66" t="s">
        <v>127</v>
      </c>
      <c r="G11" s="69"/>
      <c r="H11" s="68" t="s">
        <v>129</v>
      </c>
      <c r="I11" s="69"/>
      <c r="J11" s="68" t="s">
        <v>129</v>
      </c>
      <c r="K11" s="69"/>
      <c r="L11" s="68" t="s">
        <v>129</v>
      </c>
      <c r="M11" s="69"/>
      <c r="N11" s="68" t="s">
        <v>133</v>
      </c>
      <c r="O11" s="69"/>
      <c r="P11" s="68" t="s">
        <v>135</v>
      </c>
      <c r="Q11" s="70">
        <f t="shared" si="0"/>
        <v>0</v>
      </c>
    </row>
    <row r="12" spans="1:17">
      <c r="A12" s="62"/>
      <c r="B12" s="63"/>
      <c r="C12" s="63"/>
      <c r="D12" s="64"/>
      <c r="E12" s="65"/>
      <c r="F12" s="66" t="s">
        <v>127</v>
      </c>
      <c r="G12" s="69"/>
      <c r="H12" s="68" t="s">
        <v>129</v>
      </c>
      <c r="I12" s="69"/>
      <c r="J12" s="68" t="s">
        <v>129</v>
      </c>
      <c r="K12" s="69"/>
      <c r="L12" s="68" t="s">
        <v>129</v>
      </c>
      <c r="M12" s="69"/>
      <c r="N12" s="68" t="s">
        <v>133</v>
      </c>
      <c r="O12" s="69"/>
      <c r="P12" s="68" t="s">
        <v>135</v>
      </c>
      <c r="Q12" s="70">
        <f t="shared" si="0"/>
        <v>0</v>
      </c>
    </row>
    <row r="13" spans="1:17">
      <c r="A13" s="62"/>
      <c r="B13" s="63"/>
      <c r="C13" s="63"/>
      <c r="D13" s="64"/>
      <c r="E13" s="65"/>
      <c r="F13" s="66" t="s">
        <v>127</v>
      </c>
      <c r="G13" s="69"/>
      <c r="H13" s="68" t="s">
        <v>129</v>
      </c>
      <c r="I13" s="69"/>
      <c r="J13" s="68" t="s">
        <v>129</v>
      </c>
      <c r="K13" s="69"/>
      <c r="L13" s="68" t="s">
        <v>129</v>
      </c>
      <c r="M13" s="69"/>
      <c r="N13" s="68" t="s">
        <v>133</v>
      </c>
      <c r="O13" s="69"/>
      <c r="P13" s="68" t="s">
        <v>135</v>
      </c>
      <c r="Q13" s="70">
        <f t="shared" si="0"/>
        <v>0</v>
      </c>
    </row>
    <row r="14" spans="1:17">
      <c r="A14" s="71"/>
      <c r="B14" s="72"/>
      <c r="C14" s="72"/>
      <c r="D14" s="73"/>
      <c r="E14" s="74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/>
      <c r="Q14" s="77"/>
    </row>
    <row r="15" spans="1:17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4.25">
      <c r="A16" s="79" t="s">
        <v>141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>
      <c r="A17" s="80" t="s">
        <v>114</v>
      </c>
      <c r="B17" s="115" t="s">
        <v>142</v>
      </c>
      <c r="C17" s="115"/>
      <c r="D17" s="115"/>
      <c r="E17" s="115"/>
      <c r="F17" s="115" t="s">
        <v>116</v>
      </c>
      <c r="G17" s="115"/>
      <c r="H17" s="115" t="s">
        <v>117</v>
      </c>
      <c r="I17" s="115"/>
      <c r="J17" s="115" t="s">
        <v>118</v>
      </c>
      <c r="K17" s="115"/>
      <c r="L17" s="115" t="s">
        <v>143</v>
      </c>
      <c r="M17" s="115"/>
      <c r="N17" s="115" t="s">
        <v>120</v>
      </c>
      <c r="O17" s="115"/>
      <c r="P17" s="115" t="s">
        <v>117</v>
      </c>
      <c r="Q17" s="115"/>
    </row>
    <row r="18" spans="1:17">
      <c r="A18" s="110" t="s">
        <v>121</v>
      </c>
      <c r="B18" s="110"/>
      <c r="C18" s="110"/>
      <c r="D18" s="110"/>
      <c r="E18" s="111" t="s">
        <v>122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13.5" customHeight="1">
      <c r="A19" s="112" t="s">
        <v>123</v>
      </c>
      <c r="B19" s="68" t="s">
        <v>36</v>
      </c>
      <c r="C19" s="68" t="s">
        <v>124</v>
      </c>
      <c r="D19" s="81" t="s">
        <v>125</v>
      </c>
      <c r="E19" s="117" t="s">
        <v>126</v>
      </c>
      <c r="F19" s="118" t="s">
        <v>127</v>
      </c>
      <c r="G19" s="107" t="s">
        <v>128</v>
      </c>
      <c r="H19" s="107" t="s">
        <v>129</v>
      </c>
      <c r="I19" s="107" t="s">
        <v>130</v>
      </c>
      <c r="J19" s="107" t="s">
        <v>129</v>
      </c>
      <c r="K19" s="107" t="s">
        <v>131</v>
      </c>
      <c r="L19" s="107" t="s">
        <v>129</v>
      </c>
      <c r="M19" s="107" t="s">
        <v>132</v>
      </c>
      <c r="N19" s="107" t="s">
        <v>133</v>
      </c>
      <c r="O19" s="116" t="s">
        <v>134</v>
      </c>
      <c r="P19" s="107" t="s">
        <v>135</v>
      </c>
      <c r="Q19" s="109" t="s">
        <v>136</v>
      </c>
    </row>
    <row r="20" spans="1:17">
      <c r="A20" s="112"/>
      <c r="B20" s="68" t="s">
        <v>137</v>
      </c>
      <c r="C20" s="66" t="s">
        <v>138</v>
      </c>
      <c r="D20" s="82" t="s">
        <v>139</v>
      </c>
      <c r="E20" s="117"/>
      <c r="F20" s="118"/>
      <c r="G20" s="107"/>
      <c r="H20" s="107"/>
      <c r="I20" s="107"/>
      <c r="J20" s="107"/>
      <c r="K20" s="107"/>
      <c r="L20" s="107"/>
      <c r="M20" s="107"/>
      <c r="N20" s="107"/>
      <c r="O20" s="116"/>
      <c r="P20" s="107"/>
      <c r="Q20" s="109"/>
    </row>
    <row r="21" spans="1:17">
      <c r="A21" s="62" t="s">
        <v>140</v>
      </c>
      <c r="B21" s="63">
        <v>20</v>
      </c>
      <c r="C21" s="63">
        <v>50</v>
      </c>
      <c r="D21" s="64">
        <v>19.972999999999999</v>
      </c>
      <c r="E21" s="65"/>
      <c r="F21" s="66" t="s">
        <v>127</v>
      </c>
      <c r="G21" s="67"/>
      <c r="H21" s="68" t="s">
        <v>129</v>
      </c>
      <c r="I21" s="69">
        <v>0</v>
      </c>
      <c r="J21" s="68" t="s">
        <v>129</v>
      </c>
      <c r="K21" s="69">
        <v>0</v>
      </c>
      <c r="L21" s="68" t="s">
        <v>129</v>
      </c>
      <c r="M21" s="69">
        <v>0</v>
      </c>
      <c r="N21" s="68" t="s">
        <v>133</v>
      </c>
      <c r="O21" s="69"/>
      <c r="P21" s="68" t="s">
        <v>135</v>
      </c>
      <c r="Q21" s="70">
        <f t="shared" ref="Q21:Q26" si="1">E21*(G21+I21+K21+M21)+O21</f>
        <v>0</v>
      </c>
    </row>
    <row r="22" spans="1:17">
      <c r="A22" s="62" t="s">
        <v>144</v>
      </c>
      <c r="B22" s="63">
        <v>4</v>
      </c>
      <c r="C22" s="63">
        <v>50</v>
      </c>
      <c r="D22" s="64">
        <v>1.3220000000000001</v>
      </c>
      <c r="E22" s="65"/>
      <c r="F22" s="66" t="s">
        <v>127</v>
      </c>
      <c r="G22" s="67"/>
      <c r="H22" s="68" t="s">
        <v>129</v>
      </c>
      <c r="I22" s="69">
        <v>0</v>
      </c>
      <c r="J22" s="68" t="s">
        <v>129</v>
      </c>
      <c r="K22" s="69">
        <v>0</v>
      </c>
      <c r="L22" s="68" t="s">
        <v>129</v>
      </c>
      <c r="M22" s="69">
        <v>0</v>
      </c>
      <c r="N22" s="68" t="s">
        <v>133</v>
      </c>
      <c r="O22" s="69"/>
      <c r="P22" s="68" t="s">
        <v>135</v>
      </c>
      <c r="Q22" s="70">
        <f t="shared" si="1"/>
        <v>0</v>
      </c>
    </row>
    <row r="23" spans="1:17">
      <c r="A23" s="62"/>
      <c r="B23" s="63"/>
      <c r="C23" s="63"/>
      <c r="D23" s="64"/>
      <c r="E23" s="65"/>
      <c r="F23" s="66" t="s">
        <v>127</v>
      </c>
      <c r="G23" s="69"/>
      <c r="H23" s="68" t="s">
        <v>129</v>
      </c>
      <c r="I23" s="69"/>
      <c r="J23" s="68" t="s">
        <v>129</v>
      </c>
      <c r="K23" s="69"/>
      <c r="L23" s="68" t="s">
        <v>129</v>
      </c>
      <c r="M23" s="69"/>
      <c r="N23" s="68" t="s">
        <v>133</v>
      </c>
      <c r="O23" s="69"/>
      <c r="P23" s="68" t="s">
        <v>135</v>
      </c>
      <c r="Q23" s="70">
        <f t="shared" si="1"/>
        <v>0</v>
      </c>
    </row>
    <row r="24" spans="1:17">
      <c r="A24" s="62"/>
      <c r="B24" s="63"/>
      <c r="C24" s="63"/>
      <c r="D24" s="64"/>
      <c r="E24" s="65"/>
      <c r="F24" s="66" t="s">
        <v>127</v>
      </c>
      <c r="G24" s="69"/>
      <c r="H24" s="68" t="s">
        <v>129</v>
      </c>
      <c r="I24" s="69"/>
      <c r="J24" s="68" t="s">
        <v>129</v>
      </c>
      <c r="K24" s="69"/>
      <c r="L24" s="68" t="s">
        <v>129</v>
      </c>
      <c r="M24" s="69"/>
      <c r="N24" s="68" t="s">
        <v>133</v>
      </c>
      <c r="O24" s="69"/>
      <c r="P24" s="68" t="s">
        <v>135</v>
      </c>
      <c r="Q24" s="70">
        <f t="shared" si="1"/>
        <v>0</v>
      </c>
    </row>
    <row r="25" spans="1:17">
      <c r="A25" s="62"/>
      <c r="B25" s="63"/>
      <c r="C25" s="63"/>
      <c r="D25" s="64"/>
      <c r="E25" s="65"/>
      <c r="F25" s="66" t="s">
        <v>127</v>
      </c>
      <c r="G25" s="69"/>
      <c r="H25" s="68" t="s">
        <v>129</v>
      </c>
      <c r="I25" s="69"/>
      <c r="J25" s="68" t="s">
        <v>129</v>
      </c>
      <c r="K25" s="69"/>
      <c r="L25" s="68" t="s">
        <v>129</v>
      </c>
      <c r="M25" s="69"/>
      <c r="N25" s="68" t="s">
        <v>133</v>
      </c>
      <c r="O25" s="69"/>
      <c r="P25" s="68" t="s">
        <v>135</v>
      </c>
      <c r="Q25" s="70">
        <f t="shared" si="1"/>
        <v>0</v>
      </c>
    </row>
    <row r="26" spans="1:17">
      <c r="A26" s="62"/>
      <c r="B26" s="63"/>
      <c r="C26" s="63"/>
      <c r="D26" s="64"/>
      <c r="E26" s="65"/>
      <c r="F26" s="66" t="s">
        <v>127</v>
      </c>
      <c r="G26" s="69"/>
      <c r="H26" s="68" t="s">
        <v>129</v>
      </c>
      <c r="I26" s="69"/>
      <c r="J26" s="68" t="s">
        <v>129</v>
      </c>
      <c r="K26" s="69"/>
      <c r="L26" s="68" t="s">
        <v>129</v>
      </c>
      <c r="M26" s="69"/>
      <c r="N26" s="68" t="s">
        <v>133</v>
      </c>
      <c r="O26" s="69"/>
      <c r="P26" s="68" t="s">
        <v>135</v>
      </c>
      <c r="Q26" s="70">
        <f t="shared" si="1"/>
        <v>0</v>
      </c>
    </row>
    <row r="27" spans="1:17">
      <c r="A27" s="83"/>
      <c r="B27" s="84"/>
      <c r="C27" s="84"/>
      <c r="D27" s="85"/>
      <c r="E27" s="86"/>
      <c r="F27" s="87"/>
      <c r="G27" s="88"/>
      <c r="H27" s="87"/>
      <c r="I27" s="88"/>
      <c r="J27" s="87"/>
      <c r="K27" s="88"/>
      <c r="L27" s="87"/>
      <c r="M27" s="88"/>
      <c r="N27" s="87"/>
      <c r="O27" s="89" t="s">
        <v>145</v>
      </c>
      <c r="P27" s="87"/>
      <c r="Q27" s="90">
        <f>SUM(Q21:Q26)</f>
        <v>0</v>
      </c>
    </row>
    <row r="28" spans="1:17">
      <c r="A28" s="71"/>
      <c r="B28" s="72"/>
      <c r="C28" s="72"/>
      <c r="D28" s="73"/>
      <c r="E28" s="74"/>
      <c r="F28" s="75"/>
      <c r="G28" s="76"/>
      <c r="H28" s="75"/>
      <c r="I28" s="76"/>
      <c r="J28" s="75"/>
      <c r="K28" s="76"/>
      <c r="L28" s="75"/>
      <c r="M28" s="76"/>
      <c r="N28" s="75"/>
      <c r="O28" s="91" t="s">
        <v>146</v>
      </c>
      <c r="P28" s="75"/>
      <c r="Q28" s="77">
        <f>Q27*2</f>
        <v>0</v>
      </c>
    </row>
    <row r="30" spans="1:17" ht="14.25">
      <c r="A30" s="79" t="s">
        <v>147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4.25" customHeight="1">
      <c r="A31" s="80" t="s">
        <v>148</v>
      </c>
      <c r="B31" s="115"/>
      <c r="C31" s="115"/>
      <c r="D31" s="115"/>
      <c r="E31" s="115"/>
      <c r="F31" s="115" t="s">
        <v>116</v>
      </c>
      <c r="G31" s="115"/>
      <c r="H31" s="115" t="s">
        <v>117</v>
      </c>
      <c r="I31" s="115"/>
      <c r="J31" s="115" t="s">
        <v>118</v>
      </c>
      <c r="K31" s="115"/>
      <c r="L31" s="115" t="s">
        <v>143</v>
      </c>
      <c r="M31" s="115"/>
      <c r="N31" s="115" t="s">
        <v>120</v>
      </c>
      <c r="O31" s="115"/>
      <c r="P31" s="115" t="s">
        <v>117</v>
      </c>
      <c r="Q31" s="115"/>
    </row>
    <row r="32" spans="1:17" ht="13.5" customHeight="1">
      <c r="A32" s="110" t="s">
        <v>121</v>
      </c>
      <c r="B32" s="110"/>
      <c r="C32" s="110"/>
      <c r="D32" s="110"/>
      <c r="E32" s="111" t="s">
        <v>122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ht="13.5" customHeight="1">
      <c r="A33" s="112" t="s">
        <v>123</v>
      </c>
      <c r="B33" s="68" t="s">
        <v>36</v>
      </c>
      <c r="C33" s="68" t="s">
        <v>124</v>
      </c>
      <c r="D33" s="81" t="s">
        <v>149</v>
      </c>
      <c r="E33" s="113" t="s">
        <v>150</v>
      </c>
      <c r="F33" s="113"/>
      <c r="G33" s="107" t="s">
        <v>151</v>
      </c>
      <c r="H33" s="114" t="s">
        <v>152</v>
      </c>
      <c r="I33" s="107" t="s">
        <v>153</v>
      </c>
      <c r="J33" s="114" t="s">
        <v>127</v>
      </c>
      <c r="K33" s="107" t="s">
        <v>131</v>
      </c>
      <c r="L33" s="107" t="s">
        <v>129</v>
      </c>
      <c r="M33" s="107" t="s">
        <v>132</v>
      </c>
      <c r="N33" s="107" t="s">
        <v>133</v>
      </c>
      <c r="O33" s="108" t="s">
        <v>154</v>
      </c>
      <c r="P33" s="107" t="s">
        <v>135</v>
      </c>
      <c r="Q33" s="109" t="s">
        <v>136</v>
      </c>
    </row>
    <row r="34" spans="1:17">
      <c r="A34" s="112"/>
      <c r="B34" s="68" t="s">
        <v>137</v>
      </c>
      <c r="C34" s="66" t="s">
        <v>138</v>
      </c>
      <c r="D34" s="82" t="s">
        <v>155</v>
      </c>
      <c r="E34" s="113"/>
      <c r="F34" s="113"/>
      <c r="G34" s="107"/>
      <c r="H34" s="107"/>
      <c r="I34" s="107"/>
      <c r="J34" s="107"/>
      <c r="K34" s="107"/>
      <c r="L34" s="107"/>
      <c r="M34" s="107"/>
      <c r="N34" s="107"/>
      <c r="O34" s="108"/>
      <c r="P34" s="107"/>
      <c r="Q34" s="109"/>
    </row>
    <row r="35" spans="1:17">
      <c r="A35" s="62" t="s">
        <v>140</v>
      </c>
      <c r="B35" s="63">
        <v>20</v>
      </c>
      <c r="C35" s="63">
        <v>50</v>
      </c>
      <c r="D35" s="64">
        <v>19.972999999999999</v>
      </c>
      <c r="E35" s="105" t="s">
        <v>156</v>
      </c>
      <c r="F35" s="105"/>
      <c r="G35" s="69"/>
      <c r="H35" s="66" t="s">
        <v>152</v>
      </c>
      <c r="I35" s="69"/>
      <c r="J35" s="66" t="s">
        <v>127</v>
      </c>
      <c r="K35" s="69">
        <v>0</v>
      </c>
      <c r="L35" s="68" t="s">
        <v>129</v>
      </c>
      <c r="M35" s="69">
        <v>0</v>
      </c>
      <c r="N35" s="68" t="s">
        <v>133</v>
      </c>
      <c r="O35" s="69">
        <v>0</v>
      </c>
      <c r="P35" s="68" t="s">
        <v>135</v>
      </c>
      <c r="Q35" s="70">
        <f>G35*I35*(1+K35+M35)+O35</f>
        <v>0</v>
      </c>
    </row>
    <row r="36" spans="1:17">
      <c r="A36" s="62"/>
      <c r="B36" s="63"/>
      <c r="C36" s="63"/>
      <c r="D36" s="64"/>
      <c r="E36" s="105"/>
      <c r="F36" s="105"/>
      <c r="G36" s="69"/>
      <c r="H36" s="66" t="s">
        <v>152</v>
      </c>
      <c r="I36" s="69"/>
      <c r="J36" s="66" t="s">
        <v>127</v>
      </c>
      <c r="K36" s="69"/>
      <c r="L36" s="68" t="s">
        <v>129</v>
      </c>
      <c r="M36" s="69"/>
      <c r="N36" s="68" t="s">
        <v>133</v>
      </c>
      <c r="O36" s="69"/>
      <c r="P36" s="68" t="s">
        <v>135</v>
      </c>
      <c r="Q36" s="70">
        <f t="shared" ref="Q36:Q40" si="2">E36*(G36+I36+K36+M36)+O36</f>
        <v>0</v>
      </c>
    </row>
    <row r="37" spans="1:17">
      <c r="A37" s="62"/>
      <c r="B37" s="63"/>
      <c r="C37" s="63"/>
      <c r="D37" s="64"/>
      <c r="E37" s="105"/>
      <c r="F37" s="105"/>
      <c r="G37" s="69"/>
      <c r="H37" s="66" t="s">
        <v>152</v>
      </c>
      <c r="I37" s="69"/>
      <c r="J37" s="66" t="s">
        <v>127</v>
      </c>
      <c r="K37" s="69"/>
      <c r="L37" s="68" t="s">
        <v>129</v>
      </c>
      <c r="M37" s="69"/>
      <c r="N37" s="68" t="s">
        <v>133</v>
      </c>
      <c r="O37" s="69"/>
      <c r="P37" s="68" t="s">
        <v>135</v>
      </c>
      <c r="Q37" s="70">
        <f t="shared" si="2"/>
        <v>0</v>
      </c>
    </row>
    <row r="38" spans="1:17">
      <c r="A38" s="62"/>
      <c r="B38" s="63"/>
      <c r="C38" s="63"/>
      <c r="D38" s="64"/>
      <c r="E38" s="105"/>
      <c r="F38" s="105"/>
      <c r="G38" s="69"/>
      <c r="H38" s="66" t="s">
        <v>152</v>
      </c>
      <c r="I38" s="69"/>
      <c r="J38" s="66" t="s">
        <v>127</v>
      </c>
      <c r="K38" s="69"/>
      <c r="L38" s="68" t="s">
        <v>129</v>
      </c>
      <c r="M38" s="69"/>
      <c r="N38" s="68" t="s">
        <v>133</v>
      </c>
      <c r="O38" s="69"/>
      <c r="P38" s="68" t="s">
        <v>135</v>
      </c>
      <c r="Q38" s="70">
        <f t="shared" si="2"/>
        <v>0</v>
      </c>
    </row>
    <row r="39" spans="1:17">
      <c r="A39" s="62"/>
      <c r="B39" s="63"/>
      <c r="C39" s="63"/>
      <c r="D39" s="64"/>
      <c r="E39" s="105"/>
      <c r="F39" s="105"/>
      <c r="G39" s="69"/>
      <c r="H39" s="66" t="s">
        <v>152</v>
      </c>
      <c r="I39" s="69"/>
      <c r="J39" s="66" t="s">
        <v>127</v>
      </c>
      <c r="K39" s="69"/>
      <c r="L39" s="68" t="s">
        <v>129</v>
      </c>
      <c r="M39" s="69"/>
      <c r="N39" s="68" t="s">
        <v>133</v>
      </c>
      <c r="O39" s="69"/>
      <c r="P39" s="68" t="s">
        <v>135</v>
      </c>
      <c r="Q39" s="70">
        <f t="shared" si="2"/>
        <v>0</v>
      </c>
    </row>
    <row r="40" spans="1:17">
      <c r="A40" s="62"/>
      <c r="B40" s="63"/>
      <c r="C40" s="63"/>
      <c r="D40" s="64"/>
      <c r="E40" s="105"/>
      <c r="F40" s="105"/>
      <c r="G40" s="69"/>
      <c r="H40" s="66" t="s">
        <v>152</v>
      </c>
      <c r="I40" s="69"/>
      <c r="J40" s="66" t="s">
        <v>127</v>
      </c>
      <c r="K40" s="69"/>
      <c r="L40" s="68" t="s">
        <v>129</v>
      </c>
      <c r="M40" s="69"/>
      <c r="N40" s="68" t="s">
        <v>133</v>
      </c>
      <c r="O40" s="69"/>
      <c r="P40" s="68" t="s">
        <v>135</v>
      </c>
      <c r="Q40" s="70">
        <f t="shared" si="2"/>
        <v>0</v>
      </c>
    </row>
    <row r="41" spans="1:17">
      <c r="A41" s="71"/>
      <c r="B41" s="72"/>
      <c r="C41" s="72"/>
      <c r="D41" s="73"/>
      <c r="E41" s="106"/>
      <c r="F41" s="106"/>
      <c r="G41" s="76"/>
      <c r="H41" s="75"/>
      <c r="I41" s="76"/>
      <c r="J41" s="75"/>
      <c r="K41" s="76"/>
      <c r="L41" s="75"/>
      <c r="M41" s="76"/>
      <c r="N41" s="75"/>
      <c r="O41" s="76"/>
      <c r="P41" s="75"/>
      <c r="Q41" s="77"/>
    </row>
  </sheetData>
  <sheetProtection selectLockedCells="1" selectUnlockedCells="1"/>
  <mergeCells count="76">
    <mergeCell ref="P1:Q1"/>
    <mergeCell ref="B4:E4"/>
    <mergeCell ref="F4:G4"/>
    <mergeCell ref="H4:I4"/>
    <mergeCell ref="J4:K4"/>
    <mergeCell ref="L4:M4"/>
    <mergeCell ref="N4:O4"/>
    <mergeCell ref="P4:Q4"/>
    <mergeCell ref="Q6:Q7"/>
    <mergeCell ref="A5:D5"/>
    <mergeCell ref="E5:Q5"/>
    <mergeCell ref="A6:A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P17:Q17"/>
    <mergeCell ref="A18:D18"/>
    <mergeCell ref="E18:Q18"/>
    <mergeCell ref="A19:A20"/>
    <mergeCell ref="E19:E20"/>
    <mergeCell ref="F19:F20"/>
    <mergeCell ref="G19:G20"/>
    <mergeCell ref="H19:H20"/>
    <mergeCell ref="I19:I20"/>
    <mergeCell ref="J19:J20"/>
    <mergeCell ref="B17:E17"/>
    <mergeCell ref="F17:G17"/>
    <mergeCell ref="H17:I17"/>
    <mergeCell ref="J17:K17"/>
    <mergeCell ref="L17:M17"/>
    <mergeCell ref="N17:O17"/>
    <mergeCell ref="Q19:Q20"/>
    <mergeCell ref="B31:E31"/>
    <mergeCell ref="F31:G31"/>
    <mergeCell ref="H31:I31"/>
    <mergeCell ref="J31:K31"/>
    <mergeCell ref="L31:M31"/>
    <mergeCell ref="N31:O31"/>
    <mergeCell ref="P31:Q31"/>
    <mergeCell ref="K19:K20"/>
    <mergeCell ref="L19:L20"/>
    <mergeCell ref="M19:M20"/>
    <mergeCell ref="N19:N20"/>
    <mergeCell ref="O19:O20"/>
    <mergeCell ref="P19:P20"/>
    <mergeCell ref="Q33:Q34"/>
    <mergeCell ref="E35:F35"/>
    <mergeCell ref="A32:D32"/>
    <mergeCell ref="E32:Q32"/>
    <mergeCell ref="A33:A34"/>
    <mergeCell ref="E33:F34"/>
    <mergeCell ref="G33:G34"/>
    <mergeCell ref="H33:H34"/>
    <mergeCell ref="I33:I34"/>
    <mergeCell ref="J33:J34"/>
    <mergeCell ref="K33:K34"/>
    <mergeCell ref="L33:L34"/>
    <mergeCell ref="E41:F41"/>
    <mergeCell ref="M33:M34"/>
    <mergeCell ref="N33:N34"/>
    <mergeCell ref="O33:O34"/>
    <mergeCell ref="P33:P34"/>
    <mergeCell ref="E36:F36"/>
    <mergeCell ref="E37:F37"/>
    <mergeCell ref="E38:F38"/>
    <mergeCell ref="E39:F39"/>
    <mergeCell ref="E40:F40"/>
  </mergeCells>
  <phoneticPr fontId="28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様式-3 </vt:lpstr>
      <vt:lpstr>別紙-２</vt:lpstr>
      <vt:lpstr>別紙-3-1</vt:lpstr>
      <vt:lpstr>別紙-3-2</vt:lpstr>
      <vt:lpstr>別紙-3-3</vt:lpstr>
      <vt:lpstr>'別紙-２'!__xlnm.Print_Area</vt:lpstr>
      <vt:lpstr>'様式-3 '!__xlnm.Print_Area</vt:lpstr>
      <vt:lpstr>'様式-3 '!__xlnm_Print_Area</vt:lpstr>
      <vt:lpstr>'別紙-２'!Print_Area</vt:lpstr>
      <vt:lpstr>'様式-3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濱野　仁樹</dc:creator>
  <cp:lastModifiedBy>Administrator</cp:lastModifiedBy>
  <dcterms:created xsi:type="dcterms:W3CDTF">2022-09-13T08:45:58Z</dcterms:created>
  <dcterms:modified xsi:type="dcterms:W3CDTF">2022-09-27T05:33:19Z</dcterms:modified>
</cp:coreProperties>
</file>