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１．６歳" sheetId="1" r:id="rId1"/>
    <sheet name="３歳" sheetId="2" r:id="rId2"/>
  </sheets>
  <definedNames/>
  <calcPr fullCalcOnLoad="1"/>
</workbook>
</file>

<file path=xl/sharedStrings.xml><?xml version="1.0" encoding="utf-8"?>
<sst xmlns="http://schemas.openxmlformats.org/spreadsheetml/2006/main" count="129" uniqueCount="49">
  <si>
    <t>対象者数</t>
  </si>
  <si>
    <t>南加賀管内</t>
  </si>
  <si>
    <t>石川中央管内</t>
  </si>
  <si>
    <t>能登中部管内</t>
  </si>
  <si>
    <t>能登北部管内</t>
  </si>
  <si>
    <t>石川県合計</t>
  </si>
  <si>
    <t>金沢市</t>
  </si>
  <si>
    <t>（再掲）</t>
  </si>
  <si>
    <t>小児用肺炎球菌</t>
  </si>
  <si>
    <t>水痘</t>
  </si>
  <si>
    <t>１５　予防接種</t>
  </si>
  <si>
    <t>対象者数</t>
  </si>
  <si>
    <t>（１）　予防接種実施状況</t>
  </si>
  <si>
    <t>DPT初回</t>
  </si>
  <si>
    <t>DPT追加</t>
  </si>
  <si>
    <t>ポリオ</t>
  </si>
  <si>
    <t>麻疹（MR含む）</t>
  </si>
  <si>
    <t>風疹（MR含む）</t>
  </si>
  <si>
    <t>実施者数</t>
  </si>
  <si>
    <t>接種率
(実施率)</t>
  </si>
  <si>
    <t>生ﾜｸﾁﾝ
実施者数</t>
  </si>
  <si>
    <t>MR
実施者数</t>
  </si>
  <si>
    <t>小松市</t>
  </si>
  <si>
    <t>加賀市</t>
  </si>
  <si>
    <t>能美市</t>
  </si>
  <si>
    <t>川北町</t>
  </si>
  <si>
    <t>白山市</t>
  </si>
  <si>
    <t>かほく市</t>
  </si>
  <si>
    <t>野々市市</t>
  </si>
  <si>
    <t>津幡町</t>
  </si>
  <si>
    <t>内灘町</t>
  </si>
  <si>
    <t>七尾市</t>
  </si>
  <si>
    <t>羽咋市</t>
  </si>
  <si>
    <t>志賀町</t>
  </si>
  <si>
    <t>宝達志水町</t>
  </si>
  <si>
    <t>中能登町</t>
  </si>
  <si>
    <t>輪島市</t>
  </si>
  <si>
    <t>珠洲市</t>
  </si>
  <si>
    <t>穴水町</t>
  </si>
  <si>
    <t>能登町</t>
  </si>
  <si>
    <t>BCG</t>
  </si>
  <si>
    <t>Hib</t>
  </si>
  <si>
    <t>B型肝炎</t>
  </si>
  <si>
    <t>対象者数：当該年度の1歳6か月児健康診査対象者数</t>
  </si>
  <si>
    <t>実施者数：健康診査時点で実施している者の数、実施要領に定めた各予防接種の規定回数を接種した者</t>
  </si>
  <si>
    <t>日本脳炎</t>
  </si>
  <si>
    <t>対象者数：当該年度の３歳児健康診査対象者数</t>
  </si>
  <si>
    <t>令和3年度予防接種実施率（1歳６か月）</t>
  </si>
  <si>
    <t>令和3年度予防接種実施率（３歳）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</si>
</sst>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.0_);[Red]\(#,##0.0\)"/>
    <numFmt numFmtId="179" formatCode="0.0_);[Red]\(0.0\)"/>
    <numFmt numFmtId="180" formatCode="0.0_ "/>
    <numFmt numFmtId="181" formatCode="0.00_);[Red]\(0.00\)"/>
    <numFmt numFmtId="182" formatCode="0_);[Red]\(0\)"/>
    <numFmt numFmtId="183" formatCode="#,##0_ "/>
    <numFmt numFmtId="184" formatCode="0_ "/>
    <numFmt numFmtId="185" formatCode="#,##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4"/>
      <name val="HG丸ｺﾞｼｯｸM-PRO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2"/>
      <name val="ＭＳ ゴシック"/>
      <family val="3"/>
    </font>
    <font>
      <sz val="12"/>
      <name val="Meiryo UI"/>
      <family val="3"/>
    </font>
    <font>
      <sz val="16"/>
      <name val="HG丸ｺﾞｼｯｸM-PRO"/>
      <family val="3"/>
    </font>
    <font>
      <sz val="12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ｺﾞｼｯｸ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2"/>
      <color theme="1"/>
      <name val="ＭＳ ゴシック"/>
      <family val="3"/>
    </font>
    <font>
      <sz val="12"/>
      <color theme="1"/>
      <name val="ｺﾞｼｯｸ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/>
      <right/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/>
      <right style="thin"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77" fontId="7" fillId="34" borderId="13" xfId="0" applyNumberFormat="1" applyFont="1" applyFill="1" applyBorder="1" applyAlignment="1" applyProtection="1">
      <alignment horizontal="right" vertical="center"/>
      <protection/>
    </xf>
    <xf numFmtId="177" fontId="7" fillId="34" borderId="14" xfId="0" applyNumberFormat="1" applyFont="1" applyFill="1" applyBorder="1" applyAlignment="1" applyProtection="1">
      <alignment vertical="center"/>
      <protection/>
    </xf>
    <xf numFmtId="176" fontId="7" fillId="34" borderId="15" xfId="0" applyNumberFormat="1" applyFont="1" applyFill="1" applyBorder="1" applyAlignment="1" applyProtection="1">
      <alignment horizontal="right" vertical="center"/>
      <protection/>
    </xf>
    <xf numFmtId="177" fontId="7" fillId="34" borderId="14" xfId="0" applyNumberFormat="1" applyFont="1" applyFill="1" applyBorder="1" applyAlignment="1" applyProtection="1">
      <alignment horizontal="right" vertical="center"/>
      <protection/>
    </xf>
    <xf numFmtId="177" fontId="7" fillId="34" borderId="16" xfId="0" applyNumberFormat="1" applyFont="1" applyFill="1" applyBorder="1" applyAlignment="1" applyProtection="1">
      <alignment horizontal="right" vertical="center"/>
      <protection/>
    </xf>
    <xf numFmtId="0" fontId="7" fillId="33" borderId="17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6" fontId="7" fillId="33" borderId="15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distributed" vertical="center"/>
    </xf>
    <xf numFmtId="177" fontId="7" fillId="33" borderId="22" xfId="0" applyNumberFormat="1" applyFont="1" applyFill="1" applyBorder="1" applyAlignment="1" applyProtection="1">
      <alignment horizontal="right" vertical="center"/>
      <protection/>
    </xf>
    <xf numFmtId="177" fontId="7" fillId="33" borderId="18" xfId="0" applyNumberFormat="1" applyFont="1" applyFill="1" applyBorder="1" applyAlignment="1" applyProtection="1">
      <alignment horizontal="right" vertical="center"/>
      <protection/>
    </xf>
    <xf numFmtId="177" fontId="7" fillId="33" borderId="18" xfId="0" applyNumberFormat="1" applyFont="1" applyFill="1" applyBorder="1" applyAlignment="1">
      <alignment horizontal="right" vertical="center"/>
    </xf>
    <xf numFmtId="177" fontId="7" fillId="33" borderId="12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distributed" vertical="center"/>
    </xf>
    <xf numFmtId="177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>
      <alignment horizontal="right" vertical="center"/>
    </xf>
    <xf numFmtId="177" fontId="7" fillId="33" borderId="26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 applyProtection="1">
      <alignment horizontal="right" vertical="center"/>
      <protection/>
    </xf>
    <xf numFmtId="177" fontId="7" fillId="33" borderId="12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176" fontId="7" fillId="33" borderId="0" xfId="0" applyNumberFormat="1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>
      <alignment horizontal="center" vertical="center" shrinkToFit="1"/>
    </xf>
    <xf numFmtId="177" fontId="7" fillId="33" borderId="15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6" fontId="7" fillId="34" borderId="27" xfId="0" applyNumberFormat="1" applyFont="1" applyFill="1" applyBorder="1" applyAlignment="1" applyProtection="1">
      <alignment horizontal="right" vertical="center"/>
      <protection/>
    </xf>
    <xf numFmtId="177" fontId="7" fillId="33" borderId="0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>
      <alignment horizontal="center" vertical="center" shrinkToFit="1"/>
    </xf>
    <xf numFmtId="177" fontId="7" fillId="34" borderId="29" xfId="0" applyNumberFormat="1" applyFont="1" applyFill="1" applyBorder="1" applyAlignment="1" applyProtection="1">
      <alignment horizontal="right" vertical="center"/>
      <protection/>
    </xf>
    <xf numFmtId="177" fontId="8" fillId="33" borderId="0" xfId="0" applyNumberFormat="1" applyFont="1" applyFill="1" applyAlignment="1">
      <alignment vertical="center"/>
    </xf>
    <xf numFmtId="177" fontId="7" fillId="33" borderId="18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distributed" vertical="center"/>
    </xf>
    <xf numFmtId="0" fontId="49" fillId="34" borderId="18" xfId="0" applyFont="1" applyFill="1" applyBorder="1" applyAlignment="1">
      <alignment horizontal="distributed" vertical="center"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177" fontId="7" fillId="33" borderId="33" xfId="0" applyNumberFormat="1" applyFont="1" applyFill="1" applyBorder="1" applyAlignment="1">
      <alignment horizontal="center" vertical="center" shrinkToFit="1"/>
    </xf>
    <xf numFmtId="177" fontId="7" fillId="33" borderId="35" xfId="0" applyNumberFormat="1" applyFon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177" fontId="50" fillId="0" borderId="18" xfId="0" applyNumberFormat="1" applyFont="1" applyFill="1" applyBorder="1" applyAlignment="1" applyProtection="1">
      <alignment horizontal="right" vertical="center"/>
      <protection/>
    </xf>
    <xf numFmtId="177" fontId="10" fillId="0" borderId="18" xfId="0" applyNumberFormat="1" applyFont="1" applyFill="1" applyBorder="1" applyAlignment="1">
      <alignment horizontal="right" vertical="center"/>
    </xf>
    <xf numFmtId="177" fontId="50" fillId="0" borderId="18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2"/>
  <sheetViews>
    <sheetView tabSelected="1" zoomScale="70" zoomScaleNormal="70" workbookViewId="0" topLeftCell="A1">
      <selection activeCell="X16" sqref="X16"/>
    </sheetView>
  </sheetViews>
  <sheetFormatPr defaultColWidth="8.796875" defaultRowHeight="15"/>
  <cols>
    <col min="1" max="1" width="3" style="0" customWidth="1"/>
    <col min="3" max="3" width="11.5" style="0" customWidth="1"/>
  </cols>
  <sheetData>
    <row r="1" ht="39.75" customHeight="1">
      <c r="B1" s="47" t="s">
        <v>10</v>
      </c>
    </row>
    <row r="2" spans="2:3" ht="25.5" customHeight="1">
      <c r="B2" s="1" t="s">
        <v>12</v>
      </c>
      <c r="C2" s="48"/>
    </row>
    <row r="3" spans="2:16" ht="25.5" customHeight="1">
      <c r="B3" s="38" t="s">
        <v>47</v>
      </c>
      <c r="C3" s="38"/>
      <c r="D3" s="39"/>
      <c r="E3" s="39"/>
      <c r="F3" s="39"/>
      <c r="G3" s="39"/>
      <c r="H3" s="39"/>
      <c r="I3" s="39"/>
      <c r="J3" s="2"/>
      <c r="K3" s="2"/>
      <c r="L3" s="2"/>
      <c r="M3" s="2"/>
      <c r="N3" s="2"/>
      <c r="O3" s="2"/>
      <c r="P3" s="2"/>
    </row>
    <row r="4" spans="2:26" ht="24.75" customHeight="1">
      <c r="B4" s="56"/>
      <c r="C4" s="57"/>
      <c r="D4" s="52" t="s">
        <v>11</v>
      </c>
      <c r="E4" s="51" t="s">
        <v>13</v>
      </c>
      <c r="F4" s="50"/>
      <c r="G4" s="49" t="s">
        <v>14</v>
      </c>
      <c r="H4" s="50"/>
      <c r="I4" s="49" t="s">
        <v>15</v>
      </c>
      <c r="J4" s="50"/>
      <c r="K4" s="3" t="s">
        <v>7</v>
      </c>
      <c r="L4" s="49" t="s">
        <v>16</v>
      </c>
      <c r="M4" s="50"/>
      <c r="N4" s="49" t="s">
        <v>17</v>
      </c>
      <c r="O4" s="50"/>
      <c r="P4" s="3" t="s">
        <v>7</v>
      </c>
      <c r="Q4" s="51" t="s">
        <v>40</v>
      </c>
      <c r="R4" s="50"/>
      <c r="S4" s="49" t="s">
        <v>41</v>
      </c>
      <c r="T4" s="50"/>
      <c r="U4" s="49" t="s">
        <v>8</v>
      </c>
      <c r="V4" s="50"/>
      <c r="W4" s="49" t="s">
        <v>9</v>
      </c>
      <c r="X4" s="50"/>
      <c r="Y4" s="49" t="s">
        <v>42</v>
      </c>
      <c r="Z4" s="50"/>
    </row>
    <row r="5" spans="2:26" ht="34.5" customHeight="1">
      <c r="B5" s="58"/>
      <c r="C5" s="59"/>
      <c r="D5" s="53"/>
      <c r="E5" s="35" t="s">
        <v>18</v>
      </c>
      <c r="F5" s="4" t="s">
        <v>19</v>
      </c>
      <c r="G5" s="35" t="s">
        <v>18</v>
      </c>
      <c r="H5" s="4" t="s">
        <v>19</v>
      </c>
      <c r="I5" s="35" t="s">
        <v>18</v>
      </c>
      <c r="J5" s="4" t="s">
        <v>19</v>
      </c>
      <c r="K5" s="5" t="s">
        <v>20</v>
      </c>
      <c r="L5" s="35" t="s">
        <v>18</v>
      </c>
      <c r="M5" s="4" t="s">
        <v>19</v>
      </c>
      <c r="N5" s="35" t="s">
        <v>18</v>
      </c>
      <c r="O5" s="4" t="s">
        <v>19</v>
      </c>
      <c r="P5" s="6" t="s">
        <v>21</v>
      </c>
      <c r="Q5" s="35" t="s">
        <v>18</v>
      </c>
      <c r="R5" s="4" t="s">
        <v>19</v>
      </c>
      <c r="S5" s="35" t="s">
        <v>18</v>
      </c>
      <c r="T5" s="4" t="s">
        <v>19</v>
      </c>
      <c r="U5" s="35" t="s">
        <v>18</v>
      </c>
      <c r="V5" s="4" t="s">
        <v>19</v>
      </c>
      <c r="W5" s="35" t="s">
        <v>18</v>
      </c>
      <c r="X5" s="4" t="s">
        <v>19</v>
      </c>
      <c r="Y5" s="35" t="s">
        <v>18</v>
      </c>
      <c r="Z5" s="4" t="s">
        <v>19</v>
      </c>
    </row>
    <row r="6" spans="2:26" ht="24.75" customHeight="1">
      <c r="B6" s="55" t="s">
        <v>6</v>
      </c>
      <c r="C6" s="55"/>
      <c r="D6" s="7">
        <v>3287</v>
      </c>
      <c r="E6" s="8">
        <v>3183</v>
      </c>
      <c r="F6" s="9">
        <f>E6/$D6</f>
        <v>0.9683602068755705</v>
      </c>
      <c r="G6" s="10">
        <v>1304</v>
      </c>
      <c r="H6" s="9">
        <f aca="true" t="shared" si="0" ref="H6:H29">G6/$D6</f>
        <v>0.39671432917554</v>
      </c>
      <c r="I6" s="10">
        <v>1304</v>
      </c>
      <c r="J6" s="9">
        <f aca="true" t="shared" si="1" ref="J6:J29">I6/$D6</f>
        <v>0.39671432917554</v>
      </c>
      <c r="K6" s="11">
        <v>0</v>
      </c>
      <c r="L6" s="10">
        <v>3083</v>
      </c>
      <c r="M6" s="9">
        <f aca="true" t="shared" si="2" ref="M6:M29">L6/$D6</f>
        <v>0.9379373288713112</v>
      </c>
      <c r="N6" s="10">
        <v>3083</v>
      </c>
      <c r="O6" s="9">
        <f aca="true" t="shared" si="3" ref="O6:O29">N6/$D6</f>
        <v>0.9379373288713112</v>
      </c>
      <c r="P6" s="11">
        <v>3083</v>
      </c>
      <c r="Q6" s="10">
        <v>3195</v>
      </c>
      <c r="R6" s="9">
        <f aca="true" t="shared" si="4" ref="R6:R29">Q6/$D6</f>
        <v>0.9720109522360816</v>
      </c>
      <c r="S6" s="10">
        <v>2842</v>
      </c>
      <c r="T6" s="9">
        <f aca="true" t="shared" si="5" ref="T6:T29">S6/$D6</f>
        <v>0.8646181928810466</v>
      </c>
      <c r="U6" s="10">
        <v>2953</v>
      </c>
      <c r="V6" s="9">
        <f aca="true" t="shared" si="6" ref="V6:V29">U6/$D6</f>
        <v>0.8983875874657743</v>
      </c>
      <c r="W6" s="10">
        <v>969</v>
      </c>
      <c r="X6" s="9">
        <f aca="true" t="shared" si="7" ref="X6:X29">W6/$D6</f>
        <v>0.2947976878612717</v>
      </c>
      <c r="Y6" s="10">
        <v>3151</v>
      </c>
      <c r="Z6" s="9">
        <f aca="true" t="shared" si="8" ref="Z6:Z29">Y6/$D6</f>
        <v>0.9586248859142075</v>
      </c>
    </row>
    <row r="7" spans="2:26" ht="24.75" customHeight="1">
      <c r="B7" s="54" t="s">
        <v>1</v>
      </c>
      <c r="C7" s="54"/>
      <c r="D7" s="7">
        <f>SUM(D8:D11)</f>
        <v>1606</v>
      </c>
      <c r="E7" s="7">
        <f>SUM(E8:E11)</f>
        <v>1544</v>
      </c>
      <c r="F7" s="9">
        <f>E7/$D7</f>
        <v>0.9613947696139477</v>
      </c>
      <c r="G7" s="7">
        <f>SUM(G8:G11)</f>
        <v>1174</v>
      </c>
      <c r="H7" s="9">
        <f t="shared" si="0"/>
        <v>0.7310087173100872</v>
      </c>
      <c r="I7" s="7">
        <f>SUM(I8:I11)</f>
        <v>1216</v>
      </c>
      <c r="J7" s="9">
        <f t="shared" si="1"/>
        <v>0.7571606475716065</v>
      </c>
      <c r="K7" s="7">
        <f>SUM(K8:K11)</f>
        <v>0</v>
      </c>
      <c r="L7" s="7">
        <f>SUM(L8:L11)</f>
        <v>1511</v>
      </c>
      <c r="M7" s="9">
        <f t="shared" si="2"/>
        <v>0.9408468244084682</v>
      </c>
      <c r="N7" s="7">
        <f>SUM(N8:N11)</f>
        <v>1511</v>
      </c>
      <c r="O7" s="9">
        <f t="shared" si="3"/>
        <v>0.9408468244084682</v>
      </c>
      <c r="P7" s="7">
        <f>SUM(P8:P11)</f>
        <v>1511</v>
      </c>
      <c r="Q7" s="7">
        <f>SUM(Q8:Q11)</f>
        <v>1543</v>
      </c>
      <c r="R7" s="9">
        <f t="shared" si="4"/>
        <v>0.960772104607721</v>
      </c>
      <c r="S7" s="7">
        <f>SUM(S8:S11)</f>
        <v>1409</v>
      </c>
      <c r="T7" s="9">
        <f t="shared" si="5"/>
        <v>0.8773349937733499</v>
      </c>
      <c r="U7" s="7">
        <f>SUM(U8:U11)</f>
        <v>1471</v>
      </c>
      <c r="V7" s="9">
        <f t="shared" si="6"/>
        <v>0.9159402241594022</v>
      </c>
      <c r="W7" s="7">
        <f>SUM(W8:W11)</f>
        <v>956</v>
      </c>
      <c r="X7" s="9">
        <f t="shared" si="7"/>
        <v>0.5952677459526775</v>
      </c>
      <c r="Y7" s="7">
        <f>SUM(Y8:Y11)</f>
        <v>1502</v>
      </c>
      <c r="Z7" s="9">
        <f t="shared" si="8"/>
        <v>0.9352428393524284</v>
      </c>
    </row>
    <row r="8" spans="2:26" ht="24.75" customHeight="1">
      <c r="B8" s="12"/>
      <c r="C8" s="13" t="s">
        <v>22</v>
      </c>
      <c r="D8" s="14">
        <v>809</v>
      </c>
      <c r="E8" s="15">
        <v>802</v>
      </c>
      <c r="F8" s="16">
        <f>E8/$D8</f>
        <v>0.9913473423980222</v>
      </c>
      <c r="G8" s="17">
        <v>682</v>
      </c>
      <c r="H8" s="16">
        <f t="shared" si="0"/>
        <v>0.8430160692212608</v>
      </c>
      <c r="I8" s="17">
        <v>682</v>
      </c>
      <c r="J8" s="16">
        <f t="shared" si="1"/>
        <v>0.8430160692212608</v>
      </c>
      <c r="K8" s="18">
        <v>0</v>
      </c>
      <c r="L8" s="17">
        <v>788</v>
      </c>
      <c r="M8" s="16">
        <f t="shared" si="2"/>
        <v>0.9740420271940667</v>
      </c>
      <c r="N8" s="17">
        <v>788</v>
      </c>
      <c r="O8" s="16">
        <f t="shared" si="3"/>
        <v>0.9740420271940667</v>
      </c>
      <c r="P8" s="18">
        <v>788</v>
      </c>
      <c r="Q8" s="17">
        <v>800</v>
      </c>
      <c r="R8" s="16">
        <f t="shared" si="4"/>
        <v>0.9888751545117429</v>
      </c>
      <c r="S8" s="17">
        <v>734</v>
      </c>
      <c r="T8" s="16">
        <f t="shared" si="5"/>
        <v>0.907292954264524</v>
      </c>
      <c r="U8" s="17">
        <v>786</v>
      </c>
      <c r="V8" s="16">
        <f t="shared" si="6"/>
        <v>0.9715698393077874</v>
      </c>
      <c r="W8" s="17">
        <v>539</v>
      </c>
      <c r="X8" s="16">
        <f t="shared" si="7"/>
        <v>0.6662546353522868</v>
      </c>
      <c r="Y8" s="17">
        <v>776</v>
      </c>
      <c r="Z8" s="16">
        <f t="shared" si="8"/>
        <v>0.9592088998763906</v>
      </c>
    </row>
    <row r="9" spans="2:26" ht="24.75" customHeight="1">
      <c r="B9" s="19"/>
      <c r="C9" s="13" t="s">
        <v>23</v>
      </c>
      <c r="D9" s="20">
        <v>384</v>
      </c>
      <c r="E9" s="21">
        <v>360</v>
      </c>
      <c r="F9" s="16">
        <f aca="true" t="shared" si="9" ref="F9:F29">E9/$D9</f>
        <v>0.9375</v>
      </c>
      <c r="G9" s="22">
        <v>164</v>
      </c>
      <c r="H9" s="16">
        <f t="shared" si="0"/>
        <v>0.4270833333333333</v>
      </c>
      <c r="I9" s="22">
        <v>164</v>
      </c>
      <c r="J9" s="16">
        <f t="shared" si="1"/>
        <v>0.4270833333333333</v>
      </c>
      <c r="K9" s="23">
        <v>0</v>
      </c>
      <c r="L9" s="22">
        <v>349</v>
      </c>
      <c r="M9" s="16">
        <f t="shared" si="2"/>
        <v>0.9088541666666666</v>
      </c>
      <c r="N9" s="22">
        <v>349</v>
      </c>
      <c r="O9" s="16">
        <f t="shared" si="3"/>
        <v>0.9088541666666666</v>
      </c>
      <c r="P9" s="23">
        <v>349</v>
      </c>
      <c r="Q9" s="22">
        <v>361</v>
      </c>
      <c r="R9" s="16">
        <f t="shared" si="4"/>
        <v>0.9401041666666666</v>
      </c>
      <c r="S9" s="22">
        <v>311</v>
      </c>
      <c r="T9" s="16">
        <f t="shared" si="5"/>
        <v>0.8098958333333334</v>
      </c>
      <c r="U9" s="22">
        <v>316</v>
      </c>
      <c r="V9" s="16">
        <f t="shared" si="6"/>
        <v>0.8229166666666666</v>
      </c>
      <c r="W9" s="22">
        <v>115</v>
      </c>
      <c r="X9" s="16">
        <f t="shared" si="7"/>
        <v>0.2994791666666667</v>
      </c>
      <c r="Y9" s="22">
        <v>357</v>
      </c>
      <c r="Z9" s="16">
        <f t="shared" si="8"/>
        <v>0.9296875</v>
      </c>
    </row>
    <row r="10" spans="2:26" ht="24.75" customHeight="1">
      <c r="B10" s="19"/>
      <c r="C10" s="13" t="s">
        <v>24</v>
      </c>
      <c r="D10" s="20">
        <v>370</v>
      </c>
      <c r="E10" s="21">
        <v>341</v>
      </c>
      <c r="F10" s="16">
        <f t="shared" si="9"/>
        <v>0.9216216216216216</v>
      </c>
      <c r="G10" s="22">
        <v>304</v>
      </c>
      <c r="H10" s="16">
        <f t="shared" si="0"/>
        <v>0.8216216216216217</v>
      </c>
      <c r="I10" s="22">
        <v>346</v>
      </c>
      <c r="J10" s="16">
        <f t="shared" si="1"/>
        <v>0.9351351351351351</v>
      </c>
      <c r="K10" s="23">
        <v>0</v>
      </c>
      <c r="L10" s="22">
        <v>333</v>
      </c>
      <c r="M10" s="16">
        <f t="shared" si="2"/>
        <v>0.9</v>
      </c>
      <c r="N10" s="22">
        <v>333</v>
      </c>
      <c r="O10" s="16">
        <f t="shared" si="3"/>
        <v>0.9</v>
      </c>
      <c r="P10" s="23">
        <v>333</v>
      </c>
      <c r="Q10" s="22">
        <v>341</v>
      </c>
      <c r="R10" s="16">
        <f t="shared" si="4"/>
        <v>0.9216216216216216</v>
      </c>
      <c r="S10" s="22">
        <v>327</v>
      </c>
      <c r="T10" s="16">
        <f t="shared" si="5"/>
        <v>0.8837837837837837</v>
      </c>
      <c r="U10" s="22">
        <v>328</v>
      </c>
      <c r="V10" s="16">
        <f t="shared" si="6"/>
        <v>0.8864864864864865</v>
      </c>
      <c r="W10" s="22">
        <v>287</v>
      </c>
      <c r="X10" s="16">
        <f t="shared" si="7"/>
        <v>0.7756756756756756</v>
      </c>
      <c r="Y10" s="22">
        <v>328</v>
      </c>
      <c r="Z10" s="16">
        <f t="shared" si="8"/>
        <v>0.8864864864864865</v>
      </c>
    </row>
    <row r="11" spans="2:26" ht="24.75" customHeight="1">
      <c r="B11" s="24"/>
      <c r="C11" s="13" t="s">
        <v>25</v>
      </c>
      <c r="D11" s="25">
        <v>43</v>
      </c>
      <c r="E11" s="26">
        <v>41</v>
      </c>
      <c r="F11" s="16">
        <f t="shared" si="9"/>
        <v>0.9534883720930233</v>
      </c>
      <c r="G11" s="27">
        <v>24</v>
      </c>
      <c r="H11" s="16">
        <f t="shared" si="0"/>
        <v>0.5581395348837209</v>
      </c>
      <c r="I11" s="27">
        <v>24</v>
      </c>
      <c r="J11" s="16">
        <f>I11/$D11</f>
        <v>0.5581395348837209</v>
      </c>
      <c r="K11" s="28">
        <v>0</v>
      </c>
      <c r="L11" s="27">
        <v>41</v>
      </c>
      <c r="M11" s="16">
        <f t="shared" si="2"/>
        <v>0.9534883720930233</v>
      </c>
      <c r="N11" s="27">
        <v>41</v>
      </c>
      <c r="O11" s="16">
        <f t="shared" si="3"/>
        <v>0.9534883720930233</v>
      </c>
      <c r="P11" s="28">
        <v>41</v>
      </c>
      <c r="Q11" s="27">
        <v>41</v>
      </c>
      <c r="R11" s="16">
        <f t="shared" si="4"/>
        <v>0.9534883720930233</v>
      </c>
      <c r="S11" s="27">
        <v>37</v>
      </c>
      <c r="T11" s="16">
        <f t="shared" si="5"/>
        <v>0.8604651162790697</v>
      </c>
      <c r="U11" s="27">
        <v>41</v>
      </c>
      <c r="V11" s="16">
        <f t="shared" si="6"/>
        <v>0.9534883720930233</v>
      </c>
      <c r="W11" s="27">
        <v>15</v>
      </c>
      <c r="X11" s="16">
        <f t="shared" si="7"/>
        <v>0.3488372093023256</v>
      </c>
      <c r="Y11" s="27">
        <v>41</v>
      </c>
      <c r="Z11" s="16">
        <f t="shared" si="8"/>
        <v>0.9534883720930233</v>
      </c>
    </row>
    <row r="12" spans="2:26" ht="24.75" customHeight="1">
      <c r="B12" s="54" t="s">
        <v>2</v>
      </c>
      <c r="C12" s="54"/>
      <c r="D12" s="7">
        <f>SUM(D13:D17)</f>
        <v>2180</v>
      </c>
      <c r="E12" s="7">
        <f>SUM(E13:E17)</f>
        <v>2118</v>
      </c>
      <c r="F12" s="9">
        <f>E12/$D12</f>
        <v>0.9715596330275229</v>
      </c>
      <c r="G12" s="7">
        <f>SUM(G13:G17)</f>
        <v>1252</v>
      </c>
      <c r="H12" s="9">
        <f t="shared" si="0"/>
        <v>0.5743119266055046</v>
      </c>
      <c r="I12" s="7">
        <f>SUM(I13:I17)</f>
        <v>1252</v>
      </c>
      <c r="J12" s="9">
        <f t="shared" si="1"/>
        <v>0.5743119266055046</v>
      </c>
      <c r="K12" s="7">
        <f>SUM(K13:K17)</f>
        <v>0</v>
      </c>
      <c r="L12" s="7">
        <f>SUM(L13:L17)</f>
        <v>2038</v>
      </c>
      <c r="M12" s="9">
        <f t="shared" si="2"/>
        <v>0.9348623853211009</v>
      </c>
      <c r="N12" s="7">
        <f>SUM(N13:N17)</f>
        <v>2038</v>
      </c>
      <c r="O12" s="9">
        <f t="shared" si="3"/>
        <v>0.9348623853211009</v>
      </c>
      <c r="P12" s="7">
        <f>SUM(P13:P17)</f>
        <v>2038</v>
      </c>
      <c r="Q12" s="7">
        <f>SUM(Q13:Q17)</f>
        <v>2149</v>
      </c>
      <c r="R12" s="9">
        <f t="shared" si="4"/>
        <v>0.9857798165137615</v>
      </c>
      <c r="S12" s="7">
        <f>SUM(S13:S17)</f>
        <v>1971</v>
      </c>
      <c r="T12" s="9">
        <f t="shared" si="5"/>
        <v>0.9041284403669725</v>
      </c>
      <c r="U12" s="7">
        <f>SUM(U13:U17)</f>
        <v>2009</v>
      </c>
      <c r="V12" s="9">
        <f t="shared" si="6"/>
        <v>0.921559633027523</v>
      </c>
      <c r="W12" s="7">
        <f>SUM(W13:W17)</f>
        <v>1118</v>
      </c>
      <c r="X12" s="9">
        <f t="shared" si="7"/>
        <v>0.5128440366972477</v>
      </c>
      <c r="Y12" s="7">
        <f>SUM(Y13:Y17)</f>
        <v>2085</v>
      </c>
      <c r="Z12" s="9">
        <f t="shared" si="8"/>
        <v>0.9564220183486238</v>
      </c>
    </row>
    <row r="13" spans="2:26" ht="24.75" customHeight="1">
      <c r="B13" s="12"/>
      <c r="C13" s="13" t="s">
        <v>26</v>
      </c>
      <c r="D13" s="14">
        <v>852</v>
      </c>
      <c r="E13" s="15">
        <v>838</v>
      </c>
      <c r="F13" s="16">
        <f t="shared" si="9"/>
        <v>0.9835680751173709</v>
      </c>
      <c r="G13" s="15">
        <v>692</v>
      </c>
      <c r="H13" s="16">
        <f t="shared" si="0"/>
        <v>0.812206572769953</v>
      </c>
      <c r="I13" s="15">
        <v>692</v>
      </c>
      <c r="J13" s="16">
        <f t="shared" si="1"/>
        <v>0.812206572769953</v>
      </c>
      <c r="K13" s="29">
        <v>0</v>
      </c>
      <c r="L13" s="15">
        <v>826</v>
      </c>
      <c r="M13" s="16">
        <f t="shared" si="2"/>
        <v>0.9694835680751174</v>
      </c>
      <c r="N13" s="15">
        <v>826</v>
      </c>
      <c r="O13" s="16">
        <f t="shared" si="3"/>
        <v>0.9694835680751174</v>
      </c>
      <c r="P13" s="15">
        <v>826</v>
      </c>
      <c r="Q13" s="15">
        <v>843</v>
      </c>
      <c r="R13" s="16">
        <f t="shared" si="4"/>
        <v>0.9894366197183099</v>
      </c>
      <c r="S13" s="15">
        <v>804</v>
      </c>
      <c r="T13" s="16">
        <f t="shared" si="5"/>
        <v>0.9436619718309859</v>
      </c>
      <c r="U13" s="15">
        <v>810</v>
      </c>
      <c r="V13" s="16">
        <f t="shared" si="6"/>
        <v>0.9507042253521126</v>
      </c>
      <c r="W13" s="29">
        <v>650</v>
      </c>
      <c r="X13" s="16">
        <f t="shared" si="7"/>
        <v>0.7629107981220657</v>
      </c>
      <c r="Y13" s="36">
        <v>815</v>
      </c>
      <c r="Z13" s="16">
        <f t="shared" si="8"/>
        <v>0.9565727699530516</v>
      </c>
    </row>
    <row r="14" spans="2:26" ht="24.75" customHeight="1">
      <c r="B14" s="19"/>
      <c r="C14" s="13" t="s">
        <v>27</v>
      </c>
      <c r="D14" s="20">
        <v>309</v>
      </c>
      <c r="E14" s="21">
        <v>306</v>
      </c>
      <c r="F14" s="16">
        <f t="shared" si="9"/>
        <v>0.9902912621359223</v>
      </c>
      <c r="G14" s="22">
        <v>169</v>
      </c>
      <c r="H14" s="16">
        <f t="shared" si="0"/>
        <v>0.5469255663430421</v>
      </c>
      <c r="I14" s="22">
        <v>169</v>
      </c>
      <c r="J14" s="16">
        <f t="shared" si="1"/>
        <v>0.5469255663430421</v>
      </c>
      <c r="K14" s="23">
        <v>0</v>
      </c>
      <c r="L14" s="22">
        <v>278</v>
      </c>
      <c r="M14" s="16">
        <f t="shared" si="2"/>
        <v>0.8996763754045307</v>
      </c>
      <c r="N14" s="22">
        <v>278</v>
      </c>
      <c r="O14" s="16">
        <f t="shared" si="3"/>
        <v>0.8996763754045307</v>
      </c>
      <c r="P14" s="22">
        <v>278</v>
      </c>
      <c r="Q14" s="21">
        <v>306</v>
      </c>
      <c r="R14" s="16">
        <f t="shared" si="4"/>
        <v>0.9902912621359223</v>
      </c>
      <c r="S14" s="22">
        <v>284</v>
      </c>
      <c r="T14" s="16">
        <f t="shared" si="5"/>
        <v>0.919093851132686</v>
      </c>
      <c r="U14" s="22">
        <v>285</v>
      </c>
      <c r="V14" s="16">
        <f t="shared" si="6"/>
        <v>0.9223300970873787</v>
      </c>
      <c r="W14" s="23">
        <v>133</v>
      </c>
      <c r="X14" s="16">
        <f t="shared" si="7"/>
        <v>0.43042071197411</v>
      </c>
      <c r="Y14" s="36">
        <v>296</v>
      </c>
      <c r="Z14" s="16">
        <f t="shared" si="8"/>
        <v>0.9579288025889967</v>
      </c>
    </row>
    <row r="15" spans="2:26" ht="24.75" customHeight="1">
      <c r="B15" s="19"/>
      <c r="C15" s="13" t="s">
        <v>28</v>
      </c>
      <c r="D15" s="20">
        <v>580</v>
      </c>
      <c r="E15" s="21">
        <v>541</v>
      </c>
      <c r="F15" s="16">
        <f t="shared" si="9"/>
        <v>0.9327586206896552</v>
      </c>
      <c r="G15" s="22">
        <v>248</v>
      </c>
      <c r="H15" s="16">
        <f t="shared" si="0"/>
        <v>0.42758620689655175</v>
      </c>
      <c r="I15" s="22">
        <v>248</v>
      </c>
      <c r="J15" s="16">
        <f t="shared" si="1"/>
        <v>0.42758620689655175</v>
      </c>
      <c r="K15" s="23">
        <v>0</v>
      </c>
      <c r="L15" s="22">
        <v>522</v>
      </c>
      <c r="M15" s="16">
        <f t="shared" si="2"/>
        <v>0.9</v>
      </c>
      <c r="N15" s="22">
        <v>522</v>
      </c>
      <c r="O15" s="16">
        <f t="shared" si="3"/>
        <v>0.9</v>
      </c>
      <c r="P15" s="22">
        <v>522</v>
      </c>
      <c r="Q15" s="21">
        <v>569</v>
      </c>
      <c r="R15" s="16">
        <f t="shared" si="4"/>
        <v>0.9810344827586207</v>
      </c>
      <c r="S15" s="22">
        <v>513</v>
      </c>
      <c r="T15" s="16">
        <f t="shared" si="5"/>
        <v>0.8844827586206897</v>
      </c>
      <c r="U15" s="22">
        <v>526</v>
      </c>
      <c r="V15" s="16">
        <f t="shared" si="6"/>
        <v>0.906896551724138</v>
      </c>
      <c r="W15" s="23">
        <v>203</v>
      </c>
      <c r="X15" s="16">
        <f t="shared" si="7"/>
        <v>0.35</v>
      </c>
      <c r="Y15" s="36">
        <v>543</v>
      </c>
      <c r="Z15" s="16">
        <f t="shared" si="8"/>
        <v>0.9362068965517242</v>
      </c>
    </row>
    <row r="16" spans="2:26" ht="24.75" customHeight="1">
      <c r="B16" s="19"/>
      <c r="C16" s="13" t="s">
        <v>29</v>
      </c>
      <c r="D16" s="20">
        <v>284</v>
      </c>
      <c r="E16" s="21">
        <v>280</v>
      </c>
      <c r="F16" s="16">
        <f t="shared" si="9"/>
        <v>0.9859154929577465</v>
      </c>
      <c r="G16" s="22">
        <v>94</v>
      </c>
      <c r="H16" s="16">
        <f t="shared" si="0"/>
        <v>0.33098591549295775</v>
      </c>
      <c r="I16" s="22">
        <v>94</v>
      </c>
      <c r="J16" s="16">
        <f t="shared" si="1"/>
        <v>0.33098591549295775</v>
      </c>
      <c r="K16" s="23">
        <v>0</v>
      </c>
      <c r="L16" s="22">
        <v>265</v>
      </c>
      <c r="M16" s="16">
        <f t="shared" si="2"/>
        <v>0.9330985915492958</v>
      </c>
      <c r="N16" s="22">
        <v>265</v>
      </c>
      <c r="O16" s="16">
        <f t="shared" si="3"/>
        <v>0.9330985915492958</v>
      </c>
      <c r="P16" s="22">
        <v>265</v>
      </c>
      <c r="Q16" s="21">
        <v>277</v>
      </c>
      <c r="R16" s="16">
        <f t="shared" si="4"/>
        <v>0.9753521126760564</v>
      </c>
      <c r="S16" s="22">
        <v>249</v>
      </c>
      <c r="T16" s="16">
        <f t="shared" si="5"/>
        <v>0.8767605633802817</v>
      </c>
      <c r="U16" s="22">
        <v>259</v>
      </c>
      <c r="V16" s="16">
        <f t="shared" si="6"/>
        <v>0.9119718309859155</v>
      </c>
      <c r="W16" s="23">
        <v>92</v>
      </c>
      <c r="X16" s="16">
        <f t="shared" si="7"/>
        <v>0.323943661971831</v>
      </c>
      <c r="Y16" s="36">
        <v>278</v>
      </c>
      <c r="Z16" s="16">
        <f t="shared" si="8"/>
        <v>0.9788732394366197</v>
      </c>
    </row>
    <row r="17" spans="2:26" ht="24.75" customHeight="1">
      <c r="B17" s="24"/>
      <c r="C17" s="13" t="s">
        <v>30</v>
      </c>
      <c r="D17" s="25">
        <v>155</v>
      </c>
      <c r="E17" s="26">
        <v>153</v>
      </c>
      <c r="F17" s="16">
        <f t="shared" si="9"/>
        <v>0.9870967741935484</v>
      </c>
      <c r="G17" s="27">
        <v>49</v>
      </c>
      <c r="H17" s="16">
        <f t="shared" si="0"/>
        <v>0.3161290322580645</v>
      </c>
      <c r="I17" s="27">
        <v>49</v>
      </c>
      <c r="J17" s="16">
        <f t="shared" si="1"/>
        <v>0.3161290322580645</v>
      </c>
      <c r="K17" s="28">
        <v>0</v>
      </c>
      <c r="L17" s="27">
        <v>147</v>
      </c>
      <c r="M17" s="16">
        <f t="shared" si="2"/>
        <v>0.9483870967741935</v>
      </c>
      <c r="N17" s="27">
        <v>147</v>
      </c>
      <c r="O17" s="16">
        <f t="shared" si="3"/>
        <v>0.9483870967741935</v>
      </c>
      <c r="P17" s="27">
        <v>147</v>
      </c>
      <c r="Q17" s="26">
        <v>154</v>
      </c>
      <c r="R17" s="16">
        <f t="shared" si="4"/>
        <v>0.9935483870967742</v>
      </c>
      <c r="S17" s="27">
        <v>121</v>
      </c>
      <c r="T17" s="16">
        <f t="shared" si="5"/>
        <v>0.7806451612903226</v>
      </c>
      <c r="U17" s="27">
        <v>129</v>
      </c>
      <c r="V17" s="16">
        <f t="shared" si="6"/>
        <v>0.832258064516129</v>
      </c>
      <c r="W17" s="28">
        <v>40</v>
      </c>
      <c r="X17" s="16">
        <f t="shared" si="7"/>
        <v>0.25806451612903225</v>
      </c>
      <c r="Y17" s="36">
        <v>153</v>
      </c>
      <c r="Z17" s="16">
        <f t="shared" si="8"/>
        <v>0.9870967741935484</v>
      </c>
    </row>
    <row r="18" spans="2:26" ht="24.75" customHeight="1">
      <c r="B18" s="54" t="s">
        <v>3</v>
      </c>
      <c r="C18" s="54"/>
      <c r="D18" s="7">
        <f>SUM(D19:D23)</f>
        <v>522</v>
      </c>
      <c r="E18" s="7">
        <f>SUM(E19:E23)</f>
        <v>514</v>
      </c>
      <c r="F18" s="9">
        <f t="shared" si="9"/>
        <v>0.9846743295019157</v>
      </c>
      <c r="G18" s="7">
        <f>SUM(G19:G23)</f>
        <v>256</v>
      </c>
      <c r="H18" s="9">
        <f t="shared" si="0"/>
        <v>0.4904214559386973</v>
      </c>
      <c r="I18" s="7">
        <f>SUM(I19:I23)</f>
        <v>256</v>
      </c>
      <c r="J18" s="9">
        <f t="shared" si="1"/>
        <v>0.4904214559386973</v>
      </c>
      <c r="K18" s="7">
        <f>SUM(K19:K23)</f>
        <v>0</v>
      </c>
      <c r="L18" s="7">
        <f>SUM(L19:L23)</f>
        <v>476</v>
      </c>
      <c r="M18" s="9">
        <f t="shared" si="2"/>
        <v>0.9118773946360154</v>
      </c>
      <c r="N18" s="7">
        <f>SUM(N19:N23)</f>
        <v>476</v>
      </c>
      <c r="O18" s="9">
        <f t="shared" si="3"/>
        <v>0.9118773946360154</v>
      </c>
      <c r="P18" s="7">
        <f>SUM(P19:P23)</f>
        <v>476</v>
      </c>
      <c r="Q18" s="7">
        <f>SUM(Q19:Q23)</f>
        <v>515</v>
      </c>
      <c r="R18" s="9">
        <f t="shared" si="4"/>
        <v>0.9865900383141762</v>
      </c>
      <c r="S18" s="7">
        <f>SUM(S19:S23)</f>
        <v>464</v>
      </c>
      <c r="T18" s="9">
        <f t="shared" si="5"/>
        <v>0.8888888888888888</v>
      </c>
      <c r="U18" s="7">
        <f>SUM(U19:U23)</f>
        <v>469</v>
      </c>
      <c r="V18" s="9">
        <f t="shared" si="6"/>
        <v>0.8984674329501916</v>
      </c>
      <c r="W18" s="7">
        <f>SUM(W19:W23)</f>
        <v>229</v>
      </c>
      <c r="X18" s="9">
        <f t="shared" si="7"/>
        <v>0.4386973180076628</v>
      </c>
      <c r="Y18" s="7">
        <f>SUM(Y19:Y23)</f>
        <v>486</v>
      </c>
      <c r="Z18" s="9">
        <f t="shared" si="8"/>
        <v>0.9310344827586207</v>
      </c>
    </row>
    <row r="19" spans="2:26" ht="24.75" customHeight="1">
      <c r="B19" s="12"/>
      <c r="C19" s="13" t="s">
        <v>31</v>
      </c>
      <c r="D19" s="14">
        <v>215</v>
      </c>
      <c r="E19" s="15">
        <v>209</v>
      </c>
      <c r="F19" s="16">
        <f t="shared" si="9"/>
        <v>0.9720930232558139</v>
      </c>
      <c r="G19" s="15">
        <v>93</v>
      </c>
      <c r="H19" s="16">
        <f t="shared" si="0"/>
        <v>0.4325581395348837</v>
      </c>
      <c r="I19" s="15">
        <v>93</v>
      </c>
      <c r="J19" s="16">
        <f t="shared" si="1"/>
        <v>0.4325581395348837</v>
      </c>
      <c r="K19" s="29">
        <v>0</v>
      </c>
      <c r="L19" s="15">
        <v>191</v>
      </c>
      <c r="M19" s="16">
        <f t="shared" si="2"/>
        <v>0.8883720930232558</v>
      </c>
      <c r="N19" s="15">
        <v>191</v>
      </c>
      <c r="O19" s="16">
        <f t="shared" si="3"/>
        <v>0.8883720930232558</v>
      </c>
      <c r="P19" s="29">
        <v>191</v>
      </c>
      <c r="Q19" s="15">
        <v>210</v>
      </c>
      <c r="R19" s="16">
        <f>Q19/$D19</f>
        <v>0.9767441860465116</v>
      </c>
      <c r="S19" s="15">
        <v>183</v>
      </c>
      <c r="T19" s="16">
        <f t="shared" si="5"/>
        <v>0.8511627906976744</v>
      </c>
      <c r="U19" s="15">
        <v>188</v>
      </c>
      <c r="V19" s="16">
        <f t="shared" si="6"/>
        <v>0.8744186046511628</v>
      </c>
      <c r="W19" s="29">
        <v>78</v>
      </c>
      <c r="X19" s="16">
        <f t="shared" si="7"/>
        <v>0.3627906976744186</v>
      </c>
      <c r="Y19" s="36">
        <v>200</v>
      </c>
      <c r="Z19" s="16">
        <f t="shared" si="8"/>
        <v>0.9302325581395349</v>
      </c>
    </row>
    <row r="20" spans="2:26" ht="24.75" customHeight="1">
      <c r="B20" s="19"/>
      <c r="C20" s="13" t="s">
        <v>32</v>
      </c>
      <c r="D20" s="20">
        <v>97</v>
      </c>
      <c r="E20" s="21">
        <v>96</v>
      </c>
      <c r="F20" s="16">
        <f t="shared" si="9"/>
        <v>0.9896907216494846</v>
      </c>
      <c r="G20" s="22">
        <v>37</v>
      </c>
      <c r="H20" s="16">
        <f t="shared" si="0"/>
        <v>0.38144329896907214</v>
      </c>
      <c r="I20" s="22">
        <v>37</v>
      </c>
      <c r="J20" s="16">
        <f t="shared" si="1"/>
        <v>0.38144329896907214</v>
      </c>
      <c r="K20" s="23">
        <v>0</v>
      </c>
      <c r="L20" s="22">
        <v>85</v>
      </c>
      <c r="M20" s="16">
        <f t="shared" si="2"/>
        <v>0.8762886597938144</v>
      </c>
      <c r="N20" s="22">
        <v>85</v>
      </c>
      <c r="O20" s="16">
        <f t="shared" si="3"/>
        <v>0.8762886597938144</v>
      </c>
      <c r="P20" s="23">
        <v>85</v>
      </c>
      <c r="Q20" s="21">
        <v>97</v>
      </c>
      <c r="R20" s="16">
        <f t="shared" si="4"/>
        <v>1</v>
      </c>
      <c r="S20" s="22">
        <v>84</v>
      </c>
      <c r="T20" s="16">
        <f t="shared" si="5"/>
        <v>0.865979381443299</v>
      </c>
      <c r="U20" s="22">
        <v>85</v>
      </c>
      <c r="V20" s="16">
        <f t="shared" si="6"/>
        <v>0.8762886597938144</v>
      </c>
      <c r="W20" s="23">
        <v>41</v>
      </c>
      <c r="X20" s="16">
        <f t="shared" si="7"/>
        <v>0.422680412371134</v>
      </c>
      <c r="Y20" s="36">
        <v>91</v>
      </c>
      <c r="Z20" s="16">
        <f t="shared" si="8"/>
        <v>0.9381443298969072</v>
      </c>
    </row>
    <row r="21" spans="2:26" ht="24.75" customHeight="1">
      <c r="B21" s="19"/>
      <c r="C21" s="13" t="s">
        <v>33</v>
      </c>
      <c r="D21" s="20">
        <v>67</v>
      </c>
      <c r="E21" s="21">
        <v>66</v>
      </c>
      <c r="F21" s="16">
        <f t="shared" si="9"/>
        <v>0.9850746268656716</v>
      </c>
      <c r="G21" s="21">
        <v>24</v>
      </c>
      <c r="H21" s="16">
        <f t="shared" si="0"/>
        <v>0.3582089552238806</v>
      </c>
      <c r="I21" s="21">
        <v>24</v>
      </c>
      <c r="J21" s="16">
        <f t="shared" si="1"/>
        <v>0.3582089552238806</v>
      </c>
      <c r="K21" s="30">
        <v>0</v>
      </c>
      <c r="L21" s="21">
        <v>58</v>
      </c>
      <c r="M21" s="16">
        <f t="shared" si="2"/>
        <v>0.8656716417910447</v>
      </c>
      <c r="N21" s="21">
        <v>58</v>
      </c>
      <c r="O21" s="16">
        <f t="shared" si="3"/>
        <v>0.8656716417910447</v>
      </c>
      <c r="P21" s="30">
        <v>58</v>
      </c>
      <c r="Q21" s="21">
        <v>66</v>
      </c>
      <c r="R21" s="16">
        <f t="shared" si="4"/>
        <v>0.9850746268656716</v>
      </c>
      <c r="S21" s="21">
        <v>58</v>
      </c>
      <c r="T21" s="16">
        <f t="shared" si="5"/>
        <v>0.8656716417910447</v>
      </c>
      <c r="U21" s="21">
        <v>57</v>
      </c>
      <c r="V21" s="16">
        <f t="shared" si="6"/>
        <v>0.8507462686567164</v>
      </c>
      <c r="W21" s="30">
        <v>11</v>
      </c>
      <c r="X21" s="16">
        <f t="shared" si="7"/>
        <v>0.16417910447761194</v>
      </c>
      <c r="Y21" s="36">
        <v>61</v>
      </c>
      <c r="Z21" s="16">
        <f t="shared" si="8"/>
        <v>0.9104477611940298</v>
      </c>
    </row>
    <row r="22" spans="2:26" ht="24.75" customHeight="1">
      <c r="B22" s="19"/>
      <c r="C22" s="13" t="s">
        <v>34</v>
      </c>
      <c r="D22" s="20">
        <v>43</v>
      </c>
      <c r="E22" s="21">
        <v>43</v>
      </c>
      <c r="F22" s="16">
        <f t="shared" si="9"/>
        <v>1</v>
      </c>
      <c r="G22" s="21">
        <v>20</v>
      </c>
      <c r="H22" s="16">
        <f t="shared" si="0"/>
        <v>0.46511627906976744</v>
      </c>
      <c r="I22" s="21">
        <v>20</v>
      </c>
      <c r="J22" s="16">
        <f t="shared" si="1"/>
        <v>0.46511627906976744</v>
      </c>
      <c r="K22" s="30">
        <v>0</v>
      </c>
      <c r="L22" s="21">
        <v>42</v>
      </c>
      <c r="M22" s="16">
        <f t="shared" si="2"/>
        <v>0.9767441860465116</v>
      </c>
      <c r="N22" s="21">
        <v>42</v>
      </c>
      <c r="O22" s="16">
        <f t="shared" si="3"/>
        <v>0.9767441860465116</v>
      </c>
      <c r="P22" s="30">
        <v>42</v>
      </c>
      <c r="Q22" s="21">
        <v>42</v>
      </c>
      <c r="R22" s="16">
        <f t="shared" si="4"/>
        <v>0.9767441860465116</v>
      </c>
      <c r="S22" s="21">
        <v>40</v>
      </c>
      <c r="T22" s="16">
        <f t="shared" si="5"/>
        <v>0.9302325581395349</v>
      </c>
      <c r="U22" s="21">
        <v>40</v>
      </c>
      <c r="V22" s="16">
        <f t="shared" si="6"/>
        <v>0.9302325581395349</v>
      </c>
      <c r="W22" s="30">
        <v>21</v>
      </c>
      <c r="X22" s="16">
        <f t="shared" si="7"/>
        <v>0.4883720930232558</v>
      </c>
      <c r="Y22" s="36">
        <v>41</v>
      </c>
      <c r="Z22" s="16">
        <f t="shared" si="8"/>
        <v>0.9534883720930233</v>
      </c>
    </row>
    <row r="23" spans="2:26" ht="24.75" customHeight="1">
      <c r="B23" s="24"/>
      <c r="C23" s="13" t="s">
        <v>35</v>
      </c>
      <c r="D23" s="25">
        <v>100</v>
      </c>
      <c r="E23" s="26">
        <v>100</v>
      </c>
      <c r="F23" s="16">
        <f t="shared" si="9"/>
        <v>1</v>
      </c>
      <c r="G23" s="26">
        <v>82</v>
      </c>
      <c r="H23" s="16">
        <f t="shared" si="0"/>
        <v>0.82</v>
      </c>
      <c r="I23" s="26">
        <v>82</v>
      </c>
      <c r="J23" s="16">
        <f t="shared" si="1"/>
        <v>0.82</v>
      </c>
      <c r="K23" s="31">
        <v>0</v>
      </c>
      <c r="L23" s="26">
        <v>100</v>
      </c>
      <c r="M23" s="16">
        <f t="shared" si="2"/>
        <v>1</v>
      </c>
      <c r="N23" s="26">
        <v>100</v>
      </c>
      <c r="O23" s="16">
        <f t="shared" si="3"/>
        <v>1</v>
      </c>
      <c r="P23" s="31">
        <v>100</v>
      </c>
      <c r="Q23" s="26">
        <v>100</v>
      </c>
      <c r="R23" s="16">
        <f t="shared" si="4"/>
        <v>1</v>
      </c>
      <c r="S23" s="26">
        <v>99</v>
      </c>
      <c r="T23" s="16">
        <f t="shared" si="5"/>
        <v>0.99</v>
      </c>
      <c r="U23" s="26">
        <v>99</v>
      </c>
      <c r="V23" s="16">
        <f t="shared" si="6"/>
        <v>0.99</v>
      </c>
      <c r="W23" s="31">
        <v>78</v>
      </c>
      <c r="X23" s="16">
        <f t="shared" si="7"/>
        <v>0.78</v>
      </c>
      <c r="Y23" s="36">
        <v>93</v>
      </c>
      <c r="Z23" s="16">
        <f t="shared" si="8"/>
        <v>0.93</v>
      </c>
    </row>
    <row r="24" spans="2:26" ht="24.75" customHeight="1">
      <c r="B24" s="54" t="s">
        <v>4</v>
      </c>
      <c r="C24" s="54"/>
      <c r="D24" s="7">
        <f>SUM(D25:D28)</f>
        <v>219</v>
      </c>
      <c r="E24" s="7">
        <f>SUM(E25:E28)</f>
        <v>214</v>
      </c>
      <c r="F24" s="9">
        <f t="shared" si="9"/>
        <v>0.9771689497716894</v>
      </c>
      <c r="G24" s="7">
        <f>SUM(G25:G28)</f>
        <v>118</v>
      </c>
      <c r="H24" s="9">
        <f t="shared" si="0"/>
        <v>0.5388127853881278</v>
      </c>
      <c r="I24" s="7">
        <f>SUM(I25:I28)</f>
        <v>118</v>
      </c>
      <c r="J24" s="9">
        <f t="shared" si="1"/>
        <v>0.5388127853881278</v>
      </c>
      <c r="K24" s="7">
        <f>SUM(K25:K28)</f>
        <v>0</v>
      </c>
      <c r="L24" s="7">
        <f>SUM(L25:L28)</f>
        <v>198</v>
      </c>
      <c r="M24" s="9">
        <f t="shared" si="2"/>
        <v>0.9041095890410958</v>
      </c>
      <c r="N24" s="7">
        <f>SUM(N25:N28)</f>
        <v>198</v>
      </c>
      <c r="O24" s="9">
        <f t="shared" si="3"/>
        <v>0.9041095890410958</v>
      </c>
      <c r="P24" s="7">
        <f>SUM(P25:P28)</f>
        <v>198</v>
      </c>
      <c r="Q24" s="7">
        <f>SUM(Q25:Q28)</f>
        <v>216</v>
      </c>
      <c r="R24" s="9">
        <f t="shared" si="4"/>
        <v>0.9863013698630136</v>
      </c>
      <c r="S24" s="7">
        <f>SUM(S25:S28)</f>
        <v>198</v>
      </c>
      <c r="T24" s="9">
        <f t="shared" si="5"/>
        <v>0.9041095890410958</v>
      </c>
      <c r="U24" s="7">
        <f>SUM(U25:U28)</f>
        <v>198</v>
      </c>
      <c r="V24" s="9">
        <f t="shared" si="6"/>
        <v>0.9041095890410958</v>
      </c>
      <c r="W24" s="7">
        <f>SUM(W25:W28)</f>
        <v>89</v>
      </c>
      <c r="X24" s="9">
        <f t="shared" si="7"/>
        <v>0.4063926940639269</v>
      </c>
      <c r="Y24" s="7">
        <f>SUM(Y25:Y28)</f>
        <v>210</v>
      </c>
      <c r="Z24" s="9">
        <f t="shared" si="8"/>
        <v>0.958904109589041</v>
      </c>
    </row>
    <row r="25" spans="2:26" ht="24.75" customHeight="1">
      <c r="B25" s="12"/>
      <c r="C25" s="13" t="s">
        <v>36</v>
      </c>
      <c r="D25" s="14">
        <v>92</v>
      </c>
      <c r="E25" s="15">
        <v>90</v>
      </c>
      <c r="F25" s="16">
        <f t="shared" si="9"/>
        <v>0.9782608695652174</v>
      </c>
      <c r="G25" s="17">
        <v>45</v>
      </c>
      <c r="H25" s="16">
        <f t="shared" si="0"/>
        <v>0.4891304347826087</v>
      </c>
      <c r="I25" s="17">
        <v>45</v>
      </c>
      <c r="J25" s="16">
        <f t="shared" si="1"/>
        <v>0.4891304347826087</v>
      </c>
      <c r="K25" s="18">
        <v>0</v>
      </c>
      <c r="L25" s="17">
        <v>82</v>
      </c>
      <c r="M25" s="16">
        <f t="shared" si="2"/>
        <v>0.8913043478260869</v>
      </c>
      <c r="N25" s="17">
        <v>82</v>
      </c>
      <c r="O25" s="16">
        <f t="shared" si="3"/>
        <v>0.8913043478260869</v>
      </c>
      <c r="P25" s="29">
        <v>82</v>
      </c>
      <c r="Q25" s="15">
        <v>90</v>
      </c>
      <c r="R25" s="16">
        <f t="shared" si="4"/>
        <v>0.9782608695652174</v>
      </c>
      <c r="S25" s="17">
        <v>86</v>
      </c>
      <c r="T25" s="16">
        <f t="shared" si="5"/>
        <v>0.9347826086956522</v>
      </c>
      <c r="U25" s="17">
        <v>86</v>
      </c>
      <c r="V25" s="16">
        <f t="shared" si="6"/>
        <v>0.9347826086956522</v>
      </c>
      <c r="W25" s="18">
        <v>39</v>
      </c>
      <c r="X25" s="16">
        <f t="shared" si="7"/>
        <v>0.42391304347826086</v>
      </c>
      <c r="Y25" s="36">
        <v>90</v>
      </c>
      <c r="Z25" s="16">
        <f t="shared" si="8"/>
        <v>0.9782608695652174</v>
      </c>
    </row>
    <row r="26" spans="2:26" ht="24.75" customHeight="1">
      <c r="B26" s="19"/>
      <c r="C26" s="13" t="s">
        <v>37</v>
      </c>
      <c r="D26" s="20">
        <v>47</v>
      </c>
      <c r="E26" s="21">
        <v>45</v>
      </c>
      <c r="F26" s="16">
        <f t="shared" si="9"/>
        <v>0.9574468085106383</v>
      </c>
      <c r="G26" s="22">
        <v>33</v>
      </c>
      <c r="H26" s="16">
        <f t="shared" si="0"/>
        <v>0.7021276595744681</v>
      </c>
      <c r="I26" s="22">
        <v>33</v>
      </c>
      <c r="J26" s="16">
        <f t="shared" si="1"/>
        <v>0.7021276595744681</v>
      </c>
      <c r="K26" s="23">
        <v>0</v>
      </c>
      <c r="L26" s="22">
        <v>45</v>
      </c>
      <c r="M26" s="16">
        <f t="shared" si="2"/>
        <v>0.9574468085106383</v>
      </c>
      <c r="N26" s="22">
        <v>45</v>
      </c>
      <c r="O26" s="16">
        <f t="shared" si="3"/>
        <v>0.9574468085106383</v>
      </c>
      <c r="P26" s="30">
        <v>45</v>
      </c>
      <c r="Q26" s="21">
        <v>47</v>
      </c>
      <c r="R26" s="16">
        <f t="shared" si="4"/>
        <v>1</v>
      </c>
      <c r="S26" s="22">
        <v>43</v>
      </c>
      <c r="T26" s="16">
        <f t="shared" si="5"/>
        <v>0.9148936170212766</v>
      </c>
      <c r="U26" s="22">
        <v>43</v>
      </c>
      <c r="V26" s="16">
        <f t="shared" si="6"/>
        <v>0.9148936170212766</v>
      </c>
      <c r="W26" s="23">
        <v>18</v>
      </c>
      <c r="X26" s="16">
        <f t="shared" si="7"/>
        <v>0.3829787234042553</v>
      </c>
      <c r="Y26" s="36">
        <v>47</v>
      </c>
      <c r="Z26" s="16">
        <f t="shared" si="8"/>
        <v>1</v>
      </c>
    </row>
    <row r="27" spans="2:26" ht="24.75" customHeight="1">
      <c r="B27" s="19"/>
      <c r="C27" s="13" t="s">
        <v>38</v>
      </c>
      <c r="D27" s="20">
        <v>30</v>
      </c>
      <c r="E27" s="21">
        <v>29</v>
      </c>
      <c r="F27" s="16">
        <f t="shared" si="9"/>
        <v>0.9666666666666667</v>
      </c>
      <c r="G27" s="22">
        <v>21</v>
      </c>
      <c r="H27" s="16">
        <f t="shared" si="0"/>
        <v>0.7</v>
      </c>
      <c r="I27" s="22">
        <v>21</v>
      </c>
      <c r="J27" s="16">
        <f t="shared" si="1"/>
        <v>0.7</v>
      </c>
      <c r="K27" s="23">
        <v>0</v>
      </c>
      <c r="L27" s="22">
        <v>28</v>
      </c>
      <c r="M27" s="16">
        <f t="shared" si="2"/>
        <v>0.9333333333333333</v>
      </c>
      <c r="N27" s="22">
        <v>28</v>
      </c>
      <c r="O27" s="16">
        <f t="shared" si="3"/>
        <v>0.9333333333333333</v>
      </c>
      <c r="P27" s="30">
        <v>28</v>
      </c>
      <c r="Q27" s="21">
        <v>29</v>
      </c>
      <c r="R27" s="16">
        <f t="shared" si="4"/>
        <v>0.9666666666666667</v>
      </c>
      <c r="S27" s="22">
        <v>27</v>
      </c>
      <c r="T27" s="16">
        <f t="shared" si="5"/>
        <v>0.9</v>
      </c>
      <c r="U27" s="22">
        <v>27</v>
      </c>
      <c r="V27" s="16">
        <f t="shared" si="6"/>
        <v>0.9</v>
      </c>
      <c r="W27" s="23">
        <v>21</v>
      </c>
      <c r="X27" s="16">
        <f t="shared" si="7"/>
        <v>0.7</v>
      </c>
      <c r="Y27" s="36">
        <v>29</v>
      </c>
      <c r="Z27" s="16">
        <f t="shared" si="8"/>
        <v>0.9666666666666667</v>
      </c>
    </row>
    <row r="28" spans="2:26" ht="24.75" customHeight="1">
      <c r="B28" s="24"/>
      <c r="C28" s="13" t="s">
        <v>39</v>
      </c>
      <c r="D28" s="25">
        <v>50</v>
      </c>
      <c r="E28" s="26">
        <v>50</v>
      </c>
      <c r="F28" s="16">
        <f t="shared" si="9"/>
        <v>1</v>
      </c>
      <c r="G28" s="26">
        <v>19</v>
      </c>
      <c r="H28" s="16">
        <f t="shared" si="0"/>
        <v>0.38</v>
      </c>
      <c r="I28" s="26">
        <v>19</v>
      </c>
      <c r="J28" s="16">
        <f t="shared" si="1"/>
        <v>0.38</v>
      </c>
      <c r="K28" s="31">
        <v>0</v>
      </c>
      <c r="L28" s="26">
        <v>43</v>
      </c>
      <c r="M28" s="16">
        <f t="shared" si="2"/>
        <v>0.86</v>
      </c>
      <c r="N28" s="26">
        <v>43</v>
      </c>
      <c r="O28" s="16">
        <f t="shared" si="3"/>
        <v>0.86</v>
      </c>
      <c r="P28" s="31">
        <v>43</v>
      </c>
      <c r="Q28" s="26">
        <v>50</v>
      </c>
      <c r="R28" s="16">
        <f t="shared" si="4"/>
        <v>1</v>
      </c>
      <c r="S28" s="26">
        <v>42</v>
      </c>
      <c r="T28" s="16">
        <f t="shared" si="5"/>
        <v>0.84</v>
      </c>
      <c r="U28" s="26">
        <v>42</v>
      </c>
      <c r="V28" s="16">
        <f t="shared" si="6"/>
        <v>0.84</v>
      </c>
      <c r="W28" s="31">
        <v>11</v>
      </c>
      <c r="X28" s="16">
        <f t="shared" si="7"/>
        <v>0.22</v>
      </c>
      <c r="Y28" s="36">
        <v>44</v>
      </c>
      <c r="Z28" s="16">
        <f t="shared" si="8"/>
        <v>0.88</v>
      </c>
    </row>
    <row r="29" spans="2:26" ht="24.75" customHeight="1">
      <c r="B29" s="54" t="s">
        <v>5</v>
      </c>
      <c r="C29" s="54"/>
      <c r="D29" s="7">
        <f>SUM(D6,D7,D12,D18,D24)</f>
        <v>7814</v>
      </c>
      <c r="E29" s="7">
        <f>SUM(E6,E7,E12,E18,E24)</f>
        <v>7573</v>
      </c>
      <c r="F29" s="9">
        <f t="shared" si="9"/>
        <v>0.9691579216790376</v>
      </c>
      <c r="G29" s="7">
        <f>SUM(G6,G7,G12,G18,G24)</f>
        <v>4104</v>
      </c>
      <c r="H29" s="9">
        <f t="shared" si="0"/>
        <v>0.5252111594573842</v>
      </c>
      <c r="I29" s="7">
        <f>SUM(I6,I7,I12,I18,I24)</f>
        <v>4146</v>
      </c>
      <c r="J29" s="9">
        <f t="shared" si="1"/>
        <v>0.530586127463527</v>
      </c>
      <c r="K29" s="7">
        <f>SUM(K6,K7,K12,K18,K24)</f>
        <v>0</v>
      </c>
      <c r="L29" s="7">
        <f>SUM(L6,L7,L12,L18,L24)</f>
        <v>7306</v>
      </c>
      <c r="M29" s="9">
        <f t="shared" si="2"/>
        <v>0.9349884822114154</v>
      </c>
      <c r="N29" s="7">
        <f>SUM(N6,N7,N12,N18,N24)</f>
        <v>7306</v>
      </c>
      <c r="O29" s="9">
        <f t="shared" si="3"/>
        <v>0.9349884822114154</v>
      </c>
      <c r="P29" s="7">
        <f>SUM(P6,P7,P12,P18,P24)</f>
        <v>7306</v>
      </c>
      <c r="Q29" s="7">
        <f>SUM(Q6,Q7,Q12,Q18,Q24)</f>
        <v>7618</v>
      </c>
      <c r="R29" s="9">
        <f t="shared" si="4"/>
        <v>0.9749168159713335</v>
      </c>
      <c r="S29" s="7">
        <f>SUM(S6,S7,S12,S18,S24)</f>
        <v>6884</v>
      </c>
      <c r="T29" s="9">
        <f t="shared" si="5"/>
        <v>0.8809828512925518</v>
      </c>
      <c r="U29" s="7">
        <f>SUM(U6,U7,U12,U18,U24)</f>
        <v>7100</v>
      </c>
      <c r="V29" s="9">
        <f t="shared" si="6"/>
        <v>0.908625543895572</v>
      </c>
      <c r="W29" s="7">
        <f>SUM(W6,W7,W12,W18,W24)</f>
        <v>3361</v>
      </c>
      <c r="X29" s="9">
        <f t="shared" si="7"/>
        <v>0.4301254159201433</v>
      </c>
      <c r="Y29" s="7">
        <f>SUM(Y6,Y7,Y12,Y18,Y24)</f>
        <v>7434</v>
      </c>
      <c r="Z29" s="9">
        <f t="shared" si="8"/>
        <v>0.9513693370872792</v>
      </c>
    </row>
    <row r="30" spans="2:16" ht="14.25">
      <c r="B30" s="32"/>
      <c r="C30" s="32"/>
      <c r="D30" s="33"/>
      <c r="E30" s="33"/>
      <c r="F30" s="34"/>
      <c r="G30" s="33"/>
      <c r="H30" s="33"/>
      <c r="I30" s="34"/>
      <c r="J30" s="33"/>
      <c r="K30" s="33"/>
      <c r="L30" s="34"/>
      <c r="M30" s="33"/>
      <c r="N30" s="33"/>
      <c r="O30" s="34"/>
      <c r="P30" s="33"/>
    </row>
    <row r="31" spans="2:16" ht="16.5">
      <c r="B31" s="37" t="s">
        <v>43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2:16" ht="16.5">
      <c r="B32" s="37" t="s">
        <v>44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sheetProtection/>
  <mergeCells count="18">
    <mergeCell ref="D4:D5"/>
    <mergeCell ref="E4:F4"/>
    <mergeCell ref="G4:H4"/>
    <mergeCell ref="B29:C29"/>
    <mergeCell ref="B6:C6"/>
    <mergeCell ref="B7:C7"/>
    <mergeCell ref="B12:C12"/>
    <mergeCell ref="B18:C18"/>
    <mergeCell ref="B24:C24"/>
    <mergeCell ref="B4:C5"/>
    <mergeCell ref="W4:X4"/>
    <mergeCell ref="Y4:Z4"/>
    <mergeCell ref="I4:J4"/>
    <mergeCell ref="L4:M4"/>
    <mergeCell ref="Q4:R4"/>
    <mergeCell ref="S4:T4"/>
    <mergeCell ref="U4:V4"/>
    <mergeCell ref="N4:O4"/>
  </mergeCells>
  <printOptions horizontalCentered="1"/>
  <pageMargins left="0.5118110236220472" right="0.5905511811023623" top="0.7480314960629921" bottom="0.5511811023622047" header="0.31496062992125984" footer="0.31496062992125984"/>
  <pageSetup fitToHeight="1" fitToWidth="1" horizontalDpi="600" verticalDpi="600" orientation="landscape" paperSize="9" scale="54" r:id="rId1"/>
  <headerFooter>
    <oddFooter>&amp;R44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5" sqref="E25"/>
    </sheetView>
  </sheetViews>
  <sheetFormatPr defaultColWidth="8.796875" defaultRowHeight="15"/>
  <cols>
    <col min="1" max="1" width="3" style="0" customWidth="1"/>
    <col min="3" max="3" width="11.5" style="0" customWidth="1"/>
  </cols>
  <sheetData>
    <row r="1" ht="15" customHeight="1">
      <c r="B1" s="1"/>
    </row>
    <row r="2" spans="2:16" ht="25.5" customHeight="1">
      <c r="B2" s="38" t="s">
        <v>48</v>
      </c>
      <c r="C2" s="38"/>
      <c r="D2" s="39"/>
      <c r="E2" s="39"/>
      <c r="F2" s="39"/>
      <c r="G2" s="39"/>
      <c r="H2" s="39"/>
      <c r="I2" s="39"/>
      <c r="J2" s="2"/>
      <c r="K2" s="2"/>
      <c r="L2" s="2"/>
      <c r="M2" s="2"/>
      <c r="N2" s="2"/>
      <c r="O2" s="2"/>
      <c r="P2" s="2"/>
    </row>
    <row r="3" spans="2:28" ht="24.75" customHeight="1">
      <c r="B3" s="56"/>
      <c r="C3" s="57"/>
      <c r="D3" s="60" t="s">
        <v>0</v>
      </c>
      <c r="E3" s="49" t="s">
        <v>13</v>
      </c>
      <c r="F3" s="50"/>
      <c r="G3" s="49" t="s">
        <v>14</v>
      </c>
      <c r="H3" s="50"/>
      <c r="I3" s="49" t="s">
        <v>15</v>
      </c>
      <c r="J3" s="50"/>
      <c r="K3" s="40" t="s">
        <v>7</v>
      </c>
      <c r="L3" s="49" t="s">
        <v>16</v>
      </c>
      <c r="M3" s="50"/>
      <c r="N3" s="49" t="s">
        <v>17</v>
      </c>
      <c r="O3" s="50"/>
      <c r="P3" s="3" t="s">
        <v>7</v>
      </c>
      <c r="Q3" s="62" t="s">
        <v>40</v>
      </c>
      <c r="R3" s="63"/>
      <c r="S3" s="64" t="s">
        <v>41</v>
      </c>
      <c r="T3" s="63"/>
      <c r="U3" s="64" t="s">
        <v>8</v>
      </c>
      <c r="V3" s="63"/>
      <c r="W3" s="64" t="s">
        <v>9</v>
      </c>
      <c r="X3" s="63"/>
      <c r="Y3" s="64" t="s">
        <v>45</v>
      </c>
      <c r="Z3" s="63"/>
      <c r="AA3" s="64" t="s">
        <v>42</v>
      </c>
      <c r="AB3" s="63"/>
    </row>
    <row r="4" spans="2:28" ht="34.5" customHeight="1">
      <c r="B4" s="58"/>
      <c r="C4" s="59"/>
      <c r="D4" s="61"/>
      <c r="E4" s="46" t="s">
        <v>18</v>
      </c>
      <c r="F4" s="4" t="s">
        <v>19</v>
      </c>
      <c r="G4" s="46" t="s">
        <v>18</v>
      </c>
      <c r="H4" s="4" t="s">
        <v>19</v>
      </c>
      <c r="I4" s="46" t="s">
        <v>18</v>
      </c>
      <c r="J4" s="4" t="s">
        <v>19</v>
      </c>
      <c r="K4" s="6" t="s">
        <v>20</v>
      </c>
      <c r="L4" s="35" t="s">
        <v>18</v>
      </c>
      <c r="M4" s="4" t="s">
        <v>19</v>
      </c>
      <c r="N4" s="35" t="s">
        <v>18</v>
      </c>
      <c r="O4" s="4" t="s">
        <v>19</v>
      </c>
      <c r="P4" s="5" t="s">
        <v>21</v>
      </c>
      <c r="Q4" s="43" t="s">
        <v>18</v>
      </c>
      <c r="R4" s="4" t="s">
        <v>19</v>
      </c>
      <c r="S4" s="46" t="s">
        <v>18</v>
      </c>
      <c r="T4" s="4" t="s">
        <v>19</v>
      </c>
      <c r="U4" s="46" t="s">
        <v>18</v>
      </c>
      <c r="V4" s="4" t="s">
        <v>19</v>
      </c>
      <c r="W4" s="46" t="s">
        <v>18</v>
      </c>
      <c r="X4" s="4" t="s">
        <v>19</v>
      </c>
      <c r="Y4" s="46" t="s">
        <v>18</v>
      </c>
      <c r="Z4" s="4" t="s">
        <v>19</v>
      </c>
      <c r="AA4" s="46" t="s">
        <v>18</v>
      </c>
      <c r="AB4" s="4" t="s">
        <v>19</v>
      </c>
    </row>
    <row r="5" spans="2:28" ht="24.75" customHeight="1">
      <c r="B5" s="55" t="s">
        <v>6</v>
      </c>
      <c r="C5" s="55"/>
      <c r="D5" s="7">
        <v>3587</v>
      </c>
      <c r="E5" s="8">
        <v>3529</v>
      </c>
      <c r="F5" s="9">
        <f>E5/$D5</f>
        <v>0.9838304990242542</v>
      </c>
      <c r="G5" s="10">
        <v>3266</v>
      </c>
      <c r="H5" s="9">
        <f>G5/$D5</f>
        <v>0.9105101756342348</v>
      </c>
      <c r="I5" s="10">
        <v>3266</v>
      </c>
      <c r="J5" s="9">
        <f aca="true" t="shared" si="0" ref="J5:J27">I5/$D5</f>
        <v>0.9105101756342348</v>
      </c>
      <c r="K5" s="11">
        <v>0</v>
      </c>
      <c r="L5" s="10">
        <v>3514</v>
      </c>
      <c r="M5" s="9">
        <f aca="true" t="shared" si="1" ref="M5:M27">L5/$D5</f>
        <v>0.9796487315305269</v>
      </c>
      <c r="N5" s="10">
        <v>3514</v>
      </c>
      <c r="O5" s="9">
        <f aca="true" t="shared" si="2" ref="O5:O27">N5/$D5</f>
        <v>0.9796487315305269</v>
      </c>
      <c r="P5" s="11">
        <v>3514</v>
      </c>
      <c r="Q5" s="44">
        <v>3525</v>
      </c>
      <c r="R5" s="9">
        <f aca="true" t="shared" si="3" ref="R5:T28">Q5/$D5</f>
        <v>0.9827153610259269</v>
      </c>
      <c r="S5" s="10">
        <v>3447</v>
      </c>
      <c r="T5" s="9">
        <f t="shared" si="3"/>
        <v>0.9609701700585448</v>
      </c>
      <c r="U5" s="10">
        <v>3470</v>
      </c>
      <c r="V5" s="9">
        <f aca="true" t="shared" si="4" ref="V5:V28">U5/$D5</f>
        <v>0.9673822135489267</v>
      </c>
      <c r="W5" s="10">
        <v>3108</v>
      </c>
      <c r="X5" s="9">
        <f aca="true" t="shared" si="5" ref="X5:X28">W5/$D5</f>
        <v>0.8664622247003066</v>
      </c>
      <c r="Y5" s="10">
        <v>1920</v>
      </c>
      <c r="Z5" s="9">
        <f aca="true" t="shared" si="6" ref="Z5:Z28">Y5/$D5</f>
        <v>0.5352662391971006</v>
      </c>
      <c r="AA5" s="10">
        <v>3436</v>
      </c>
      <c r="AB5" s="9">
        <f aca="true" t="shared" si="7" ref="AB5:AB28">AA5/$D5</f>
        <v>0.9579035405631446</v>
      </c>
    </row>
    <row r="6" spans="2:28" ht="24.75" customHeight="1">
      <c r="B6" s="54" t="s">
        <v>1</v>
      </c>
      <c r="C6" s="54"/>
      <c r="D6" s="7">
        <f>SUM(D7:D10)</f>
        <v>1675</v>
      </c>
      <c r="E6" s="7">
        <f>SUM(E7:E10)</f>
        <v>1611</v>
      </c>
      <c r="F6" s="9">
        <f>E6/$D6</f>
        <v>0.9617910447761194</v>
      </c>
      <c r="G6" s="7">
        <f>SUM(G7:G10)</f>
        <v>1560</v>
      </c>
      <c r="H6" s="9">
        <f>G6/$D6</f>
        <v>0.9313432835820895</v>
      </c>
      <c r="I6" s="7">
        <f>SUM(I7:I10)</f>
        <v>1560</v>
      </c>
      <c r="J6" s="9">
        <f t="shared" si="0"/>
        <v>0.9313432835820895</v>
      </c>
      <c r="K6" s="7">
        <f>SUM(K7:K10)</f>
        <v>2</v>
      </c>
      <c r="L6" s="7">
        <f>SUM(L7:L10)</f>
        <v>1586</v>
      </c>
      <c r="M6" s="9">
        <f t="shared" si="1"/>
        <v>0.946865671641791</v>
      </c>
      <c r="N6" s="7">
        <f>SUM(N7:N10)</f>
        <v>1586</v>
      </c>
      <c r="O6" s="9">
        <f t="shared" si="2"/>
        <v>0.946865671641791</v>
      </c>
      <c r="P6" s="7">
        <f>SUM(P7:P10)</f>
        <v>1586</v>
      </c>
      <c r="Q6" s="44">
        <f>SUM(Q7:Q10)</f>
        <v>1592</v>
      </c>
      <c r="R6" s="9">
        <f t="shared" si="3"/>
        <v>0.9504477611940298</v>
      </c>
      <c r="S6" s="7">
        <f>SUM(S7:S10)</f>
        <v>1577</v>
      </c>
      <c r="T6" s="9">
        <f t="shared" si="3"/>
        <v>0.9414925373134329</v>
      </c>
      <c r="U6" s="7">
        <f>SUM(U7:U10)</f>
        <v>1582</v>
      </c>
      <c r="V6" s="9">
        <f t="shared" si="4"/>
        <v>0.9444776119402986</v>
      </c>
      <c r="W6" s="7">
        <f>SUM(W7:W10)</f>
        <v>1482</v>
      </c>
      <c r="X6" s="9">
        <f t="shared" si="5"/>
        <v>0.8847761194029851</v>
      </c>
      <c r="Y6" s="7">
        <f>SUM(Y7:Y10)</f>
        <v>710</v>
      </c>
      <c r="Z6" s="9">
        <f t="shared" si="6"/>
        <v>0.42388059701492536</v>
      </c>
      <c r="AA6" s="7">
        <f>SUM(AA7:AA10)</f>
        <v>1559</v>
      </c>
      <c r="AB6" s="9">
        <f t="shared" si="7"/>
        <v>0.9307462686567164</v>
      </c>
    </row>
    <row r="7" spans="2:28" ht="24.75" customHeight="1">
      <c r="B7" s="12"/>
      <c r="C7" s="13" t="s">
        <v>22</v>
      </c>
      <c r="D7" s="14">
        <v>864</v>
      </c>
      <c r="E7" s="15">
        <v>839</v>
      </c>
      <c r="F7" s="16">
        <f>E7/$D7</f>
        <v>0.9710648148148148</v>
      </c>
      <c r="G7" s="17">
        <v>822</v>
      </c>
      <c r="H7" s="16">
        <f>G7/$D7</f>
        <v>0.9513888888888888</v>
      </c>
      <c r="I7" s="17">
        <v>821</v>
      </c>
      <c r="J7" s="16">
        <f t="shared" si="0"/>
        <v>0.9502314814814815</v>
      </c>
      <c r="K7" s="18">
        <v>0</v>
      </c>
      <c r="L7" s="17">
        <v>828</v>
      </c>
      <c r="M7" s="16">
        <f t="shared" si="1"/>
        <v>0.9583333333333334</v>
      </c>
      <c r="N7" s="17">
        <v>828</v>
      </c>
      <c r="O7" s="16">
        <f t="shared" si="2"/>
        <v>0.9583333333333334</v>
      </c>
      <c r="P7" s="18">
        <v>828</v>
      </c>
      <c r="Q7" s="17">
        <v>834</v>
      </c>
      <c r="R7" s="16">
        <f t="shared" si="3"/>
        <v>0.9652777777777778</v>
      </c>
      <c r="S7" s="17">
        <v>828</v>
      </c>
      <c r="T7" s="16">
        <f t="shared" si="3"/>
        <v>0.9583333333333334</v>
      </c>
      <c r="U7" s="17">
        <v>833</v>
      </c>
      <c r="V7" s="16">
        <f t="shared" si="4"/>
        <v>0.9641203703703703</v>
      </c>
      <c r="W7" s="17">
        <v>764</v>
      </c>
      <c r="X7" s="16">
        <f t="shared" si="5"/>
        <v>0.8842592592592593</v>
      </c>
      <c r="Y7" s="17">
        <v>518</v>
      </c>
      <c r="Z7" s="16">
        <f t="shared" si="6"/>
        <v>0.5995370370370371</v>
      </c>
      <c r="AA7" s="17">
        <v>809</v>
      </c>
      <c r="AB7" s="16">
        <f t="shared" si="7"/>
        <v>0.9363425925925926</v>
      </c>
    </row>
    <row r="8" spans="2:28" ht="24.75" customHeight="1">
      <c r="B8" s="19"/>
      <c r="C8" s="13" t="s">
        <v>23</v>
      </c>
      <c r="D8" s="20">
        <v>367</v>
      </c>
      <c r="E8" s="21">
        <v>351</v>
      </c>
      <c r="F8" s="16">
        <f aca="true" t="shared" si="8" ref="F8:H28">E8/$D8</f>
        <v>0.9564032697547684</v>
      </c>
      <c r="G8" s="22">
        <v>335</v>
      </c>
      <c r="H8" s="16">
        <f t="shared" si="8"/>
        <v>0.9128065395095368</v>
      </c>
      <c r="I8" s="22">
        <v>335</v>
      </c>
      <c r="J8" s="16">
        <f t="shared" si="0"/>
        <v>0.9128065395095368</v>
      </c>
      <c r="K8" s="23">
        <v>0</v>
      </c>
      <c r="L8" s="22">
        <v>346</v>
      </c>
      <c r="M8" s="16">
        <f t="shared" si="1"/>
        <v>0.9427792915531336</v>
      </c>
      <c r="N8" s="22">
        <v>346</v>
      </c>
      <c r="O8" s="16">
        <f t="shared" si="2"/>
        <v>0.9427792915531336</v>
      </c>
      <c r="P8" s="23">
        <v>346</v>
      </c>
      <c r="Q8" s="22">
        <v>349</v>
      </c>
      <c r="R8" s="16">
        <f t="shared" si="3"/>
        <v>0.9509536784741145</v>
      </c>
      <c r="S8" s="22">
        <v>340</v>
      </c>
      <c r="T8" s="16">
        <f t="shared" si="3"/>
        <v>0.9264305177111717</v>
      </c>
      <c r="U8" s="22">
        <v>340</v>
      </c>
      <c r="V8" s="16">
        <f t="shared" si="4"/>
        <v>0.9264305177111717</v>
      </c>
      <c r="W8" s="22">
        <v>331</v>
      </c>
      <c r="X8" s="16">
        <f t="shared" si="5"/>
        <v>0.9019073569482289</v>
      </c>
      <c r="Y8" s="22">
        <v>180</v>
      </c>
      <c r="Z8" s="16">
        <f t="shared" si="6"/>
        <v>0.4904632152588556</v>
      </c>
      <c r="AA8" s="22">
        <v>341</v>
      </c>
      <c r="AB8" s="16">
        <f t="shared" si="7"/>
        <v>0.9291553133514986</v>
      </c>
    </row>
    <row r="9" spans="2:28" ht="24.75" customHeight="1">
      <c r="B9" s="19"/>
      <c r="C9" s="13" t="s">
        <v>24</v>
      </c>
      <c r="D9" s="20">
        <v>393</v>
      </c>
      <c r="E9" s="21">
        <v>370</v>
      </c>
      <c r="F9" s="16">
        <f t="shared" si="8"/>
        <v>0.9414758269720102</v>
      </c>
      <c r="G9" s="22">
        <v>354</v>
      </c>
      <c r="H9" s="16">
        <f t="shared" si="8"/>
        <v>0.9007633587786259</v>
      </c>
      <c r="I9" s="22">
        <v>355</v>
      </c>
      <c r="J9" s="16">
        <f t="shared" si="0"/>
        <v>0.9033078880407125</v>
      </c>
      <c r="K9" s="23">
        <v>2</v>
      </c>
      <c r="L9" s="22">
        <v>361</v>
      </c>
      <c r="M9" s="16">
        <f t="shared" si="1"/>
        <v>0.9185750636132316</v>
      </c>
      <c r="N9" s="22">
        <v>361</v>
      </c>
      <c r="O9" s="16">
        <f t="shared" si="2"/>
        <v>0.9185750636132316</v>
      </c>
      <c r="P9" s="23">
        <v>361</v>
      </c>
      <c r="Q9" s="22">
        <v>358</v>
      </c>
      <c r="R9" s="16">
        <f t="shared" si="3"/>
        <v>0.910941475826972</v>
      </c>
      <c r="S9" s="22">
        <v>358</v>
      </c>
      <c r="T9" s="16">
        <f t="shared" si="3"/>
        <v>0.910941475826972</v>
      </c>
      <c r="U9" s="22">
        <v>358</v>
      </c>
      <c r="V9" s="16">
        <f t="shared" si="4"/>
        <v>0.910941475826972</v>
      </c>
      <c r="W9" s="22">
        <v>336</v>
      </c>
      <c r="X9" s="16">
        <f t="shared" si="5"/>
        <v>0.8549618320610687</v>
      </c>
      <c r="Y9" s="22">
        <v>12</v>
      </c>
      <c r="Z9" s="16">
        <f t="shared" si="6"/>
        <v>0.030534351145038167</v>
      </c>
      <c r="AA9" s="22">
        <v>358</v>
      </c>
      <c r="AB9" s="16">
        <f t="shared" si="7"/>
        <v>0.910941475826972</v>
      </c>
    </row>
    <row r="10" spans="2:28" ht="24.75" customHeight="1">
      <c r="B10" s="24"/>
      <c r="C10" s="13" t="s">
        <v>25</v>
      </c>
      <c r="D10" s="25">
        <v>51</v>
      </c>
      <c r="E10" s="26">
        <v>51</v>
      </c>
      <c r="F10" s="16">
        <f t="shared" si="8"/>
        <v>1</v>
      </c>
      <c r="G10" s="27">
        <v>49</v>
      </c>
      <c r="H10" s="16">
        <f t="shared" si="8"/>
        <v>0.9607843137254902</v>
      </c>
      <c r="I10" s="27">
        <v>49</v>
      </c>
      <c r="J10" s="16">
        <f>I10/$D10</f>
        <v>0.9607843137254902</v>
      </c>
      <c r="K10" s="28">
        <v>0</v>
      </c>
      <c r="L10" s="27">
        <v>51</v>
      </c>
      <c r="M10" s="16">
        <f t="shared" si="1"/>
        <v>1</v>
      </c>
      <c r="N10" s="27">
        <v>51</v>
      </c>
      <c r="O10" s="16">
        <f t="shared" si="2"/>
        <v>1</v>
      </c>
      <c r="P10" s="28">
        <v>51</v>
      </c>
      <c r="Q10" s="27">
        <v>51</v>
      </c>
      <c r="R10" s="16">
        <f t="shared" si="3"/>
        <v>1</v>
      </c>
      <c r="S10" s="27">
        <v>51</v>
      </c>
      <c r="T10" s="16">
        <f t="shared" si="3"/>
        <v>1</v>
      </c>
      <c r="U10" s="27">
        <v>51</v>
      </c>
      <c r="V10" s="16">
        <f t="shared" si="4"/>
        <v>1</v>
      </c>
      <c r="W10" s="27">
        <v>51</v>
      </c>
      <c r="X10" s="16">
        <f t="shared" si="5"/>
        <v>1</v>
      </c>
      <c r="Y10" s="27">
        <v>0</v>
      </c>
      <c r="Z10" s="16">
        <f t="shared" si="6"/>
        <v>0</v>
      </c>
      <c r="AA10" s="27">
        <v>51</v>
      </c>
      <c r="AB10" s="16">
        <f t="shared" si="7"/>
        <v>1</v>
      </c>
    </row>
    <row r="11" spans="2:28" ht="24.75" customHeight="1">
      <c r="B11" s="54" t="s">
        <v>2</v>
      </c>
      <c r="C11" s="54"/>
      <c r="D11" s="7">
        <f>SUM(D12:D16)</f>
        <v>2358</v>
      </c>
      <c r="E11" s="7">
        <f>SUM(E12:E16)</f>
        <v>2298</v>
      </c>
      <c r="F11" s="9">
        <f t="shared" si="8"/>
        <v>0.9745547073791349</v>
      </c>
      <c r="G11" s="7">
        <f>SUM(G12:G16)</f>
        <v>2190</v>
      </c>
      <c r="H11" s="9">
        <f t="shared" si="8"/>
        <v>0.9287531806615776</v>
      </c>
      <c r="I11" s="7">
        <f>SUM(I12:I16)</f>
        <v>2190</v>
      </c>
      <c r="J11" s="9">
        <f t="shared" si="0"/>
        <v>0.9287531806615776</v>
      </c>
      <c r="K11" s="7">
        <f>SUM(K12:K16)</f>
        <v>1</v>
      </c>
      <c r="L11" s="7">
        <f>SUM(L12:L16)</f>
        <v>2279</v>
      </c>
      <c r="M11" s="9">
        <f t="shared" si="1"/>
        <v>0.9664970313825275</v>
      </c>
      <c r="N11" s="7">
        <f>SUM(N12:N16)</f>
        <v>2279</v>
      </c>
      <c r="O11" s="9">
        <f t="shared" si="2"/>
        <v>0.9664970313825275</v>
      </c>
      <c r="P11" s="7">
        <f>SUM(P12:P16)</f>
        <v>2279</v>
      </c>
      <c r="Q11" s="7">
        <f>SUM(Q12:Q16)</f>
        <v>2291</v>
      </c>
      <c r="R11" s="9">
        <f t="shared" si="3"/>
        <v>0.9715860899067006</v>
      </c>
      <c r="S11" s="7">
        <f>SUM(S12:S16)</f>
        <v>2234</v>
      </c>
      <c r="T11" s="9">
        <f t="shared" si="3"/>
        <v>0.9474130619168787</v>
      </c>
      <c r="U11" s="7">
        <f>SUM(U12:U16)</f>
        <v>2254</v>
      </c>
      <c r="V11" s="9">
        <f t="shared" si="4"/>
        <v>0.9558948261238338</v>
      </c>
      <c r="W11" s="7">
        <f>SUM(W12:W16)</f>
        <v>2099</v>
      </c>
      <c r="X11" s="9">
        <f t="shared" si="5"/>
        <v>0.8901611535199322</v>
      </c>
      <c r="Y11" s="7">
        <f>SUM(Y12:Y16)</f>
        <v>1022</v>
      </c>
      <c r="Z11" s="9">
        <f t="shared" si="6"/>
        <v>0.43341815097540287</v>
      </c>
      <c r="AA11" s="7">
        <f>SUM(AA12:AA16)</f>
        <v>2221</v>
      </c>
      <c r="AB11" s="9">
        <f t="shared" si="7"/>
        <v>0.9418999151823579</v>
      </c>
    </row>
    <row r="12" spans="2:28" ht="24.75" customHeight="1">
      <c r="B12" s="12"/>
      <c r="C12" s="13" t="s">
        <v>26</v>
      </c>
      <c r="D12" s="14">
        <v>1001</v>
      </c>
      <c r="E12" s="15">
        <v>965</v>
      </c>
      <c r="F12" s="16">
        <f t="shared" si="8"/>
        <v>0.964035964035964</v>
      </c>
      <c r="G12" s="15">
        <v>931</v>
      </c>
      <c r="H12" s="16">
        <f t="shared" si="8"/>
        <v>0.9300699300699301</v>
      </c>
      <c r="I12" s="15">
        <v>931</v>
      </c>
      <c r="J12" s="16">
        <f t="shared" si="0"/>
        <v>0.9300699300699301</v>
      </c>
      <c r="K12" s="29">
        <v>1</v>
      </c>
      <c r="L12" s="15">
        <v>957</v>
      </c>
      <c r="M12" s="16">
        <f t="shared" si="1"/>
        <v>0.9560439560439561</v>
      </c>
      <c r="N12" s="15">
        <v>957</v>
      </c>
      <c r="O12" s="16">
        <f t="shared" si="2"/>
        <v>0.9560439560439561</v>
      </c>
      <c r="P12" s="15">
        <v>957</v>
      </c>
      <c r="Q12" s="15">
        <v>959</v>
      </c>
      <c r="R12" s="16">
        <f t="shared" si="3"/>
        <v>0.958041958041958</v>
      </c>
      <c r="S12" s="65">
        <v>946</v>
      </c>
      <c r="T12" s="16">
        <f t="shared" si="3"/>
        <v>0.945054945054945</v>
      </c>
      <c r="U12" s="15">
        <v>946</v>
      </c>
      <c r="V12" s="16">
        <f t="shared" si="4"/>
        <v>0.945054945054945</v>
      </c>
      <c r="W12" s="29">
        <v>886</v>
      </c>
      <c r="X12" s="16">
        <f t="shared" si="5"/>
        <v>0.8851148851148851</v>
      </c>
      <c r="Y12" s="65">
        <v>604</v>
      </c>
      <c r="Z12" s="16">
        <f t="shared" si="6"/>
        <v>0.6033966033966034</v>
      </c>
      <c r="AA12" s="65">
        <v>917</v>
      </c>
      <c r="AB12" s="16">
        <f t="shared" si="7"/>
        <v>0.916083916083916</v>
      </c>
    </row>
    <row r="13" spans="2:28" ht="24.75" customHeight="1">
      <c r="B13" s="19"/>
      <c r="C13" s="13" t="s">
        <v>27</v>
      </c>
      <c r="D13" s="20">
        <v>317</v>
      </c>
      <c r="E13" s="21">
        <v>312</v>
      </c>
      <c r="F13" s="16">
        <f t="shared" si="8"/>
        <v>0.9842271293375394</v>
      </c>
      <c r="G13" s="22">
        <v>297</v>
      </c>
      <c r="H13" s="16">
        <f>G13/$D13</f>
        <v>0.9369085173501577</v>
      </c>
      <c r="I13" s="22">
        <v>297</v>
      </c>
      <c r="J13" s="16">
        <f t="shared" si="0"/>
        <v>0.9369085173501577</v>
      </c>
      <c r="K13" s="23">
        <v>0</v>
      </c>
      <c r="L13" s="22">
        <v>308</v>
      </c>
      <c r="M13" s="16">
        <f t="shared" si="1"/>
        <v>0.9716088328075709</v>
      </c>
      <c r="N13" s="22">
        <v>308</v>
      </c>
      <c r="O13" s="16">
        <f t="shared" si="2"/>
        <v>0.9716088328075709</v>
      </c>
      <c r="P13" s="22">
        <v>308</v>
      </c>
      <c r="Q13" s="21">
        <v>313</v>
      </c>
      <c r="R13" s="16">
        <f t="shared" si="3"/>
        <v>0.9873817034700315</v>
      </c>
      <c r="S13" s="66">
        <v>290</v>
      </c>
      <c r="T13" s="16">
        <f t="shared" si="3"/>
        <v>0.9148264984227129</v>
      </c>
      <c r="U13" s="22">
        <v>308</v>
      </c>
      <c r="V13" s="16">
        <f t="shared" si="4"/>
        <v>0.9716088328075709</v>
      </c>
      <c r="W13" s="23">
        <v>282</v>
      </c>
      <c r="X13" s="16">
        <f t="shared" si="5"/>
        <v>0.889589905362776</v>
      </c>
      <c r="Y13" s="66">
        <v>70</v>
      </c>
      <c r="Z13" s="16">
        <f t="shared" si="6"/>
        <v>0.22082018927444794</v>
      </c>
      <c r="AA13" s="66">
        <v>303</v>
      </c>
      <c r="AB13" s="16">
        <f t="shared" si="7"/>
        <v>0.9558359621451105</v>
      </c>
    </row>
    <row r="14" spans="2:28" ht="24.75" customHeight="1">
      <c r="B14" s="19"/>
      <c r="C14" s="13" t="s">
        <v>28</v>
      </c>
      <c r="D14" s="20">
        <v>534</v>
      </c>
      <c r="E14" s="21">
        <v>523</v>
      </c>
      <c r="F14" s="16">
        <f t="shared" si="8"/>
        <v>0.9794007490636704</v>
      </c>
      <c r="G14" s="22">
        <v>487</v>
      </c>
      <c r="H14" s="16">
        <f>G14/$D14</f>
        <v>0.9119850187265918</v>
      </c>
      <c r="I14" s="22">
        <v>487</v>
      </c>
      <c r="J14" s="16">
        <f t="shared" si="0"/>
        <v>0.9119850187265918</v>
      </c>
      <c r="K14" s="23">
        <v>0</v>
      </c>
      <c r="L14" s="22">
        <v>516</v>
      </c>
      <c r="M14" s="16">
        <f t="shared" si="1"/>
        <v>0.9662921348314607</v>
      </c>
      <c r="N14" s="22">
        <v>516</v>
      </c>
      <c r="O14" s="16">
        <f t="shared" si="2"/>
        <v>0.9662921348314607</v>
      </c>
      <c r="P14" s="22">
        <v>516</v>
      </c>
      <c r="Q14" s="21">
        <v>519</v>
      </c>
      <c r="R14" s="16">
        <f t="shared" si="3"/>
        <v>0.9719101123595506</v>
      </c>
      <c r="S14" s="66">
        <v>515</v>
      </c>
      <c r="T14" s="16">
        <f t="shared" si="3"/>
        <v>0.9644194756554307</v>
      </c>
      <c r="U14" s="22">
        <v>514</v>
      </c>
      <c r="V14" s="16">
        <f t="shared" si="4"/>
        <v>0.9625468164794008</v>
      </c>
      <c r="W14" s="23">
        <v>477</v>
      </c>
      <c r="X14" s="16">
        <f t="shared" si="5"/>
        <v>0.8932584269662921</v>
      </c>
      <c r="Y14" s="66">
        <v>214</v>
      </c>
      <c r="Z14" s="16">
        <f t="shared" si="6"/>
        <v>0.40074906367041196</v>
      </c>
      <c r="AA14" s="66">
        <v>517</v>
      </c>
      <c r="AB14" s="16">
        <f t="shared" si="7"/>
        <v>0.9681647940074907</v>
      </c>
    </row>
    <row r="15" spans="2:28" ht="24.75" customHeight="1">
      <c r="B15" s="19"/>
      <c r="C15" s="13" t="s">
        <v>29</v>
      </c>
      <c r="D15" s="20">
        <v>286</v>
      </c>
      <c r="E15" s="21">
        <v>281</v>
      </c>
      <c r="F15" s="16">
        <f t="shared" si="8"/>
        <v>0.9825174825174825</v>
      </c>
      <c r="G15" s="22">
        <v>267</v>
      </c>
      <c r="H15" s="16">
        <f t="shared" si="8"/>
        <v>0.9335664335664335</v>
      </c>
      <c r="I15" s="22">
        <v>267</v>
      </c>
      <c r="J15" s="16">
        <f t="shared" si="0"/>
        <v>0.9335664335664335</v>
      </c>
      <c r="K15" s="23">
        <v>0</v>
      </c>
      <c r="L15" s="22">
        <v>281</v>
      </c>
      <c r="M15" s="16">
        <f t="shared" si="1"/>
        <v>0.9825174825174825</v>
      </c>
      <c r="N15" s="22">
        <v>281</v>
      </c>
      <c r="O15" s="16">
        <f t="shared" si="2"/>
        <v>0.9825174825174825</v>
      </c>
      <c r="P15" s="22">
        <v>281</v>
      </c>
      <c r="Q15" s="21">
        <v>283</v>
      </c>
      <c r="R15" s="16">
        <f t="shared" si="3"/>
        <v>0.9895104895104895</v>
      </c>
      <c r="S15" s="67">
        <v>273</v>
      </c>
      <c r="T15" s="16">
        <f t="shared" si="3"/>
        <v>0.9545454545454546</v>
      </c>
      <c r="U15" s="22">
        <v>276</v>
      </c>
      <c r="V15" s="16">
        <f t="shared" si="4"/>
        <v>0.965034965034965</v>
      </c>
      <c r="W15" s="23">
        <v>258</v>
      </c>
      <c r="X15" s="16">
        <f t="shared" si="5"/>
        <v>0.9020979020979021</v>
      </c>
      <c r="Y15" s="67">
        <v>17</v>
      </c>
      <c r="Z15" s="16">
        <f t="shared" si="6"/>
        <v>0.05944055944055944</v>
      </c>
      <c r="AA15" s="67">
        <v>272</v>
      </c>
      <c r="AB15" s="16">
        <f t="shared" si="7"/>
        <v>0.951048951048951</v>
      </c>
    </row>
    <row r="16" spans="2:28" ht="24.75" customHeight="1">
      <c r="B16" s="24"/>
      <c r="C16" s="13" t="s">
        <v>30</v>
      </c>
      <c r="D16" s="25">
        <v>220</v>
      </c>
      <c r="E16" s="26">
        <v>217</v>
      </c>
      <c r="F16" s="16">
        <f t="shared" si="8"/>
        <v>0.9863636363636363</v>
      </c>
      <c r="G16" s="27">
        <v>208</v>
      </c>
      <c r="H16" s="16">
        <f t="shared" si="8"/>
        <v>0.9454545454545454</v>
      </c>
      <c r="I16" s="27">
        <v>208</v>
      </c>
      <c r="J16" s="16">
        <f t="shared" si="0"/>
        <v>0.9454545454545454</v>
      </c>
      <c r="K16" s="28">
        <v>0</v>
      </c>
      <c r="L16" s="27">
        <v>217</v>
      </c>
      <c r="M16" s="16">
        <f t="shared" si="1"/>
        <v>0.9863636363636363</v>
      </c>
      <c r="N16" s="27">
        <v>217</v>
      </c>
      <c r="O16" s="16">
        <f t="shared" si="2"/>
        <v>0.9863636363636363</v>
      </c>
      <c r="P16" s="27">
        <v>217</v>
      </c>
      <c r="Q16" s="26">
        <v>217</v>
      </c>
      <c r="R16" s="16">
        <f t="shared" si="3"/>
        <v>0.9863636363636363</v>
      </c>
      <c r="S16" s="66">
        <v>210</v>
      </c>
      <c r="T16" s="16">
        <f t="shared" si="3"/>
        <v>0.9545454545454546</v>
      </c>
      <c r="U16" s="27">
        <v>210</v>
      </c>
      <c r="V16" s="16">
        <f t="shared" si="4"/>
        <v>0.9545454545454546</v>
      </c>
      <c r="W16" s="28">
        <v>196</v>
      </c>
      <c r="X16" s="16">
        <f t="shared" si="5"/>
        <v>0.8909090909090909</v>
      </c>
      <c r="Y16" s="66">
        <v>117</v>
      </c>
      <c r="Z16" s="16">
        <f t="shared" si="6"/>
        <v>0.5318181818181819</v>
      </c>
      <c r="AA16" s="66">
        <v>212</v>
      </c>
      <c r="AB16" s="16">
        <f t="shared" si="7"/>
        <v>0.9636363636363636</v>
      </c>
    </row>
    <row r="17" spans="2:28" ht="24.75" customHeight="1">
      <c r="B17" s="54" t="s">
        <v>3</v>
      </c>
      <c r="C17" s="54"/>
      <c r="D17" s="7">
        <f>SUM(D18:D22)</f>
        <v>572</v>
      </c>
      <c r="E17" s="7">
        <f>SUM(E18:E22)</f>
        <v>552</v>
      </c>
      <c r="F17" s="9">
        <f t="shared" si="8"/>
        <v>0.965034965034965</v>
      </c>
      <c r="G17" s="7">
        <f>SUM(G18:G22)</f>
        <v>519</v>
      </c>
      <c r="H17" s="9">
        <f t="shared" si="8"/>
        <v>0.9073426573426573</v>
      </c>
      <c r="I17" s="7">
        <f>SUM(I18:I22)</f>
        <v>519</v>
      </c>
      <c r="J17" s="9">
        <f t="shared" si="0"/>
        <v>0.9073426573426573</v>
      </c>
      <c r="K17" s="7">
        <f>SUM(K18:K22)</f>
        <v>0</v>
      </c>
      <c r="L17" s="7">
        <f>SUM(L18:L22)</f>
        <v>526</v>
      </c>
      <c r="M17" s="9">
        <f t="shared" si="1"/>
        <v>0.9195804195804196</v>
      </c>
      <c r="N17" s="7">
        <f>SUM(N18:N22)</f>
        <v>526</v>
      </c>
      <c r="O17" s="9">
        <f t="shared" si="2"/>
        <v>0.9195804195804196</v>
      </c>
      <c r="P17" s="7">
        <f>SUM(P18:P22)</f>
        <v>526</v>
      </c>
      <c r="Q17" s="7">
        <f>SUM(Q18:Q22)</f>
        <v>543</v>
      </c>
      <c r="R17" s="9">
        <f t="shared" si="3"/>
        <v>0.9493006993006993</v>
      </c>
      <c r="S17" s="7">
        <f>SUM(S18:S22)</f>
        <v>533</v>
      </c>
      <c r="T17" s="9">
        <f t="shared" si="3"/>
        <v>0.9318181818181818</v>
      </c>
      <c r="U17" s="7">
        <f>SUM(U18:U22)</f>
        <v>534</v>
      </c>
      <c r="V17" s="9">
        <f t="shared" si="4"/>
        <v>0.9335664335664335</v>
      </c>
      <c r="W17" s="7">
        <f>SUM(W18:W22)</f>
        <v>515</v>
      </c>
      <c r="X17" s="9">
        <f t="shared" si="5"/>
        <v>0.9003496503496503</v>
      </c>
      <c r="Y17" s="7">
        <f>SUM(Y18:Y22)</f>
        <v>325</v>
      </c>
      <c r="Z17" s="9">
        <f t="shared" si="6"/>
        <v>0.5681818181818182</v>
      </c>
      <c r="AA17" s="7">
        <f>SUM(AA18:AA22)</f>
        <v>522</v>
      </c>
      <c r="AB17" s="9">
        <f t="shared" si="7"/>
        <v>0.9125874125874126</v>
      </c>
    </row>
    <row r="18" spans="2:28" ht="24.75" customHeight="1">
      <c r="B18" s="12"/>
      <c r="C18" s="13" t="s">
        <v>31</v>
      </c>
      <c r="D18" s="14">
        <v>247</v>
      </c>
      <c r="E18" s="15">
        <v>238</v>
      </c>
      <c r="F18" s="16">
        <f t="shared" si="8"/>
        <v>0.9635627530364372</v>
      </c>
      <c r="G18" s="15">
        <v>224</v>
      </c>
      <c r="H18" s="16">
        <f t="shared" si="8"/>
        <v>0.9068825910931174</v>
      </c>
      <c r="I18" s="15">
        <v>224</v>
      </c>
      <c r="J18" s="16">
        <f>I18/$D18</f>
        <v>0.9068825910931174</v>
      </c>
      <c r="K18" s="29">
        <v>0</v>
      </c>
      <c r="L18" s="15">
        <v>214</v>
      </c>
      <c r="M18" s="16">
        <f t="shared" si="1"/>
        <v>0.8663967611336032</v>
      </c>
      <c r="N18" s="15">
        <v>214</v>
      </c>
      <c r="O18" s="16">
        <f t="shared" si="2"/>
        <v>0.8663967611336032</v>
      </c>
      <c r="P18" s="29">
        <v>214</v>
      </c>
      <c r="Q18" s="15">
        <v>236</v>
      </c>
      <c r="R18" s="16">
        <f t="shared" si="3"/>
        <v>0.9554655870445344</v>
      </c>
      <c r="S18" s="15">
        <v>230</v>
      </c>
      <c r="T18" s="16">
        <f t="shared" si="3"/>
        <v>0.9311740890688259</v>
      </c>
      <c r="U18" s="15">
        <v>230</v>
      </c>
      <c r="V18" s="16">
        <f t="shared" si="4"/>
        <v>0.9311740890688259</v>
      </c>
      <c r="W18" s="29">
        <v>224</v>
      </c>
      <c r="X18" s="16">
        <f t="shared" si="5"/>
        <v>0.9068825910931174</v>
      </c>
      <c r="Y18" s="36">
        <v>147</v>
      </c>
      <c r="Z18" s="16">
        <f t="shared" si="6"/>
        <v>0.5951417004048583</v>
      </c>
      <c r="AA18" s="36">
        <v>221</v>
      </c>
      <c r="AB18" s="16">
        <f t="shared" si="7"/>
        <v>0.8947368421052632</v>
      </c>
    </row>
    <row r="19" spans="2:28" ht="24.75" customHeight="1">
      <c r="B19" s="19"/>
      <c r="C19" s="13" t="s">
        <v>32</v>
      </c>
      <c r="D19" s="20">
        <v>90</v>
      </c>
      <c r="E19" s="21">
        <v>86</v>
      </c>
      <c r="F19" s="16">
        <f t="shared" si="8"/>
        <v>0.9555555555555556</v>
      </c>
      <c r="G19" s="22">
        <v>80</v>
      </c>
      <c r="H19" s="16">
        <f t="shared" si="8"/>
        <v>0.8888888888888888</v>
      </c>
      <c r="I19" s="22">
        <v>80</v>
      </c>
      <c r="J19" s="16">
        <f t="shared" si="0"/>
        <v>0.8888888888888888</v>
      </c>
      <c r="K19" s="23">
        <v>0</v>
      </c>
      <c r="L19" s="22">
        <v>86</v>
      </c>
      <c r="M19" s="16">
        <f t="shared" si="1"/>
        <v>0.9555555555555556</v>
      </c>
      <c r="N19" s="22">
        <v>86</v>
      </c>
      <c r="O19" s="16">
        <f t="shared" si="2"/>
        <v>0.9555555555555556</v>
      </c>
      <c r="P19" s="23">
        <v>86</v>
      </c>
      <c r="Q19" s="21">
        <v>81</v>
      </c>
      <c r="R19" s="16">
        <f t="shared" si="3"/>
        <v>0.9</v>
      </c>
      <c r="S19" s="22">
        <v>82</v>
      </c>
      <c r="T19" s="16">
        <f t="shared" si="3"/>
        <v>0.9111111111111111</v>
      </c>
      <c r="U19" s="22">
        <v>83</v>
      </c>
      <c r="V19" s="16">
        <f t="shared" si="4"/>
        <v>0.9222222222222223</v>
      </c>
      <c r="W19" s="23">
        <v>81</v>
      </c>
      <c r="X19" s="16">
        <f t="shared" si="5"/>
        <v>0.9</v>
      </c>
      <c r="Y19" s="36">
        <v>19</v>
      </c>
      <c r="Z19" s="16">
        <f t="shared" si="6"/>
        <v>0.2111111111111111</v>
      </c>
      <c r="AA19" s="36">
        <v>82</v>
      </c>
      <c r="AB19" s="16">
        <f t="shared" si="7"/>
        <v>0.9111111111111111</v>
      </c>
    </row>
    <row r="20" spans="2:28" ht="24.75" customHeight="1">
      <c r="B20" s="19"/>
      <c r="C20" s="13" t="s">
        <v>33</v>
      </c>
      <c r="D20" s="20">
        <v>72</v>
      </c>
      <c r="E20" s="21">
        <v>72</v>
      </c>
      <c r="F20" s="16">
        <f t="shared" si="8"/>
        <v>1</v>
      </c>
      <c r="G20" s="21">
        <v>67</v>
      </c>
      <c r="H20" s="16">
        <f t="shared" si="8"/>
        <v>0.9305555555555556</v>
      </c>
      <c r="I20" s="21">
        <v>67</v>
      </c>
      <c r="J20" s="16">
        <f t="shared" si="0"/>
        <v>0.9305555555555556</v>
      </c>
      <c r="K20" s="30">
        <v>0</v>
      </c>
      <c r="L20" s="21">
        <v>72</v>
      </c>
      <c r="M20" s="16">
        <f t="shared" si="1"/>
        <v>1</v>
      </c>
      <c r="N20" s="21">
        <v>72</v>
      </c>
      <c r="O20" s="16">
        <f t="shared" si="2"/>
        <v>1</v>
      </c>
      <c r="P20" s="30">
        <v>72</v>
      </c>
      <c r="Q20" s="21">
        <v>68</v>
      </c>
      <c r="R20" s="16">
        <f t="shared" si="3"/>
        <v>0.9444444444444444</v>
      </c>
      <c r="S20" s="21">
        <v>71</v>
      </c>
      <c r="T20" s="16">
        <f t="shared" si="3"/>
        <v>0.9861111111111112</v>
      </c>
      <c r="U20" s="21">
        <v>70</v>
      </c>
      <c r="V20" s="16">
        <f t="shared" si="4"/>
        <v>0.9722222222222222</v>
      </c>
      <c r="W20" s="30">
        <v>65</v>
      </c>
      <c r="X20" s="16">
        <f t="shared" si="5"/>
        <v>0.9027777777777778</v>
      </c>
      <c r="Y20" s="36">
        <v>41</v>
      </c>
      <c r="Z20" s="16">
        <f t="shared" si="6"/>
        <v>0.5694444444444444</v>
      </c>
      <c r="AA20" s="36">
        <v>70</v>
      </c>
      <c r="AB20" s="16">
        <f t="shared" si="7"/>
        <v>0.9722222222222222</v>
      </c>
    </row>
    <row r="21" spans="2:28" ht="24.75" customHeight="1">
      <c r="B21" s="19"/>
      <c r="C21" s="13" t="s">
        <v>34</v>
      </c>
      <c r="D21" s="20">
        <v>68</v>
      </c>
      <c r="E21" s="21">
        <v>67</v>
      </c>
      <c r="F21" s="16">
        <f t="shared" si="8"/>
        <v>0.9852941176470589</v>
      </c>
      <c r="G21" s="21">
        <v>66</v>
      </c>
      <c r="H21" s="16">
        <f t="shared" si="8"/>
        <v>0.9705882352941176</v>
      </c>
      <c r="I21" s="21">
        <v>66</v>
      </c>
      <c r="J21" s="16">
        <v>0.933</v>
      </c>
      <c r="K21" s="30">
        <v>0</v>
      </c>
      <c r="L21" s="21">
        <v>65</v>
      </c>
      <c r="M21" s="16">
        <f t="shared" si="1"/>
        <v>0.9558823529411765</v>
      </c>
      <c r="N21" s="21">
        <v>65</v>
      </c>
      <c r="O21" s="16">
        <f t="shared" si="2"/>
        <v>0.9558823529411765</v>
      </c>
      <c r="P21" s="30">
        <v>65</v>
      </c>
      <c r="Q21" s="21">
        <v>68</v>
      </c>
      <c r="R21" s="16">
        <f t="shared" si="3"/>
        <v>1</v>
      </c>
      <c r="S21" s="21">
        <v>64</v>
      </c>
      <c r="T21" s="16">
        <f t="shared" si="3"/>
        <v>0.9411764705882353</v>
      </c>
      <c r="U21" s="21">
        <v>64</v>
      </c>
      <c r="V21" s="16">
        <f t="shared" si="4"/>
        <v>0.9411764705882353</v>
      </c>
      <c r="W21" s="30">
        <v>66</v>
      </c>
      <c r="X21" s="16">
        <f t="shared" si="5"/>
        <v>0.9705882352941176</v>
      </c>
      <c r="Y21" s="36">
        <v>41</v>
      </c>
      <c r="Z21" s="16">
        <f t="shared" si="6"/>
        <v>0.6029411764705882</v>
      </c>
      <c r="AA21" s="36">
        <v>62</v>
      </c>
      <c r="AB21" s="16">
        <f t="shared" si="7"/>
        <v>0.9117647058823529</v>
      </c>
    </row>
    <row r="22" spans="2:28" ht="24.75" customHeight="1">
      <c r="B22" s="24"/>
      <c r="C22" s="13" t="s">
        <v>35</v>
      </c>
      <c r="D22" s="25">
        <v>95</v>
      </c>
      <c r="E22" s="26">
        <v>89</v>
      </c>
      <c r="F22" s="16">
        <f t="shared" si="8"/>
        <v>0.9368421052631579</v>
      </c>
      <c r="G22" s="26">
        <v>82</v>
      </c>
      <c r="H22" s="16">
        <f t="shared" si="8"/>
        <v>0.8631578947368421</v>
      </c>
      <c r="I22" s="26">
        <v>82</v>
      </c>
      <c r="J22" s="16">
        <f t="shared" si="0"/>
        <v>0.8631578947368421</v>
      </c>
      <c r="K22" s="31">
        <v>0</v>
      </c>
      <c r="L22" s="26">
        <v>89</v>
      </c>
      <c r="M22" s="16">
        <f t="shared" si="1"/>
        <v>0.9368421052631579</v>
      </c>
      <c r="N22" s="26">
        <v>89</v>
      </c>
      <c r="O22" s="16">
        <f t="shared" si="2"/>
        <v>0.9368421052631579</v>
      </c>
      <c r="P22" s="31">
        <v>89</v>
      </c>
      <c r="Q22" s="26">
        <v>90</v>
      </c>
      <c r="R22" s="16">
        <f t="shared" si="3"/>
        <v>0.9473684210526315</v>
      </c>
      <c r="S22" s="26">
        <v>86</v>
      </c>
      <c r="T22" s="16">
        <f t="shared" si="3"/>
        <v>0.9052631578947369</v>
      </c>
      <c r="U22" s="26">
        <v>87</v>
      </c>
      <c r="V22" s="16">
        <f t="shared" si="4"/>
        <v>0.9157894736842105</v>
      </c>
      <c r="W22" s="31">
        <v>79</v>
      </c>
      <c r="X22" s="16">
        <f t="shared" si="5"/>
        <v>0.8315789473684211</v>
      </c>
      <c r="Y22" s="36">
        <v>77</v>
      </c>
      <c r="Z22" s="16">
        <f t="shared" si="6"/>
        <v>0.8105263157894737</v>
      </c>
      <c r="AA22" s="36">
        <v>87</v>
      </c>
      <c r="AB22" s="16">
        <f t="shared" si="7"/>
        <v>0.9157894736842105</v>
      </c>
    </row>
    <row r="23" spans="2:28" ht="24.75" customHeight="1">
      <c r="B23" s="54" t="s">
        <v>4</v>
      </c>
      <c r="C23" s="54"/>
      <c r="D23" s="7">
        <f>SUM(D24:D27)</f>
        <v>244</v>
      </c>
      <c r="E23" s="7">
        <f>SUM(E24:E27)</f>
        <v>240</v>
      </c>
      <c r="F23" s="9">
        <f t="shared" si="8"/>
        <v>0.9836065573770492</v>
      </c>
      <c r="G23" s="7">
        <f>SUM(G24:G27)</f>
        <v>228</v>
      </c>
      <c r="H23" s="9">
        <f t="shared" si="8"/>
        <v>0.9344262295081968</v>
      </c>
      <c r="I23" s="7">
        <f>SUM(I24:I27)</f>
        <v>229</v>
      </c>
      <c r="J23" s="9">
        <f t="shared" si="0"/>
        <v>0.9385245901639344</v>
      </c>
      <c r="K23" s="7">
        <f>SUM(K24:K27)</f>
        <v>0</v>
      </c>
      <c r="L23" s="7">
        <f>SUM(L24:L27)</f>
        <v>240</v>
      </c>
      <c r="M23" s="9">
        <f t="shared" si="1"/>
        <v>0.9836065573770492</v>
      </c>
      <c r="N23" s="7">
        <f>SUM(N24:N27)</f>
        <v>240</v>
      </c>
      <c r="O23" s="9">
        <f t="shared" si="2"/>
        <v>0.9836065573770492</v>
      </c>
      <c r="P23" s="7">
        <f>SUM(P24:P27)</f>
        <v>240</v>
      </c>
      <c r="Q23" s="7">
        <f>SUM(Q24:Q27)</f>
        <v>238</v>
      </c>
      <c r="R23" s="9">
        <f t="shared" si="3"/>
        <v>0.9754098360655737</v>
      </c>
      <c r="S23" s="7">
        <f>SUM(S24:S27)</f>
        <v>235</v>
      </c>
      <c r="T23" s="9">
        <f t="shared" si="3"/>
        <v>0.9631147540983607</v>
      </c>
      <c r="U23" s="7">
        <f>SUM(U24:U27)</f>
        <v>235</v>
      </c>
      <c r="V23" s="9">
        <f t="shared" si="4"/>
        <v>0.9631147540983607</v>
      </c>
      <c r="W23" s="7">
        <f>SUM(W24:W27)</f>
        <v>218</v>
      </c>
      <c r="X23" s="9">
        <f t="shared" si="5"/>
        <v>0.8934426229508197</v>
      </c>
      <c r="Y23" s="7">
        <f>SUM(Y24:Y27)</f>
        <v>127</v>
      </c>
      <c r="Z23" s="9">
        <f t="shared" si="6"/>
        <v>0.5204918032786885</v>
      </c>
      <c r="AA23" s="7">
        <f>SUM(AA24:AA27)</f>
        <v>232</v>
      </c>
      <c r="AB23" s="9">
        <f t="shared" si="7"/>
        <v>0.9508196721311475</v>
      </c>
    </row>
    <row r="24" spans="2:28" ht="24.75" customHeight="1">
      <c r="B24" s="12"/>
      <c r="C24" s="13" t="s">
        <v>36</v>
      </c>
      <c r="D24" s="14">
        <v>112</v>
      </c>
      <c r="E24" s="15">
        <v>110</v>
      </c>
      <c r="F24" s="16">
        <f t="shared" si="8"/>
        <v>0.9821428571428571</v>
      </c>
      <c r="G24" s="17">
        <v>100</v>
      </c>
      <c r="H24" s="16">
        <f t="shared" si="8"/>
        <v>0.8928571428571429</v>
      </c>
      <c r="I24" s="17">
        <v>100</v>
      </c>
      <c r="J24" s="16">
        <f t="shared" si="0"/>
        <v>0.8928571428571429</v>
      </c>
      <c r="K24" s="18">
        <v>0</v>
      </c>
      <c r="L24" s="17">
        <v>110</v>
      </c>
      <c r="M24" s="16">
        <f t="shared" si="1"/>
        <v>0.9821428571428571</v>
      </c>
      <c r="N24" s="17">
        <v>110</v>
      </c>
      <c r="O24" s="16">
        <f t="shared" si="2"/>
        <v>0.9821428571428571</v>
      </c>
      <c r="P24" s="29">
        <v>110</v>
      </c>
      <c r="Q24" s="15">
        <v>109</v>
      </c>
      <c r="R24" s="16">
        <f t="shared" si="3"/>
        <v>0.9732142857142857</v>
      </c>
      <c r="S24" s="17">
        <v>108</v>
      </c>
      <c r="T24" s="16">
        <f t="shared" si="3"/>
        <v>0.9642857142857143</v>
      </c>
      <c r="U24" s="17">
        <v>108</v>
      </c>
      <c r="V24" s="16">
        <f t="shared" si="4"/>
        <v>0.9642857142857143</v>
      </c>
      <c r="W24" s="18">
        <v>97</v>
      </c>
      <c r="X24" s="16">
        <f t="shared" si="5"/>
        <v>0.8660714285714286</v>
      </c>
      <c r="Y24" s="36">
        <v>58</v>
      </c>
      <c r="Z24" s="16">
        <f t="shared" si="6"/>
        <v>0.5178571428571429</v>
      </c>
      <c r="AA24" s="36">
        <v>104</v>
      </c>
      <c r="AB24" s="16">
        <f t="shared" si="7"/>
        <v>0.9285714285714286</v>
      </c>
    </row>
    <row r="25" spans="2:28" ht="24.75" customHeight="1">
      <c r="B25" s="19"/>
      <c r="C25" s="13" t="s">
        <v>37</v>
      </c>
      <c r="D25" s="20">
        <v>46</v>
      </c>
      <c r="E25" s="21">
        <v>45</v>
      </c>
      <c r="F25" s="16">
        <f t="shared" si="8"/>
        <v>0.9782608695652174</v>
      </c>
      <c r="G25" s="22">
        <v>45</v>
      </c>
      <c r="H25" s="16">
        <f t="shared" si="8"/>
        <v>0.9782608695652174</v>
      </c>
      <c r="I25" s="22">
        <v>45</v>
      </c>
      <c r="J25" s="16">
        <f t="shared" si="0"/>
        <v>0.9782608695652174</v>
      </c>
      <c r="K25" s="23">
        <v>0</v>
      </c>
      <c r="L25" s="22">
        <v>45</v>
      </c>
      <c r="M25" s="16">
        <f t="shared" si="1"/>
        <v>0.9782608695652174</v>
      </c>
      <c r="N25" s="22">
        <v>45</v>
      </c>
      <c r="O25" s="16">
        <f t="shared" si="2"/>
        <v>0.9782608695652174</v>
      </c>
      <c r="P25" s="30">
        <v>45</v>
      </c>
      <c r="Q25" s="21">
        <v>45</v>
      </c>
      <c r="R25" s="16">
        <f t="shared" si="3"/>
        <v>0.9782608695652174</v>
      </c>
      <c r="S25" s="22">
        <v>44</v>
      </c>
      <c r="T25" s="16">
        <f t="shared" si="3"/>
        <v>0.9565217391304348</v>
      </c>
      <c r="U25" s="22">
        <v>44</v>
      </c>
      <c r="V25" s="16">
        <f t="shared" si="4"/>
        <v>0.9565217391304348</v>
      </c>
      <c r="W25" s="23">
        <v>40</v>
      </c>
      <c r="X25" s="16">
        <f t="shared" si="5"/>
        <v>0.8695652173913043</v>
      </c>
      <c r="Y25" s="36">
        <v>31</v>
      </c>
      <c r="Z25" s="16">
        <f t="shared" si="6"/>
        <v>0.6739130434782609</v>
      </c>
      <c r="AA25" s="36">
        <v>45</v>
      </c>
      <c r="AB25" s="16">
        <f t="shared" si="7"/>
        <v>0.9782608695652174</v>
      </c>
    </row>
    <row r="26" spans="2:28" ht="24.75" customHeight="1">
      <c r="B26" s="19"/>
      <c r="C26" s="13" t="s">
        <v>38</v>
      </c>
      <c r="D26" s="20">
        <v>32</v>
      </c>
      <c r="E26" s="21">
        <v>32</v>
      </c>
      <c r="F26" s="16">
        <f t="shared" si="8"/>
        <v>1</v>
      </c>
      <c r="G26" s="22">
        <v>31</v>
      </c>
      <c r="H26" s="16">
        <f t="shared" si="8"/>
        <v>0.96875</v>
      </c>
      <c r="I26" s="22">
        <v>32</v>
      </c>
      <c r="J26" s="16">
        <f t="shared" si="0"/>
        <v>1</v>
      </c>
      <c r="K26" s="23">
        <v>0</v>
      </c>
      <c r="L26" s="22">
        <v>32</v>
      </c>
      <c r="M26" s="16">
        <f t="shared" si="1"/>
        <v>1</v>
      </c>
      <c r="N26" s="22">
        <v>32</v>
      </c>
      <c r="O26" s="16">
        <f t="shared" si="2"/>
        <v>1</v>
      </c>
      <c r="P26" s="30">
        <v>32</v>
      </c>
      <c r="Q26" s="21">
        <v>31</v>
      </c>
      <c r="R26" s="16">
        <f t="shared" si="3"/>
        <v>0.96875</v>
      </c>
      <c r="S26" s="22">
        <v>31</v>
      </c>
      <c r="T26" s="16">
        <f t="shared" si="3"/>
        <v>0.96875</v>
      </c>
      <c r="U26" s="22">
        <v>31</v>
      </c>
      <c r="V26" s="16">
        <f t="shared" si="4"/>
        <v>0.96875</v>
      </c>
      <c r="W26" s="23">
        <v>31</v>
      </c>
      <c r="X26" s="16">
        <f t="shared" si="5"/>
        <v>0.96875</v>
      </c>
      <c r="Y26" s="36">
        <v>26</v>
      </c>
      <c r="Z26" s="16">
        <f t="shared" si="6"/>
        <v>0.8125</v>
      </c>
      <c r="AA26" s="36">
        <v>32</v>
      </c>
      <c r="AB26" s="16">
        <f t="shared" si="7"/>
        <v>1</v>
      </c>
    </row>
    <row r="27" spans="2:28" ht="24.75" customHeight="1">
      <c r="B27" s="24"/>
      <c r="C27" s="13" t="s">
        <v>39</v>
      </c>
      <c r="D27" s="25">
        <v>54</v>
      </c>
      <c r="E27" s="26">
        <v>53</v>
      </c>
      <c r="F27" s="16">
        <f t="shared" si="8"/>
        <v>0.9814814814814815</v>
      </c>
      <c r="G27" s="26">
        <v>52</v>
      </c>
      <c r="H27" s="16">
        <f t="shared" si="8"/>
        <v>0.9629629629629629</v>
      </c>
      <c r="I27" s="26">
        <v>52</v>
      </c>
      <c r="J27" s="16">
        <f t="shared" si="0"/>
        <v>0.9629629629629629</v>
      </c>
      <c r="K27" s="31">
        <v>0</v>
      </c>
      <c r="L27" s="26">
        <v>53</v>
      </c>
      <c r="M27" s="16">
        <f t="shared" si="1"/>
        <v>0.9814814814814815</v>
      </c>
      <c r="N27" s="26">
        <v>53</v>
      </c>
      <c r="O27" s="16">
        <f t="shared" si="2"/>
        <v>0.9814814814814815</v>
      </c>
      <c r="P27" s="31">
        <v>53</v>
      </c>
      <c r="Q27" s="26">
        <v>53</v>
      </c>
      <c r="R27" s="16">
        <f t="shared" si="3"/>
        <v>0.9814814814814815</v>
      </c>
      <c r="S27" s="26">
        <v>52</v>
      </c>
      <c r="T27" s="16">
        <f t="shared" si="3"/>
        <v>0.9629629629629629</v>
      </c>
      <c r="U27" s="26">
        <v>52</v>
      </c>
      <c r="V27" s="16">
        <f t="shared" si="4"/>
        <v>0.9629629629629629</v>
      </c>
      <c r="W27" s="31">
        <v>50</v>
      </c>
      <c r="X27" s="16">
        <f t="shared" si="5"/>
        <v>0.9259259259259259</v>
      </c>
      <c r="Y27" s="36">
        <v>12</v>
      </c>
      <c r="Z27" s="16">
        <f t="shared" si="6"/>
        <v>0.2222222222222222</v>
      </c>
      <c r="AA27" s="36">
        <v>51</v>
      </c>
      <c r="AB27" s="16">
        <f t="shared" si="7"/>
        <v>0.9444444444444444</v>
      </c>
    </row>
    <row r="28" spans="2:28" ht="24.75" customHeight="1">
      <c r="B28" s="54" t="s">
        <v>5</v>
      </c>
      <c r="C28" s="54"/>
      <c r="D28" s="7">
        <f>SUM(D5,D6,D11,D17,D23)</f>
        <v>8436</v>
      </c>
      <c r="E28" s="7">
        <f>SUM(E5,E6,E11,E17,E23)</f>
        <v>8230</v>
      </c>
      <c r="F28" s="9">
        <f t="shared" si="8"/>
        <v>0.9755808440018966</v>
      </c>
      <c r="G28" s="7">
        <f>SUM(G5,G6,G11,G17,G23)</f>
        <v>7763</v>
      </c>
      <c r="H28" s="41">
        <f>G28/D28</f>
        <v>0.9202228544333807</v>
      </c>
      <c r="I28" s="7">
        <f>SUM(I5,I6,I11,I17,I23)</f>
        <v>7764</v>
      </c>
      <c r="J28" s="9">
        <f>I28/D28</f>
        <v>0.9203413940256046</v>
      </c>
      <c r="K28" s="7">
        <f>SUM(K5,K6,K11,K17,K23)</f>
        <v>3</v>
      </c>
      <c r="L28" s="7">
        <f>SUM(L5,L6,L11,L17,L23)</f>
        <v>8145</v>
      </c>
      <c r="M28" s="9">
        <f>L28/D28</f>
        <v>0.9655049786628734</v>
      </c>
      <c r="N28" s="7">
        <f>SUM(N5,N6,N11,N17,N23)</f>
        <v>8145</v>
      </c>
      <c r="O28" s="41">
        <f>N28/D28</f>
        <v>0.9655049786628734</v>
      </c>
      <c r="P28" s="7">
        <f>SUM(P5,P6,P11,P17,P23)</f>
        <v>8145</v>
      </c>
      <c r="Q28" s="7">
        <f>SUM(Q5,Q6,Q11,Q17,Q23)</f>
        <v>8189</v>
      </c>
      <c r="R28" s="9">
        <f t="shared" si="3"/>
        <v>0.9707207207207207</v>
      </c>
      <c r="S28" s="7">
        <f>SUM(S5,S6,S11,S17,S23)</f>
        <v>8026</v>
      </c>
      <c r="T28" s="9">
        <f t="shared" si="3"/>
        <v>0.9513987671882409</v>
      </c>
      <c r="U28" s="7">
        <f>SUM(U5,U6,U11,U17,U23)</f>
        <v>8075</v>
      </c>
      <c r="V28" s="9">
        <f t="shared" si="4"/>
        <v>0.9572072072072072</v>
      </c>
      <c r="W28" s="7">
        <f>SUM(W5,W6,W11,W17,W23)</f>
        <v>7422</v>
      </c>
      <c r="X28" s="9">
        <f t="shared" si="5"/>
        <v>0.879800853485064</v>
      </c>
      <c r="Y28" s="7">
        <f>SUM(Y5,Y6,Y11,Y17,Y23)</f>
        <v>4104</v>
      </c>
      <c r="Z28" s="9">
        <f t="shared" si="6"/>
        <v>0.4864864864864865</v>
      </c>
      <c r="AA28" s="7">
        <f>SUM(AA5,AA6,AA11,AA17,AA23)</f>
        <v>7970</v>
      </c>
      <c r="AB28" s="9">
        <f t="shared" si="7"/>
        <v>0.944760550023708</v>
      </c>
    </row>
    <row r="29" spans="2:16" ht="14.25">
      <c r="B29" s="32"/>
      <c r="C29" s="32"/>
      <c r="D29" s="42"/>
      <c r="E29" s="42"/>
      <c r="F29" s="34"/>
      <c r="G29" s="42"/>
      <c r="H29" s="33"/>
      <c r="I29" s="42"/>
      <c r="J29" s="33"/>
      <c r="K29" s="42"/>
      <c r="L29" s="34"/>
      <c r="M29" s="33"/>
      <c r="N29" s="33"/>
      <c r="O29" s="34"/>
      <c r="P29" s="33"/>
    </row>
    <row r="30" spans="2:16" ht="16.5">
      <c r="B30" s="37" t="s">
        <v>46</v>
      </c>
      <c r="C30" s="37"/>
      <c r="D30" s="45"/>
      <c r="E30" s="45"/>
      <c r="F30" s="37"/>
      <c r="G30" s="45"/>
      <c r="H30" s="37"/>
      <c r="I30" s="45"/>
      <c r="J30" s="37"/>
      <c r="K30" s="45"/>
      <c r="L30" s="37"/>
      <c r="M30" s="37"/>
      <c r="N30" s="37"/>
      <c r="O30" s="37"/>
      <c r="P30" s="37"/>
    </row>
    <row r="31" spans="2:16" ht="16.5">
      <c r="B31" s="37" t="s">
        <v>44</v>
      </c>
      <c r="C31" s="37"/>
      <c r="D31" s="45"/>
      <c r="E31" s="45"/>
      <c r="F31" s="37"/>
      <c r="G31" s="45"/>
      <c r="H31" s="37"/>
      <c r="I31" s="45"/>
      <c r="J31" s="37"/>
      <c r="K31" s="45"/>
      <c r="L31" s="37"/>
      <c r="M31" s="37"/>
      <c r="N31" s="37"/>
      <c r="O31" s="37"/>
      <c r="P31" s="37"/>
    </row>
  </sheetData>
  <sheetProtection/>
  <mergeCells count="19">
    <mergeCell ref="Q3:R3"/>
    <mergeCell ref="S3:T3"/>
    <mergeCell ref="U3:V3"/>
    <mergeCell ref="W3:X3"/>
    <mergeCell ref="Y3:Z3"/>
    <mergeCell ref="AA3:AB3"/>
    <mergeCell ref="B28:C28"/>
    <mergeCell ref="B17:C17"/>
    <mergeCell ref="B23:C23"/>
    <mergeCell ref="B3:C4"/>
    <mergeCell ref="D3:D4"/>
    <mergeCell ref="E3:F3"/>
    <mergeCell ref="B11:C11"/>
    <mergeCell ref="G3:H3"/>
    <mergeCell ref="I3:J3"/>
    <mergeCell ref="L3:M3"/>
    <mergeCell ref="N3:O3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  <headerFooter>
    <oddFooter>&amp;R45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</dc:creator>
  <cp:keywords/>
  <dc:description/>
  <cp:lastModifiedBy>Administrator</cp:lastModifiedBy>
  <cp:lastPrinted>2022-10-22T04:05:57Z</cp:lastPrinted>
  <dcterms:created xsi:type="dcterms:W3CDTF">1999-05-24T08:04:50Z</dcterms:created>
  <dcterms:modified xsi:type="dcterms:W3CDTF">2023-08-16T06:39:45Z</dcterms:modified>
  <cp:category/>
  <cp:version/>
  <cp:contentType/>
  <cp:contentStatus/>
</cp:coreProperties>
</file>