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３～４ヶ月児 新項目" sheetId="1" r:id="rId1"/>
  </sheets>
  <definedNames>
    <definedName name="_xlnm.Print_Area" localSheetId="0">'３～４ヶ月児 新項目'!$A$1:$G$59</definedName>
  </definedNames>
  <calcPr fullCalcOnLoad="1"/>
</workbook>
</file>

<file path=xl/sharedStrings.xml><?xml version="1.0" encoding="utf-8"?>
<sst xmlns="http://schemas.openxmlformats.org/spreadsheetml/2006/main" count="71" uniqueCount="64">
  <si>
    <t>区分</t>
  </si>
  <si>
    <t>　　　　　　　 市町名</t>
  </si>
  <si>
    <t>管　内</t>
  </si>
  <si>
    <t>加賀市</t>
  </si>
  <si>
    <t>川北町</t>
  </si>
  <si>
    <t>異 常 あ り の 内 訳 (延）</t>
  </si>
  <si>
    <t>総　合　判　定</t>
  </si>
  <si>
    <t>異常なし</t>
  </si>
  <si>
    <t>区分</t>
  </si>
  <si>
    <t>母      乳</t>
  </si>
  <si>
    <t>混      合</t>
  </si>
  <si>
    <t>人      工</t>
  </si>
  <si>
    <t>異常あり</t>
  </si>
  <si>
    <t>受　 診 　者 　数</t>
  </si>
  <si>
    <t>受　 診 　率</t>
  </si>
  <si>
    <t>異常なし</t>
  </si>
  <si>
    <t>その他</t>
  </si>
  <si>
    <t>対　象　者　数</t>
  </si>
  <si>
    <t>川北町</t>
  </si>
  <si>
    <t>能美市</t>
  </si>
  <si>
    <t>未記入</t>
  </si>
  <si>
    <t>４ヶ月児精密健康診査受診状況</t>
  </si>
  <si>
    <t>3パーセンタイル以下</t>
  </si>
  <si>
    <t>3～97パーセンタイル未満</t>
  </si>
  <si>
    <t>97パーセンタイル以上</t>
  </si>
  <si>
    <t>（小松市は4ヶ月児相談を実施）</t>
  </si>
  <si>
    <t>（５）３～４ヶ月児健康診査受診状況</t>
  </si>
  <si>
    <t>栄　養　方　法</t>
  </si>
  <si>
    <t>対象者数</t>
  </si>
  <si>
    <t>未 計 測</t>
  </si>
  <si>
    <t>身　体　発　育
（カウプ指数）</t>
  </si>
  <si>
    <t>疾病・発達状況</t>
  </si>
  <si>
    <t>異常あり</t>
  </si>
  <si>
    <t>受　診　者　数</t>
  </si>
  <si>
    <t>受　診　率</t>
  </si>
  <si>
    <t>受　診　結　果</t>
  </si>
  <si>
    <r>
      <t>令和</t>
    </r>
    <r>
      <rPr>
        <sz val="9.5"/>
        <color indexed="10"/>
        <rFont val="ＭＳ 明朝"/>
        <family val="1"/>
      </rPr>
      <t>３</t>
    </r>
    <r>
      <rPr>
        <sz val="9.5"/>
        <rFont val="ＭＳ 明朝"/>
        <family val="1"/>
      </rPr>
      <t>年度</t>
    </r>
  </si>
  <si>
    <t>要経過観察</t>
  </si>
  <si>
    <t>要紹介（要精密）</t>
  </si>
  <si>
    <t>要紹介（要治療）</t>
  </si>
  <si>
    <t>疾病状況 の 内 訳 (延）</t>
  </si>
  <si>
    <t>身体的発育状況</t>
  </si>
  <si>
    <t>精神発達</t>
  </si>
  <si>
    <t>運動機能</t>
  </si>
  <si>
    <t>血液系</t>
  </si>
  <si>
    <t>皮膚</t>
  </si>
  <si>
    <t>循環器系</t>
  </si>
  <si>
    <t>呼吸器系</t>
  </si>
  <si>
    <t>消化器系</t>
  </si>
  <si>
    <t>泌尿生殖器系</t>
  </si>
  <si>
    <t>先天性の身体的特徴</t>
  </si>
  <si>
    <t>異常あり</t>
  </si>
  <si>
    <t>神経系・感覚器系</t>
  </si>
  <si>
    <t>既医療</t>
  </si>
  <si>
    <t>けいれん</t>
  </si>
  <si>
    <t>股関節</t>
  </si>
  <si>
    <t>（再掲）股関節開排異常</t>
  </si>
  <si>
    <t>斜頚</t>
  </si>
  <si>
    <t>代謝系</t>
  </si>
  <si>
    <t>要指導</t>
  </si>
  <si>
    <t>要観察</t>
  </si>
  <si>
    <t>要精検</t>
  </si>
  <si>
    <t>要医療（旧：管理中）</t>
  </si>
  <si>
    <t>要治療（旧：要医療）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</si>
</sst>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.5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hair"/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>
        <color indexed="8"/>
      </left>
      <right style="thin"/>
      <top style="hair"/>
      <bottom style="thin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thin"/>
      <top style="thin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3" fontId="0" fillId="0" borderId="0">
      <alignment/>
      <protection/>
    </xf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3" fontId="7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7" fillId="0" borderId="10" xfId="55" applyNumberFormat="1" applyFont="1" applyBorder="1" applyAlignment="1">
      <alignment vertical="center"/>
      <protection/>
    </xf>
    <xf numFmtId="0" fontId="7" fillId="0" borderId="11" xfId="55" applyNumberFormat="1" applyFont="1" applyBorder="1" applyAlignment="1">
      <alignment vertical="center"/>
      <protection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/>
    </xf>
    <xf numFmtId="0" fontId="8" fillId="33" borderId="13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right" vertical="top"/>
    </xf>
    <xf numFmtId="41" fontId="8" fillId="33" borderId="15" xfId="0" applyNumberFormat="1" applyFont="1" applyFill="1" applyBorder="1" applyAlignment="1">
      <alignment horizontal="center" vertical="center"/>
    </xf>
    <xf numFmtId="41" fontId="8" fillId="33" borderId="16" xfId="0" applyNumberFormat="1" applyFont="1" applyFill="1" applyBorder="1" applyAlignment="1">
      <alignment horizontal="center" vertical="center"/>
    </xf>
    <xf numFmtId="41" fontId="8" fillId="33" borderId="17" xfId="0" applyNumberFormat="1" applyFont="1" applyFill="1" applyBorder="1" applyAlignment="1">
      <alignment horizontal="center" vertical="center"/>
    </xf>
    <xf numFmtId="41" fontId="8" fillId="33" borderId="1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distributed" vertical="center"/>
    </xf>
    <xf numFmtId="0" fontId="8" fillId="0" borderId="20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21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7" fillId="0" borderId="22" xfId="0" applyNumberFormat="1" applyFont="1" applyFill="1" applyBorder="1" applyAlignment="1">
      <alignment horizontal="distributed" vertical="center" shrinkToFit="1"/>
    </xf>
    <xf numFmtId="0" fontId="8" fillId="0" borderId="23" xfId="0" applyNumberFormat="1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10" xfId="0" applyNumberFormat="1" applyFont="1" applyBorder="1" applyAlignment="1">
      <alignment/>
    </xf>
    <xf numFmtId="0" fontId="8" fillId="0" borderId="25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/>
    </xf>
    <xf numFmtId="0" fontId="8" fillId="0" borderId="26" xfId="0" applyNumberFormat="1" applyFont="1" applyBorder="1" applyAlignment="1">
      <alignment horizontal="distributed" vertical="center"/>
    </xf>
    <xf numFmtId="3" fontId="7" fillId="0" borderId="27" xfId="55" applyNumberFormat="1" applyFont="1" applyFill="1" applyBorder="1" applyAlignment="1">
      <alignment horizontal="distributed" vertical="center" shrinkToFit="1"/>
      <protection/>
    </xf>
    <xf numFmtId="3" fontId="7" fillId="0" borderId="26" xfId="55" applyNumberFormat="1" applyFont="1" applyFill="1" applyBorder="1" applyAlignment="1">
      <alignment horizontal="distributed" vertical="center" shrinkToFit="1"/>
      <protection/>
    </xf>
    <xf numFmtId="3" fontId="10" fillId="0" borderId="27" xfId="55" applyNumberFormat="1" applyFont="1" applyFill="1" applyBorder="1" applyAlignment="1">
      <alignment horizontal="distributed" vertical="distributed" shrinkToFit="1"/>
      <protection/>
    </xf>
    <xf numFmtId="41" fontId="7" fillId="0" borderId="28" xfId="55" applyNumberFormat="1" applyFont="1" applyFill="1" applyBorder="1" applyAlignment="1">
      <alignment horizontal="right" vertical="center"/>
      <protection/>
    </xf>
    <xf numFmtId="41" fontId="7" fillId="0" borderId="29" xfId="55" applyNumberFormat="1" applyFont="1" applyFill="1" applyBorder="1" applyAlignment="1">
      <alignment horizontal="right" vertical="center"/>
      <protection/>
    </xf>
    <xf numFmtId="41" fontId="7" fillId="0" borderId="30" xfId="55" applyNumberFormat="1" applyFont="1" applyFill="1" applyBorder="1" applyAlignment="1">
      <alignment horizontal="right" vertical="center"/>
      <protection/>
    </xf>
    <xf numFmtId="41" fontId="7" fillId="0" borderId="31" xfId="55" applyNumberFormat="1" applyFont="1" applyFill="1" applyBorder="1" applyAlignment="1">
      <alignment horizontal="right" vertical="center"/>
      <protection/>
    </xf>
    <xf numFmtId="41" fontId="7" fillId="0" borderId="32" xfId="55" applyNumberFormat="1" applyFont="1" applyFill="1" applyBorder="1" applyAlignment="1">
      <alignment horizontal="right" vertical="center"/>
      <protection/>
    </xf>
    <xf numFmtId="41" fontId="7" fillId="0" borderId="33" xfId="55" applyNumberFormat="1" applyFont="1" applyFill="1" applyBorder="1" applyAlignment="1">
      <alignment horizontal="right" vertical="center"/>
      <protection/>
    </xf>
    <xf numFmtId="41" fontId="7" fillId="0" borderId="34" xfId="55" applyNumberFormat="1" applyFont="1" applyFill="1" applyBorder="1" applyAlignment="1">
      <alignment horizontal="right" vertical="center"/>
      <protection/>
    </xf>
    <xf numFmtId="41" fontId="7" fillId="0" borderId="35" xfId="55" applyNumberFormat="1" applyFont="1" applyFill="1" applyBorder="1" applyAlignment="1">
      <alignment horizontal="right" vertical="center"/>
      <protection/>
    </xf>
    <xf numFmtId="41" fontId="7" fillId="0" borderId="36" xfId="55" applyNumberFormat="1" applyFont="1" applyFill="1" applyBorder="1" applyAlignment="1">
      <alignment horizontal="right" vertical="center"/>
      <protection/>
    </xf>
    <xf numFmtId="41" fontId="7" fillId="0" borderId="37" xfId="55" applyNumberFormat="1" applyFont="1" applyFill="1" applyBorder="1" applyAlignment="1">
      <alignment horizontal="right" vertical="center"/>
      <protection/>
    </xf>
    <xf numFmtId="0" fontId="8" fillId="0" borderId="38" xfId="0" applyNumberFormat="1" applyFont="1" applyBorder="1" applyAlignment="1">
      <alignment horizontal="distributed" vertical="center"/>
    </xf>
    <xf numFmtId="41" fontId="7" fillId="0" borderId="0" xfId="55" applyNumberFormat="1" applyFont="1" applyFill="1" applyBorder="1" applyAlignment="1">
      <alignment horizontal="right" vertical="center"/>
      <protection/>
    </xf>
    <xf numFmtId="41" fontId="7" fillId="0" borderId="39" xfId="55" applyNumberFormat="1" applyFont="1" applyFill="1" applyBorder="1" applyAlignment="1">
      <alignment horizontal="right" vertical="center"/>
      <protection/>
    </xf>
    <xf numFmtId="0" fontId="8" fillId="0" borderId="40" xfId="0" applyNumberFormat="1" applyFont="1" applyBorder="1" applyAlignment="1">
      <alignment horizontal="distributed" vertical="center"/>
    </xf>
    <xf numFmtId="41" fontId="8" fillId="0" borderId="16" xfId="0" applyNumberFormat="1" applyFont="1" applyBorder="1" applyAlignment="1">
      <alignment horizontal="right" vertical="center"/>
    </xf>
    <xf numFmtId="41" fontId="8" fillId="0" borderId="41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41" fontId="8" fillId="0" borderId="42" xfId="0" applyNumberFormat="1" applyFont="1" applyBorder="1" applyAlignment="1">
      <alignment horizontal="right" vertical="center"/>
    </xf>
    <xf numFmtId="41" fontId="8" fillId="0" borderId="43" xfId="0" applyNumberFormat="1" applyFont="1" applyBorder="1" applyAlignment="1">
      <alignment horizontal="right" vertical="center"/>
    </xf>
    <xf numFmtId="41" fontId="8" fillId="0" borderId="44" xfId="0" applyNumberFormat="1" applyFont="1" applyBorder="1" applyAlignment="1">
      <alignment horizontal="right" vertical="center"/>
    </xf>
    <xf numFmtId="41" fontId="8" fillId="0" borderId="45" xfId="0" applyNumberFormat="1" applyFont="1" applyBorder="1" applyAlignment="1">
      <alignment horizontal="right" vertical="center"/>
    </xf>
    <xf numFmtId="41" fontId="8" fillId="0" borderId="46" xfId="0" applyNumberFormat="1" applyFont="1" applyBorder="1" applyAlignment="1">
      <alignment horizontal="right" vertical="center"/>
    </xf>
    <xf numFmtId="41" fontId="8" fillId="0" borderId="47" xfId="0" applyNumberFormat="1" applyFont="1" applyBorder="1" applyAlignment="1">
      <alignment horizontal="right" vertical="center"/>
    </xf>
    <xf numFmtId="41" fontId="8" fillId="0" borderId="48" xfId="0" applyNumberFormat="1" applyFont="1" applyBorder="1" applyAlignment="1">
      <alignment horizontal="right" vertical="center"/>
    </xf>
    <xf numFmtId="41" fontId="8" fillId="0" borderId="49" xfId="0" applyNumberFormat="1" applyFont="1" applyBorder="1" applyAlignment="1">
      <alignment horizontal="right" vertical="center"/>
    </xf>
    <xf numFmtId="41" fontId="8" fillId="0" borderId="50" xfId="0" applyNumberFormat="1" applyFont="1" applyBorder="1" applyAlignment="1">
      <alignment horizontal="right" vertical="center"/>
    </xf>
    <xf numFmtId="41" fontId="8" fillId="0" borderId="51" xfId="0" applyNumberFormat="1" applyFont="1" applyBorder="1" applyAlignment="1">
      <alignment horizontal="right" vertical="center"/>
    </xf>
    <xf numFmtId="41" fontId="8" fillId="0" borderId="52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53" xfId="0" applyNumberFormat="1" applyFont="1" applyBorder="1" applyAlignment="1">
      <alignment horizontal="right" vertical="center"/>
    </xf>
    <xf numFmtId="41" fontId="8" fillId="0" borderId="54" xfId="0" applyNumberFormat="1" applyFont="1" applyBorder="1" applyAlignment="1">
      <alignment horizontal="right" vertical="center"/>
    </xf>
    <xf numFmtId="41" fontId="8" fillId="0" borderId="55" xfId="0" applyNumberFormat="1" applyFont="1" applyBorder="1" applyAlignment="1">
      <alignment horizontal="right" vertical="center"/>
    </xf>
    <xf numFmtId="41" fontId="7" fillId="0" borderId="56" xfId="0" applyNumberFormat="1" applyFont="1" applyBorder="1" applyAlignment="1">
      <alignment horizontal="right"/>
    </xf>
    <xf numFmtId="41" fontId="8" fillId="0" borderId="57" xfId="0" applyNumberFormat="1" applyFont="1" applyBorder="1" applyAlignment="1">
      <alignment horizontal="right" vertical="center"/>
    </xf>
    <xf numFmtId="41" fontId="7" fillId="0" borderId="31" xfId="0" applyNumberFormat="1" applyFont="1" applyBorder="1" applyAlignment="1">
      <alignment horizontal="right"/>
    </xf>
    <xf numFmtId="41" fontId="8" fillId="0" borderId="29" xfId="0" applyNumberFormat="1" applyFont="1" applyBorder="1" applyAlignment="1">
      <alignment horizontal="right" vertical="center"/>
    </xf>
    <xf numFmtId="41" fontId="8" fillId="0" borderId="31" xfId="0" applyNumberFormat="1" applyFont="1" applyBorder="1" applyAlignment="1">
      <alignment horizontal="right" vertical="center"/>
    </xf>
    <xf numFmtId="41" fontId="8" fillId="0" borderId="58" xfId="0" applyNumberFormat="1" applyFont="1" applyBorder="1" applyAlignment="1">
      <alignment horizontal="right" vertical="center"/>
    </xf>
    <xf numFmtId="41" fontId="8" fillId="0" borderId="41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186" fontId="8" fillId="0" borderId="41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41" fontId="8" fillId="0" borderId="61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186" fontId="8" fillId="0" borderId="62" xfId="0" applyNumberFormat="1" applyFont="1" applyBorder="1" applyAlignment="1">
      <alignment vertical="center"/>
    </xf>
    <xf numFmtId="41" fontId="8" fillId="0" borderId="63" xfId="0" applyNumberFormat="1" applyFont="1" applyBorder="1" applyAlignment="1">
      <alignment vertical="center"/>
    </xf>
    <xf numFmtId="41" fontId="8" fillId="0" borderId="64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65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186" fontId="8" fillId="0" borderId="65" xfId="0" applyNumberFormat="1" applyFont="1" applyBorder="1" applyAlignment="1">
      <alignment vertical="center"/>
    </xf>
    <xf numFmtId="41" fontId="8" fillId="0" borderId="66" xfId="0" applyNumberFormat="1" applyFont="1" applyBorder="1" applyAlignment="1">
      <alignment vertical="center"/>
    </xf>
    <xf numFmtId="41" fontId="8" fillId="0" borderId="67" xfId="0" applyNumberFormat="1" applyFont="1" applyBorder="1" applyAlignment="1">
      <alignment vertical="center"/>
    </xf>
    <xf numFmtId="41" fontId="8" fillId="0" borderId="68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horizontal="right" vertical="center"/>
    </xf>
    <xf numFmtId="41" fontId="8" fillId="0" borderId="69" xfId="0" applyNumberFormat="1" applyFont="1" applyBorder="1" applyAlignment="1">
      <alignment horizontal="right" vertical="center"/>
    </xf>
    <xf numFmtId="41" fontId="8" fillId="0" borderId="70" xfId="0" applyNumberFormat="1" applyFont="1" applyBorder="1" applyAlignment="1">
      <alignment horizontal="right" vertical="center"/>
    </xf>
    <xf numFmtId="41" fontId="8" fillId="0" borderId="71" xfId="0" applyNumberFormat="1" applyFont="1" applyBorder="1" applyAlignment="1">
      <alignment horizontal="right"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72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73" xfId="0" applyNumberFormat="1" applyFont="1" applyBorder="1" applyAlignment="1">
      <alignment horizontal="right" vertical="center"/>
    </xf>
    <xf numFmtId="41" fontId="8" fillId="0" borderId="74" xfId="0" applyNumberFormat="1" applyFont="1" applyBorder="1" applyAlignment="1">
      <alignment horizontal="right" vertical="center"/>
    </xf>
    <xf numFmtId="41" fontId="8" fillId="0" borderId="56" xfId="0" applyNumberFormat="1" applyFont="1" applyBorder="1" applyAlignment="1">
      <alignment horizontal="right" vertical="center"/>
    </xf>
    <xf numFmtId="41" fontId="8" fillId="0" borderId="75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65" xfId="0" applyNumberFormat="1" applyFont="1" applyBorder="1" applyAlignment="1">
      <alignment horizontal="right" vertical="center"/>
    </xf>
    <xf numFmtId="41" fontId="8" fillId="0" borderId="76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8" fillId="0" borderId="77" xfId="0" applyNumberFormat="1" applyFont="1" applyBorder="1" applyAlignment="1">
      <alignment horizontal="right" vertical="center"/>
    </xf>
    <xf numFmtId="41" fontId="8" fillId="0" borderId="78" xfId="0" applyNumberFormat="1" applyFont="1" applyBorder="1" applyAlignment="1">
      <alignment horizontal="right" vertical="center"/>
    </xf>
    <xf numFmtId="41" fontId="8" fillId="0" borderId="69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186" fontId="8" fillId="0" borderId="79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41" fontId="8" fillId="0" borderId="81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horizontal="right" vertical="center"/>
    </xf>
    <xf numFmtId="41" fontId="7" fillId="0" borderId="83" xfId="55" applyNumberFormat="1" applyFont="1" applyFill="1" applyBorder="1" applyAlignment="1">
      <alignment horizontal="right" vertical="center"/>
      <protection/>
    </xf>
    <xf numFmtId="41" fontId="7" fillId="0" borderId="22" xfId="55" applyNumberFormat="1" applyFont="1" applyFill="1" applyBorder="1" applyAlignment="1">
      <alignment horizontal="right" vertical="center"/>
      <protection/>
    </xf>
    <xf numFmtId="41" fontId="7" fillId="0" borderId="84" xfId="55" applyNumberFormat="1" applyFont="1" applyFill="1" applyBorder="1" applyAlignment="1">
      <alignment horizontal="right" vertical="center"/>
      <protection/>
    </xf>
    <xf numFmtId="41" fontId="7" fillId="0" borderId="85" xfId="55" applyNumberFormat="1" applyFont="1" applyFill="1" applyBorder="1" applyAlignment="1">
      <alignment horizontal="right" vertical="center"/>
      <protection/>
    </xf>
    <xf numFmtId="0" fontId="7" fillId="0" borderId="22" xfId="55" applyNumberFormat="1" applyFont="1" applyBorder="1" applyAlignment="1">
      <alignment horizontal="distributed" vertical="center"/>
      <protection/>
    </xf>
    <xf numFmtId="41" fontId="7" fillId="0" borderId="27" xfId="55" applyNumberFormat="1" applyFont="1" applyFill="1" applyBorder="1" applyAlignment="1">
      <alignment horizontal="right" vertical="center"/>
      <protection/>
    </xf>
    <xf numFmtId="41" fontId="7" fillId="0" borderId="26" xfId="55" applyNumberFormat="1" applyFont="1" applyFill="1" applyBorder="1" applyAlignment="1">
      <alignment horizontal="right" vertical="center"/>
      <protection/>
    </xf>
    <xf numFmtId="41" fontId="7" fillId="0" borderId="86" xfId="55" applyNumberFormat="1" applyFont="1" applyFill="1" applyBorder="1" applyAlignment="1">
      <alignment horizontal="right" vertical="center"/>
      <protection/>
    </xf>
    <xf numFmtId="41" fontId="7" fillId="0" borderId="87" xfId="55" applyNumberFormat="1" applyFont="1" applyFill="1" applyBorder="1" applyAlignment="1">
      <alignment horizontal="right" vertical="center"/>
      <protection/>
    </xf>
    <xf numFmtId="0" fontId="8" fillId="0" borderId="19" xfId="0" applyNumberFormat="1" applyFont="1" applyFill="1" applyBorder="1" applyAlignment="1">
      <alignment horizontal="distributed" vertical="center"/>
    </xf>
    <xf numFmtId="198" fontId="7" fillId="0" borderId="83" xfId="55" applyNumberFormat="1" applyFont="1" applyFill="1" applyBorder="1" applyAlignment="1">
      <alignment horizontal="right" vertical="center"/>
      <protection/>
    </xf>
    <xf numFmtId="0" fontId="8" fillId="0" borderId="69" xfId="0" applyNumberFormat="1" applyFont="1" applyBorder="1" applyAlignment="1">
      <alignment horizontal="distributed" vertical="center"/>
    </xf>
    <xf numFmtId="0" fontId="7" fillId="0" borderId="75" xfId="55" applyNumberFormat="1" applyFont="1" applyBorder="1" applyAlignment="1">
      <alignment horizontal="distributed" vertical="center"/>
      <protection/>
    </xf>
    <xf numFmtId="0" fontId="7" fillId="0" borderId="88" xfId="55" applyNumberFormat="1" applyFont="1" applyBorder="1" applyAlignment="1">
      <alignment horizontal="distributed" vertical="center"/>
      <protection/>
    </xf>
    <xf numFmtId="0" fontId="7" fillId="0" borderId="89" xfId="55" applyNumberFormat="1" applyFont="1" applyBorder="1" applyAlignment="1">
      <alignment horizontal="distributed" vertical="center"/>
      <protection/>
    </xf>
    <xf numFmtId="0" fontId="12" fillId="0" borderId="19" xfId="0" applyNumberFormat="1" applyFont="1" applyFill="1" applyBorder="1" applyAlignment="1">
      <alignment horizontal="distributed" vertical="center"/>
    </xf>
    <xf numFmtId="0" fontId="8" fillId="0" borderId="90" xfId="0" applyNumberFormat="1" applyFont="1" applyBorder="1" applyAlignment="1">
      <alignment horizontal="distributed" vertical="center"/>
    </xf>
    <xf numFmtId="0" fontId="8" fillId="0" borderId="91" xfId="0" applyNumberFormat="1" applyFont="1" applyBorder="1" applyAlignment="1">
      <alignment horizontal="distributed" vertical="center"/>
    </xf>
    <xf numFmtId="41" fontId="8" fillId="0" borderId="92" xfId="0" applyNumberFormat="1" applyFont="1" applyBorder="1" applyAlignment="1">
      <alignment horizontal="right" vertical="center"/>
    </xf>
    <xf numFmtId="41" fontId="8" fillId="0" borderId="93" xfId="0" applyNumberFormat="1" applyFont="1" applyBorder="1" applyAlignment="1">
      <alignment horizontal="right" vertical="center"/>
    </xf>
    <xf numFmtId="186" fontId="8" fillId="0" borderId="59" xfId="0" applyNumberFormat="1" applyFont="1" applyBorder="1" applyAlignment="1">
      <alignment horizontal="right" vertical="center"/>
    </xf>
    <xf numFmtId="186" fontId="8" fillId="0" borderId="66" xfId="0" applyNumberFormat="1" applyFont="1" applyBorder="1" applyAlignment="1">
      <alignment horizontal="right" vertical="center"/>
    </xf>
    <xf numFmtId="186" fontId="8" fillId="0" borderId="80" xfId="0" applyNumberFormat="1" applyFont="1" applyBorder="1" applyAlignment="1">
      <alignment horizontal="right" vertical="center"/>
    </xf>
    <xf numFmtId="41" fontId="8" fillId="0" borderId="94" xfId="0" applyNumberFormat="1" applyFont="1" applyBorder="1" applyAlignment="1">
      <alignment horizontal="right" vertical="center"/>
    </xf>
    <xf numFmtId="41" fontId="8" fillId="0" borderId="95" xfId="0" applyNumberFormat="1" applyFont="1" applyBorder="1" applyAlignment="1">
      <alignment horizontal="right" vertical="center"/>
    </xf>
    <xf numFmtId="41" fontId="8" fillId="0" borderId="96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/>
    </xf>
    <xf numFmtId="41" fontId="8" fillId="0" borderId="60" xfId="0" applyNumberFormat="1" applyFont="1" applyBorder="1" applyAlignment="1">
      <alignment horizontal="right" vertical="center"/>
    </xf>
    <xf numFmtId="41" fontId="8" fillId="0" borderId="67" xfId="0" applyNumberFormat="1" applyFont="1" applyBorder="1" applyAlignment="1">
      <alignment horizontal="right" vertical="center"/>
    </xf>
    <xf numFmtId="41" fontId="8" fillId="0" borderId="81" xfId="0" applyNumberFormat="1" applyFont="1" applyBorder="1" applyAlignment="1">
      <alignment horizontal="right" vertical="center"/>
    </xf>
    <xf numFmtId="0" fontId="8" fillId="0" borderId="97" xfId="0" applyNumberFormat="1" applyFont="1" applyBorder="1" applyAlignment="1">
      <alignment horizontal="distributed" vertical="center"/>
    </xf>
    <xf numFmtId="0" fontId="8" fillId="0" borderId="39" xfId="0" applyNumberFormat="1" applyFont="1" applyBorder="1" applyAlignment="1">
      <alignment horizontal="distributed" vertical="center"/>
    </xf>
    <xf numFmtId="0" fontId="8" fillId="0" borderId="97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3" fontId="7" fillId="0" borderId="0" xfId="55" applyNumberFormat="1" applyFont="1" applyBorder="1" applyAlignment="1">
      <alignment horizontal="right"/>
      <protection/>
    </xf>
    <xf numFmtId="0" fontId="8" fillId="0" borderId="98" xfId="0" applyNumberFormat="1" applyFont="1" applyBorder="1" applyAlignment="1">
      <alignment horizontal="distributed" vertical="center"/>
    </xf>
    <xf numFmtId="0" fontId="8" fillId="0" borderId="99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97" xfId="0" applyNumberFormat="1" applyFont="1" applyBorder="1" applyAlignment="1">
      <alignment horizontal="distributed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90500"/>
          <a:ext cx="16668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9525</xdr:rowOff>
    </xdr:from>
    <xdr:to>
      <xdr:col>2</xdr:col>
      <xdr:colOff>0</xdr:colOff>
      <xdr:row>52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8458200"/>
          <a:ext cx="16764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showOutlineSymbols="0" zoomScale="120" zoomScaleNormal="120" zoomScaleSheetLayoutView="100" workbookViewId="0" topLeftCell="A1">
      <selection activeCell="I45" sqref="I45"/>
    </sheetView>
  </sheetViews>
  <sheetFormatPr defaultColWidth="10.75390625" defaultRowHeight="14.25"/>
  <cols>
    <col min="1" max="1" width="3.75390625" style="6" customWidth="1"/>
    <col min="2" max="2" width="18.375" style="6" customWidth="1"/>
    <col min="3" max="6" width="10.50390625" style="6" customWidth="1"/>
    <col min="7" max="7" width="5.625" style="6" customWidth="1"/>
    <col min="8" max="9" width="7.625" style="6" customWidth="1"/>
    <col min="10" max="10" width="6.75390625" style="6" customWidth="1"/>
    <col min="11" max="11" width="20.00390625" style="6" customWidth="1"/>
    <col min="12" max="18" width="6.375" style="6" bestFit="1" customWidth="1"/>
    <col min="19" max="21" width="6.75390625" style="6" customWidth="1"/>
    <col min="22" max="22" width="5.75390625" style="6" customWidth="1"/>
    <col min="23" max="23" width="6.75390625" style="6" customWidth="1"/>
    <col min="24" max="24" width="5.75390625" style="6" customWidth="1"/>
    <col min="25" max="31" width="6.75390625" style="6" customWidth="1"/>
    <col min="32" max="40" width="5.75390625" style="6" customWidth="1"/>
    <col min="41" max="16384" width="10.75390625" style="6" customWidth="1"/>
  </cols>
  <sheetData>
    <row r="1" spans="1:9" ht="14.25">
      <c r="A1" s="32" t="s">
        <v>26</v>
      </c>
      <c r="B1" s="20"/>
      <c r="C1" s="13"/>
      <c r="D1" s="13"/>
      <c r="E1" s="13"/>
      <c r="F1" s="21" t="s">
        <v>36</v>
      </c>
      <c r="G1" s="24"/>
      <c r="I1" s="24"/>
    </row>
    <row r="2" spans="1:8" ht="17.25" customHeight="1">
      <c r="A2" s="26" t="s">
        <v>0</v>
      </c>
      <c r="B2" s="27" t="s">
        <v>1</v>
      </c>
      <c r="C2" s="28" t="s">
        <v>2</v>
      </c>
      <c r="D2" s="29" t="s">
        <v>3</v>
      </c>
      <c r="E2" s="30" t="s">
        <v>19</v>
      </c>
      <c r="F2" s="31" t="s">
        <v>18</v>
      </c>
      <c r="H2" s="22"/>
    </row>
    <row r="3" spans="1:9" ht="12.75" customHeight="1">
      <c r="A3" s="165" t="s">
        <v>28</v>
      </c>
      <c r="B3" s="164"/>
      <c r="C3" s="77">
        <f>SUM(D3:F3)</f>
        <v>748</v>
      </c>
      <c r="D3" s="63">
        <v>339</v>
      </c>
      <c r="E3" s="116">
        <v>360</v>
      </c>
      <c r="F3" s="105">
        <v>49</v>
      </c>
      <c r="I3" s="15"/>
    </row>
    <row r="4" spans="1:9" ht="12.75" customHeight="1">
      <c r="A4" s="165" t="s">
        <v>13</v>
      </c>
      <c r="B4" s="164"/>
      <c r="C4" s="77">
        <f>SUM(D4:F4)</f>
        <v>730</v>
      </c>
      <c r="D4" s="64">
        <v>331</v>
      </c>
      <c r="E4" s="117">
        <v>350</v>
      </c>
      <c r="F4" s="106">
        <v>49</v>
      </c>
      <c r="I4" s="15"/>
    </row>
    <row r="5" spans="1:9" ht="12.75" customHeight="1">
      <c r="A5" s="165" t="s">
        <v>14</v>
      </c>
      <c r="B5" s="164"/>
      <c r="C5" s="65">
        <f>(C4/C3)*100</f>
        <v>97.59358288770053</v>
      </c>
      <c r="D5" s="148">
        <f>(D4/D3)*100</f>
        <v>97.6401179941003</v>
      </c>
      <c r="E5" s="149">
        <f>(E4/E3)*100</f>
        <v>97.22222222222221</v>
      </c>
      <c r="F5" s="150">
        <f>(F4/F3)*100</f>
        <v>100</v>
      </c>
      <c r="I5" s="15"/>
    </row>
    <row r="6" spans="1:9" ht="12.75" customHeight="1">
      <c r="A6" s="158" t="s">
        <v>27</v>
      </c>
      <c r="B6" s="159"/>
      <c r="C6" s="78">
        <f>SUM(D6:F6)</f>
        <v>730</v>
      </c>
      <c r="D6" s="66">
        <f>SUM(D7:D10)</f>
        <v>331</v>
      </c>
      <c r="E6" s="66">
        <f>SUM(E7:E10)</f>
        <v>350</v>
      </c>
      <c r="F6" s="107">
        <f>SUM(F7:F10)</f>
        <v>49</v>
      </c>
      <c r="I6" s="15"/>
    </row>
    <row r="7" spans="1:9" ht="12.75" customHeight="1">
      <c r="A7" s="36"/>
      <c r="B7" s="34" t="s">
        <v>9</v>
      </c>
      <c r="C7" s="79">
        <f>SUM(D7:F7)</f>
        <v>288</v>
      </c>
      <c r="D7" s="67">
        <v>123</v>
      </c>
      <c r="E7" s="71">
        <v>134</v>
      </c>
      <c r="F7" s="108">
        <v>31</v>
      </c>
      <c r="I7" s="15"/>
    </row>
    <row r="8" spans="1:9" ht="12.75" customHeight="1">
      <c r="A8" s="36"/>
      <c r="B8" s="34" t="s">
        <v>10</v>
      </c>
      <c r="C8" s="80">
        <f>SUM(D8:F8)</f>
        <v>242</v>
      </c>
      <c r="D8" s="68">
        <v>103</v>
      </c>
      <c r="E8" s="72">
        <v>129</v>
      </c>
      <c r="F8" s="109">
        <v>10</v>
      </c>
      <c r="I8" s="15"/>
    </row>
    <row r="9" spans="1:9" ht="12.75" customHeight="1">
      <c r="A9" s="36"/>
      <c r="B9" s="34" t="s">
        <v>11</v>
      </c>
      <c r="C9" s="80">
        <f>SUM(D9:F9)</f>
        <v>200</v>
      </c>
      <c r="D9" s="68">
        <v>105</v>
      </c>
      <c r="E9" s="72">
        <v>87</v>
      </c>
      <c r="F9" s="109">
        <v>8</v>
      </c>
      <c r="I9" s="15"/>
    </row>
    <row r="10" spans="1:9" ht="12.75" customHeight="1">
      <c r="A10" s="59"/>
      <c r="B10" s="40" t="s">
        <v>20</v>
      </c>
      <c r="C10" s="81">
        <v>0</v>
      </c>
      <c r="D10" s="69">
        <v>0</v>
      </c>
      <c r="E10" s="69">
        <v>0</v>
      </c>
      <c r="F10" s="110">
        <v>0</v>
      </c>
      <c r="I10" s="15"/>
    </row>
    <row r="11" spans="1:9" ht="24.75" customHeight="1">
      <c r="A11" s="166" t="s">
        <v>30</v>
      </c>
      <c r="B11" s="159"/>
      <c r="C11" s="78">
        <f>SUM(D11:F11)</f>
        <v>730</v>
      </c>
      <c r="D11" s="70">
        <f>SUM(D12:D15)</f>
        <v>331</v>
      </c>
      <c r="E11" s="70">
        <f>SUM(E12:E15)</f>
        <v>350</v>
      </c>
      <c r="F11" s="111">
        <f>SUM(F12:F15)</f>
        <v>49</v>
      </c>
      <c r="I11" s="15"/>
    </row>
    <row r="12" spans="1:9" ht="12">
      <c r="A12" s="36"/>
      <c r="B12" s="39" t="s">
        <v>22</v>
      </c>
      <c r="C12" s="79">
        <f>SUM(D12:F12)</f>
        <v>19</v>
      </c>
      <c r="D12" s="71">
        <v>6</v>
      </c>
      <c r="E12" s="71">
        <v>11</v>
      </c>
      <c r="F12" s="112">
        <v>2</v>
      </c>
      <c r="I12" s="15"/>
    </row>
    <row r="13" spans="1:9" ht="12">
      <c r="A13" s="36"/>
      <c r="B13" s="48" t="s">
        <v>23</v>
      </c>
      <c r="C13" s="80">
        <f>SUM(D13:F13)</f>
        <v>675</v>
      </c>
      <c r="D13" s="72">
        <v>304</v>
      </c>
      <c r="E13" s="72">
        <v>327</v>
      </c>
      <c r="F13" s="106">
        <v>44</v>
      </c>
      <c r="I13" s="15"/>
    </row>
    <row r="14" spans="1:9" ht="12">
      <c r="A14" s="36"/>
      <c r="B14" s="46" t="s">
        <v>24</v>
      </c>
      <c r="C14" s="82">
        <f>SUM(D14:F14)</f>
        <v>36</v>
      </c>
      <c r="D14" s="73">
        <v>21</v>
      </c>
      <c r="E14" s="118">
        <v>12</v>
      </c>
      <c r="F14" s="113">
        <v>3</v>
      </c>
      <c r="I14" s="15"/>
    </row>
    <row r="15" spans="1:9" ht="12">
      <c r="A15" s="38"/>
      <c r="B15" s="47" t="s">
        <v>29</v>
      </c>
      <c r="C15" s="83">
        <v>0</v>
      </c>
      <c r="D15" s="74">
        <v>0</v>
      </c>
      <c r="E15" s="119">
        <v>0</v>
      </c>
      <c r="F15" s="114">
        <v>0</v>
      </c>
      <c r="I15" s="15"/>
    </row>
    <row r="16" spans="1:9" ht="12.75" customHeight="1">
      <c r="A16" s="158" t="s">
        <v>31</v>
      </c>
      <c r="B16" s="159"/>
      <c r="C16" s="78">
        <f>SUM(D16:F16)</f>
        <v>730</v>
      </c>
      <c r="D16" s="70">
        <v>331</v>
      </c>
      <c r="E16" s="70">
        <f>SUM(E17:E18)</f>
        <v>350</v>
      </c>
      <c r="F16" s="111">
        <f>SUM(F17:F18)</f>
        <v>49</v>
      </c>
      <c r="I16" s="15"/>
    </row>
    <row r="17" spans="1:9" ht="12.75" customHeight="1">
      <c r="A17" s="42"/>
      <c r="B17" s="43" t="s">
        <v>15</v>
      </c>
      <c r="C17" s="84">
        <f>SUM(D17:F17)</f>
        <v>581</v>
      </c>
      <c r="D17" s="75">
        <v>265</v>
      </c>
      <c r="E17" s="120">
        <v>275</v>
      </c>
      <c r="F17" s="112">
        <v>41</v>
      </c>
      <c r="I17" s="15"/>
    </row>
    <row r="18" spans="1:9" ht="12.75" customHeight="1">
      <c r="A18" s="44"/>
      <c r="B18" s="45" t="s">
        <v>32</v>
      </c>
      <c r="C18" s="85">
        <f>SUM(D18:F18)</f>
        <v>149</v>
      </c>
      <c r="D18" s="76">
        <v>66</v>
      </c>
      <c r="E18" s="121">
        <v>75</v>
      </c>
      <c r="F18" s="115">
        <v>8</v>
      </c>
      <c r="G18" s="8"/>
      <c r="I18" s="15"/>
    </row>
    <row r="19" spans="1:7" s="3" customFormat="1" ht="12">
      <c r="A19" s="160" t="s">
        <v>5</v>
      </c>
      <c r="B19" s="161"/>
      <c r="C19" s="61">
        <f>SUM(C20:C23)</f>
        <v>143</v>
      </c>
      <c r="D19" s="130">
        <f>SUM(D20:D23)</f>
        <v>66</v>
      </c>
      <c r="E19" s="130">
        <f>SUM(E20:E23)</f>
        <v>69</v>
      </c>
      <c r="F19" s="131">
        <f>SUM(F20:F23)</f>
        <v>8</v>
      </c>
      <c r="G19" s="60"/>
    </row>
    <row r="20" spans="1:7" s="3" customFormat="1" ht="12">
      <c r="A20" s="16"/>
      <c r="B20" s="132" t="s">
        <v>53</v>
      </c>
      <c r="C20" s="50">
        <f>SUM(D20:G20)</f>
        <v>51</v>
      </c>
      <c r="D20" s="51">
        <v>21</v>
      </c>
      <c r="E20" s="128">
        <v>26</v>
      </c>
      <c r="F20" s="129">
        <v>4</v>
      </c>
      <c r="G20" s="60"/>
    </row>
    <row r="21" spans="1:7" s="3" customFormat="1" ht="12">
      <c r="A21" s="16"/>
      <c r="B21" s="132" t="s">
        <v>37</v>
      </c>
      <c r="C21" s="50">
        <f>SUM(D21:G21)</f>
        <v>55</v>
      </c>
      <c r="D21" s="51">
        <v>30</v>
      </c>
      <c r="E21" s="128">
        <v>24</v>
      </c>
      <c r="F21" s="129">
        <v>1</v>
      </c>
      <c r="G21" s="60"/>
    </row>
    <row r="22" spans="1:7" s="3" customFormat="1" ht="12">
      <c r="A22" s="16"/>
      <c r="B22" s="141" t="s">
        <v>38</v>
      </c>
      <c r="C22" s="50">
        <f>SUM(D22:G22)</f>
        <v>27</v>
      </c>
      <c r="D22" s="51">
        <v>14</v>
      </c>
      <c r="E22" s="128">
        <v>11</v>
      </c>
      <c r="F22" s="129">
        <v>2</v>
      </c>
      <c r="G22" s="60"/>
    </row>
    <row r="23" spans="1:7" s="3" customFormat="1" ht="12">
      <c r="A23" s="17"/>
      <c r="B23" s="142" t="s">
        <v>39</v>
      </c>
      <c r="C23" s="52">
        <f>SUM(D23:G23)</f>
        <v>10</v>
      </c>
      <c r="D23" s="53">
        <v>1</v>
      </c>
      <c r="E23" s="54">
        <v>8</v>
      </c>
      <c r="F23" s="134">
        <v>1</v>
      </c>
      <c r="G23" s="60"/>
    </row>
    <row r="24" spans="1:7" s="3" customFormat="1" ht="12">
      <c r="A24" s="160" t="s">
        <v>40</v>
      </c>
      <c r="B24" s="161"/>
      <c r="C24" s="56">
        <f>SUM(C25:C41)</f>
        <v>207</v>
      </c>
      <c r="D24" s="57">
        <f>SUM(D25:D41)</f>
        <v>97</v>
      </c>
      <c r="E24" s="135">
        <f>SUM(E25:E41)</f>
        <v>101</v>
      </c>
      <c r="F24" s="136">
        <f>SUM(F25:F41)</f>
        <v>9</v>
      </c>
      <c r="G24" s="60"/>
    </row>
    <row r="25" spans="1:7" s="3" customFormat="1" ht="12">
      <c r="A25" s="36"/>
      <c r="B25" s="137" t="s">
        <v>41</v>
      </c>
      <c r="C25" s="50">
        <f>SUM(D25:G25)</f>
        <v>42</v>
      </c>
      <c r="D25" s="55">
        <v>16</v>
      </c>
      <c r="E25" s="49">
        <v>26</v>
      </c>
      <c r="F25" s="133">
        <v>0</v>
      </c>
      <c r="G25" s="60"/>
    </row>
    <row r="26" spans="1:7" s="3" customFormat="1" ht="12">
      <c r="A26" s="16"/>
      <c r="B26" s="137" t="s">
        <v>42</v>
      </c>
      <c r="C26" s="50">
        <f>SUM(D26:G26)</f>
        <v>22</v>
      </c>
      <c r="D26" s="51">
        <v>21</v>
      </c>
      <c r="E26" s="128">
        <v>1</v>
      </c>
      <c r="F26" s="129">
        <v>0</v>
      </c>
      <c r="G26" s="60"/>
    </row>
    <row r="27" spans="1:7" s="3" customFormat="1" ht="12">
      <c r="A27" s="16"/>
      <c r="B27" s="137" t="s">
        <v>54</v>
      </c>
      <c r="C27" s="50">
        <f aca="true" t="shared" si="0" ref="C27:C41">SUM(D27:G27)</f>
        <v>0</v>
      </c>
      <c r="D27" s="51">
        <v>0</v>
      </c>
      <c r="E27" s="128">
        <v>0</v>
      </c>
      <c r="F27" s="129">
        <v>0</v>
      </c>
      <c r="G27" s="60"/>
    </row>
    <row r="28" spans="1:7" s="3" customFormat="1" ht="12">
      <c r="A28" s="16"/>
      <c r="B28" s="137" t="s">
        <v>43</v>
      </c>
      <c r="C28" s="50">
        <f t="shared" si="0"/>
        <v>2</v>
      </c>
      <c r="D28" s="51">
        <v>0</v>
      </c>
      <c r="E28" s="128">
        <v>2</v>
      </c>
      <c r="F28" s="129">
        <v>0</v>
      </c>
      <c r="G28" s="60"/>
    </row>
    <row r="29" spans="1:7" s="3" customFormat="1" ht="12">
      <c r="A29" s="16"/>
      <c r="B29" s="137" t="s">
        <v>52</v>
      </c>
      <c r="C29" s="50">
        <f t="shared" si="0"/>
        <v>17</v>
      </c>
      <c r="D29" s="51">
        <v>2</v>
      </c>
      <c r="E29" s="128">
        <v>15</v>
      </c>
      <c r="F29" s="129">
        <v>0</v>
      </c>
      <c r="G29" s="60"/>
    </row>
    <row r="30" spans="1:7" s="3" customFormat="1" ht="12">
      <c r="A30" s="16"/>
      <c r="B30" s="137" t="s">
        <v>44</v>
      </c>
      <c r="C30" s="50">
        <f t="shared" si="0"/>
        <v>2</v>
      </c>
      <c r="D30" s="51">
        <v>1</v>
      </c>
      <c r="E30" s="128">
        <v>0</v>
      </c>
      <c r="F30" s="129">
        <v>1</v>
      </c>
      <c r="G30" s="60"/>
    </row>
    <row r="31" spans="1:7" s="3" customFormat="1" ht="12">
      <c r="A31" s="16"/>
      <c r="B31" s="137" t="s">
        <v>45</v>
      </c>
      <c r="C31" s="50">
        <f t="shared" si="0"/>
        <v>42</v>
      </c>
      <c r="D31" s="51">
        <v>19</v>
      </c>
      <c r="E31" s="128">
        <v>21</v>
      </c>
      <c r="F31" s="129">
        <v>2</v>
      </c>
      <c r="G31" s="60"/>
    </row>
    <row r="32" spans="1:7" s="3" customFormat="1" ht="12">
      <c r="A32" s="16"/>
      <c r="B32" s="137" t="s">
        <v>55</v>
      </c>
      <c r="C32" s="50">
        <f t="shared" si="0"/>
        <v>21</v>
      </c>
      <c r="D32" s="51">
        <v>8</v>
      </c>
      <c r="E32" s="128">
        <v>11</v>
      </c>
      <c r="F32" s="129">
        <v>2</v>
      </c>
      <c r="G32" s="60"/>
    </row>
    <row r="33" spans="1:7" s="3" customFormat="1" ht="12">
      <c r="A33" s="16"/>
      <c r="B33" s="143" t="s">
        <v>56</v>
      </c>
      <c r="C33" s="50">
        <f t="shared" si="0"/>
        <v>13</v>
      </c>
      <c r="D33" s="51">
        <v>7</v>
      </c>
      <c r="E33" s="128">
        <v>5</v>
      </c>
      <c r="F33" s="129">
        <v>1</v>
      </c>
      <c r="G33" s="60"/>
    </row>
    <row r="34" spans="1:7" s="3" customFormat="1" ht="12">
      <c r="A34" s="16"/>
      <c r="B34" s="143" t="s">
        <v>57</v>
      </c>
      <c r="C34" s="50">
        <f t="shared" si="0"/>
        <v>1</v>
      </c>
      <c r="D34" s="51">
        <v>0</v>
      </c>
      <c r="E34" s="128">
        <v>1</v>
      </c>
      <c r="F34" s="129">
        <v>0</v>
      </c>
      <c r="G34" s="60"/>
    </row>
    <row r="35" spans="1:7" s="3" customFormat="1" ht="12">
      <c r="A35" s="16"/>
      <c r="B35" s="143" t="s">
        <v>46</v>
      </c>
      <c r="C35" s="50">
        <f t="shared" si="0"/>
        <v>15</v>
      </c>
      <c r="D35" s="51">
        <v>11</v>
      </c>
      <c r="E35" s="128">
        <v>4</v>
      </c>
      <c r="F35" s="129">
        <v>0</v>
      </c>
      <c r="G35" s="60"/>
    </row>
    <row r="36" spans="1:7" s="3" customFormat="1" ht="12">
      <c r="A36" s="16"/>
      <c r="B36" s="137" t="s">
        <v>47</v>
      </c>
      <c r="C36" s="50">
        <f t="shared" si="0"/>
        <v>1</v>
      </c>
      <c r="D36" s="58">
        <v>0</v>
      </c>
      <c r="E36" s="138">
        <v>1</v>
      </c>
      <c r="F36" s="129">
        <v>0</v>
      </c>
      <c r="G36" s="60"/>
    </row>
    <row r="37" spans="1:7" s="3" customFormat="1" ht="12">
      <c r="A37" s="16"/>
      <c r="B37" s="34" t="s">
        <v>48</v>
      </c>
      <c r="C37" s="50">
        <f t="shared" si="0"/>
        <v>11</v>
      </c>
      <c r="D37" s="58">
        <v>3</v>
      </c>
      <c r="E37" s="128">
        <v>8</v>
      </c>
      <c r="F37" s="129">
        <v>0</v>
      </c>
      <c r="G37" s="60"/>
    </row>
    <row r="38" spans="1:7" s="3" customFormat="1" ht="12">
      <c r="A38" s="16"/>
      <c r="B38" s="34" t="s">
        <v>49</v>
      </c>
      <c r="C38" s="50">
        <f t="shared" si="0"/>
        <v>9</v>
      </c>
      <c r="D38" s="58">
        <v>2</v>
      </c>
      <c r="E38" s="128">
        <v>5</v>
      </c>
      <c r="F38" s="129">
        <v>2</v>
      </c>
      <c r="G38" s="60"/>
    </row>
    <row r="39" spans="1:7" s="3" customFormat="1" ht="12">
      <c r="A39" s="16"/>
      <c r="B39" s="139" t="s">
        <v>58</v>
      </c>
      <c r="C39" s="50">
        <f t="shared" si="0"/>
        <v>0</v>
      </c>
      <c r="D39" s="58">
        <v>0</v>
      </c>
      <c r="E39" s="128">
        <v>0</v>
      </c>
      <c r="F39" s="129">
        <v>0</v>
      </c>
      <c r="G39" s="60"/>
    </row>
    <row r="40" spans="1:7" s="3" customFormat="1" ht="12">
      <c r="A40" s="16"/>
      <c r="B40" s="139" t="s">
        <v>50</v>
      </c>
      <c r="C40" s="50">
        <f t="shared" si="0"/>
        <v>4</v>
      </c>
      <c r="D40" s="58">
        <v>3</v>
      </c>
      <c r="E40" s="128">
        <v>1</v>
      </c>
      <c r="F40" s="129">
        <v>0</v>
      </c>
      <c r="G40" s="60"/>
    </row>
    <row r="41" spans="1:7" s="3" customFormat="1" ht="14.25" customHeight="1">
      <c r="A41" s="17"/>
      <c r="B41" s="140" t="s">
        <v>16</v>
      </c>
      <c r="C41" s="52">
        <f t="shared" si="0"/>
        <v>5</v>
      </c>
      <c r="D41" s="53">
        <v>4</v>
      </c>
      <c r="E41" s="54">
        <v>0</v>
      </c>
      <c r="F41" s="134">
        <v>1</v>
      </c>
      <c r="G41" s="60"/>
    </row>
    <row r="42" spans="1:9" ht="12.75" customHeight="1">
      <c r="A42" s="158" t="s">
        <v>6</v>
      </c>
      <c r="B42" s="159"/>
      <c r="C42" s="78">
        <f aca="true" t="shared" si="1" ref="C42:C50">SUM(D42:F42)</f>
        <v>730</v>
      </c>
      <c r="D42" s="70">
        <f>D43+D44</f>
        <v>331</v>
      </c>
      <c r="E42" s="70">
        <f>E43+E44</f>
        <v>350</v>
      </c>
      <c r="F42" s="111">
        <f>F43+F44</f>
        <v>49</v>
      </c>
      <c r="I42" s="15"/>
    </row>
    <row r="43" spans="1:9" ht="12.75" customHeight="1">
      <c r="A43" s="36"/>
      <c r="B43" s="35" t="s">
        <v>15</v>
      </c>
      <c r="C43" s="79">
        <f t="shared" si="1"/>
        <v>523</v>
      </c>
      <c r="D43" s="67">
        <v>201</v>
      </c>
      <c r="E43" s="71">
        <v>281</v>
      </c>
      <c r="F43" s="108">
        <v>41</v>
      </c>
      <c r="I43" s="15"/>
    </row>
    <row r="44" spans="1:9" ht="12.75" customHeight="1">
      <c r="A44" s="36"/>
      <c r="B44" s="62" t="s">
        <v>51</v>
      </c>
      <c r="C44" s="151">
        <f t="shared" si="1"/>
        <v>207</v>
      </c>
      <c r="D44" s="66">
        <v>130</v>
      </c>
      <c r="E44" s="152">
        <v>69</v>
      </c>
      <c r="F44" s="153">
        <v>8</v>
      </c>
      <c r="I44" s="15"/>
    </row>
    <row r="45" spans="1:9" ht="12.75" customHeight="1">
      <c r="A45" s="160" t="s">
        <v>5</v>
      </c>
      <c r="B45" s="161"/>
      <c r="C45" s="154">
        <f t="shared" si="1"/>
        <v>207</v>
      </c>
      <c r="D45" s="155">
        <f>D46+D47+D48+D49+D50</f>
        <v>130</v>
      </c>
      <c r="E45" s="156">
        <f>E46+E47+E48+E49+E50</f>
        <v>69</v>
      </c>
      <c r="F45" s="157">
        <f>F46+F47+F48+F49+F50</f>
        <v>8</v>
      </c>
      <c r="I45" s="15"/>
    </row>
    <row r="46" spans="1:9" ht="12.75" customHeight="1">
      <c r="A46" s="36"/>
      <c r="B46" s="144" t="s">
        <v>62</v>
      </c>
      <c r="C46" s="80">
        <f t="shared" si="1"/>
        <v>41</v>
      </c>
      <c r="D46" s="68">
        <v>11</v>
      </c>
      <c r="E46" s="72">
        <v>26</v>
      </c>
      <c r="F46" s="109">
        <v>4</v>
      </c>
      <c r="I46" s="15"/>
    </row>
    <row r="47" spans="1:9" ht="12.75" customHeight="1">
      <c r="A47" s="36"/>
      <c r="B47" s="144" t="s">
        <v>59</v>
      </c>
      <c r="C47" s="80">
        <f t="shared" si="1"/>
        <v>0</v>
      </c>
      <c r="D47" s="68">
        <v>0</v>
      </c>
      <c r="E47" s="72">
        <v>0</v>
      </c>
      <c r="F47" s="109">
        <v>0</v>
      </c>
      <c r="I47" s="15"/>
    </row>
    <row r="48" spans="1:9" ht="12.75" customHeight="1">
      <c r="A48" s="36"/>
      <c r="B48" s="144" t="s">
        <v>60</v>
      </c>
      <c r="C48" s="80">
        <f t="shared" si="1"/>
        <v>130</v>
      </c>
      <c r="D48" s="68">
        <v>105</v>
      </c>
      <c r="E48" s="72">
        <v>24</v>
      </c>
      <c r="F48" s="109">
        <v>1</v>
      </c>
      <c r="I48" s="15"/>
    </row>
    <row r="49" spans="1:9" ht="12.75" customHeight="1">
      <c r="A49" s="36"/>
      <c r="B49" s="144" t="s">
        <v>61</v>
      </c>
      <c r="C49" s="80">
        <f t="shared" si="1"/>
        <v>27</v>
      </c>
      <c r="D49" s="68">
        <v>14</v>
      </c>
      <c r="E49" s="72">
        <v>11</v>
      </c>
      <c r="F49" s="109">
        <v>2</v>
      </c>
      <c r="I49" s="15"/>
    </row>
    <row r="50" spans="1:9" ht="12.75" customHeight="1">
      <c r="A50" s="38"/>
      <c r="B50" s="145" t="s">
        <v>63</v>
      </c>
      <c r="C50" s="86">
        <f t="shared" si="1"/>
        <v>9</v>
      </c>
      <c r="D50" s="146">
        <v>0</v>
      </c>
      <c r="E50" s="147">
        <v>8</v>
      </c>
      <c r="F50" s="110">
        <v>1</v>
      </c>
      <c r="I50" s="15"/>
    </row>
    <row r="51" spans="1:10" ht="12" customHeight="1">
      <c r="A51" s="7"/>
      <c r="B51" s="9"/>
      <c r="C51" s="14"/>
      <c r="E51" s="14"/>
      <c r="F51" s="21" t="s">
        <v>25</v>
      </c>
      <c r="I51" s="14"/>
      <c r="J51" s="23"/>
    </row>
    <row r="52" spans="1:18" ht="15.75" customHeight="1">
      <c r="A52" s="1" t="s">
        <v>21</v>
      </c>
      <c r="C52" s="15"/>
      <c r="D52" s="15"/>
      <c r="E52" s="15"/>
      <c r="F52" s="21" t="s">
        <v>36</v>
      </c>
      <c r="I52" s="21"/>
      <c r="J52" s="21"/>
      <c r="K52" s="10"/>
      <c r="L52" s="10"/>
      <c r="M52" s="4"/>
      <c r="N52" s="4"/>
      <c r="O52" s="4"/>
      <c r="P52" s="162"/>
      <c r="Q52" s="162"/>
      <c r="R52" s="162"/>
    </row>
    <row r="53" spans="1:13" ht="18" customHeight="1">
      <c r="A53" s="33" t="s">
        <v>8</v>
      </c>
      <c r="B53" s="27" t="s">
        <v>1</v>
      </c>
      <c r="C53" s="28" t="s">
        <v>2</v>
      </c>
      <c r="D53" s="29" t="s">
        <v>3</v>
      </c>
      <c r="E53" s="30" t="s">
        <v>19</v>
      </c>
      <c r="F53" s="31" t="s">
        <v>4</v>
      </c>
      <c r="I53" s="12"/>
      <c r="J53" s="12"/>
      <c r="K53" s="12"/>
      <c r="L53" s="12"/>
      <c r="M53" s="12"/>
    </row>
    <row r="54" spans="1:13" ht="12.75" customHeight="1">
      <c r="A54" s="163" t="s">
        <v>17</v>
      </c>
      <c r="B54" s="164"/>
      <c r="C54" s="93">
        <f>SUM(D54:F54)</f>
        <v>27</v>
      </c>
      <c r="D54" s="87">
        <v>14</v>
      </c>
      <c r="E54" s="99">
        <v>11</v>
      </c>
      <c r="F54" s="122">
        <v>2</v>
      </c>
      <c r="I54" s="25"/>
      <c r="J54" s="11"/>
      <c r="K54" s="11"/>
      <c r="L54" s="11"/>
      <c r="M54" s="11"/>
    </row>
    <row r="55" spans="1:13" ht="12.75" customHeight="1">
      <c r="A55" s="165" t="s">
        <v>33</v>
      </c>
      <c r="B55" s="164"/>
      <c r="C55" s="94">
        <f>SUM(D55:F55)</f>
        <v>22</v>
      </c>
      <c r="D55" s="88">
        <v>14</v>
      </c>
      <c r="E55" s="100">
        <v>7</v>
      </c>
      <c r="F55" s="123">
        <v>1</v>
      </c>
      <c r="I55" s="25"/>
      <c r="J55" s="5"/>
      <c r="K55" s="5"/>
      <c r="L55" s="5"/>
      <c r="M55" s="5"/>
    </row>
    <row r="56" spans="1:13" ht="12.75" customHeight="1">
      <c r="A56" s="163" t="s">
        <v>34</v>
      </c>
      <c r="B56" s="164"/>
      <c r="C56" s="95">
        <f>C55/C54*100</f>
        <v>81.48148148148148</v>
      </c>
      <c r="D56" s="89">
        <f>D55/D54*100</f>
        <v>100</v>
      </c>
      <c r="E56" s="101">
        <f>E55/E54*100</f>
        <v>63.63636363636363</v>
      </c>
      <c r="F56" s="124">
        <f>F55/F54*100</f>
        <v>50</v>
      </c>
      <c r="I56" s="25"/>
      <c r="J56" s="5"/>
      <c r="K56" s="5"/>
      <c r="L56" s="5"/>
      <c r="M56" s="5"/>
    </row>
    <row r="57" spans="1:13" ht="12.75" customHeight="1">
      <c r="A57" s="158" t="s">
        <v>35</v>
      </c>
      <c r="B57" s="159"/>
      <c r="C57" s="96">
        <f>SUM(C58:C59)</f>
        <v>22</v>
      </c>
      <c r="D57" s="90">
        <f>SUM(D58:D59)</f>
        <v>14</v>
      </c>
      <c r="E57" s="102">
        <f>SUM(E58:E59)</f>
        <v>7</v>
      </c>
      <c r="F57" s="125">
        <f>SUM(F58:F59)</f>
        <v>1</v>
      </c>
      <c r="I57" s="25"/>
      <c r="J57" s="5"/>
      <c r="K57" s="5"/>
      <c r="L57" s="5"/>
      <c r="M57" s="5"/>
    </row>
    <row r="58" spans="1:13" ht="12.75" customHeight="1">
      <c r="A58" s="18"/>
      <c r="B58" s="41" t="s">
        <v>7</v>
      </c>
      <c r="C58" s="97">
        <f>SUM(D58:F58)</f>
        <v>9</v>
      </c>
      <c r="D58" s="91">
        <v>6</v>
      </c>
      <c r="E58" s="103">
        <v>3</v>
      </c>
      <c r="F58" s="126">
        <v>0</v>
      </c>
      <c r="I58" s="25"/>
      <c r="J58" s="2"/>
      <c r="K58" s="2"/>
      <c r="L58" s="2"/>
      <c r="M58" s="2"/>
    </row>
    <row r="59" spans="1:13" ht="12.75" customHeight="1">
      <c r="A59" s="19"/>
      <c r="B59" s="37" t="s">
        <v>12</v>
      </c>
      <c r="C59" s="98">
        <f>SUM(D59:F59)</f>
        <v>13</v>
      </c>
      <c r="D59" s="92">
        <v>8</v>
      </c>
      <c r="E59" s="104">
        <v>4</v>
      </c>
      <c r="F59" s="127">
        <v>1</v>
      </c>
      <c r="I59" s="25"/>
      <c r="J59" s="5"/>
      <c r="K59" s="5"/>
      <c r="L59" s="5"/>
      <c r="M59" s="5"/>
    </row>
    <row r="60" spans="1:9" ht="12">
      <c r="A60" s="8"/>
      <c r="B60" s="8"/>
      <c r="C60" s="8"/>
      <c r="D60" s="8"/>
      <c r="E60" s="8"/>
      <c r="F60" s="8"/>
      <c r="G60" s="8"/>
      <c r="H60" s="8"/>
      <c r="I60" s="8"/>
    </row>
  </sheetData>
  <sheetProtection/>
  <mergeCells count="15">
    <mergeCell ref="A3:B3"/>
    <mergeCell ref="A4:B4"/>
    <mergeCell ref="A5:B5"/>
    <mergeCell ref="A6:B6"/>
    <mergeCell ref="A11:B11"/>
    <mergeCell ref="A16:B16"/>
    <mergeCell ref="A57:B57"/>
    <mergeCell ref="A24:B24"/>
    <mergeCell ref="A45:B45"/>
    <mergeCell ref="A19:B19"/>
    <mergeCell ref="A42:B42"/>
    <mergeCell ref="P52:R52"/>
    <mergeCell ref="A54:B54"/>
    <mergeCell ref="A55:B55"/>
    <mergeCell ref="A56:B56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&amp;R40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喜多　清大</dc:creator>
  <cp:keywords/>
  <dc:description/>
  <cp:lastModifiedBy>Administrator</cp:lastModifiedBy>
  <cp:lastPrinted>2023-08-31T07:37:02Z</cp:lastPrinted>
  <dcterms:created xsi:type="dcterms:W3CDTF">2002-01-30T02:41:13Z</dcterms:created>
  <dcterms:modified xsi:type="dcterms:W3CDTF">2023-09-01T01:19:23Z</dcterms:modified>
  <cp:category/>
  <cp:version/>
  <cp:contentType/>
  <cp:contentStatus/>
</cp:coreProperties>
</file>