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340" activeTab="0"/>
  </bookViews>
  <sheets>
    <sheet name="１．６歳" sheetId="1" r:id="rId1"/>
    <sheet name="３歳" sheetId="2" r:id="rId2"/>
  </sheets>
  <definedNames/>
  <calcPr fullCalcOnLoad="1"/>
</workbook>
</file>

<file path=xl/sharedStrings.xml><?xml version="1.0" encoding="utf-8"?>
<sst xmlns="http://schemas.openxmlformats.org/spreadsheetml/2006/main" count="135" uniqueCount="55">
  <si>
    <t>対象者数</t>
  </si>
  <si>
    <t>南加賀管内</t>
  </si>
  <si>
    <t>石川中央管内</t>
  </si>
  <si>
    <t>能登中部管内</t>
  </si>
  <si>
    <t>能登北部管内</t>
  </si>
  <si>
    <t>石川県合計</t>
  </si>
  <si>
    <t>金沢市</t>
  </si>
  <si>
    <t>（再掲）</t>
  </si>
  <si>
    <t>小児用肺炎球菌</t>
  </si>
  <si>
    <t>水痘</t>
  </si>
  <si>
    <t>１５　予防接種</t>
  </si>
  <si>
    <t>対象者数</t>
  </si>
  <si>
    <t>（１）　予防接種実施状況</t>
  </si>
  <si>
    <t>DPT初回</t>
  </si>
  <si>
    <t>DPT追加</t>
  </si>
  <si>
    <t>ポリオ</t>
  </si>
  <si>
    <t>麻疹（MR含む）</t>
  </si>
  <si>
    <t>風疹（MR含む）</t>
  </si>
  <si>
    <t>実施者数</t>
  </si>
  <si>
    <t>接種率
(実施率)</t>
  </si>
  <si>
    <t>生ﾜｸﾁﾝ
実施者数</t>
  </si>
  <si>
    <t>MR
実施者数</t>
  </si>
  <si>
    <t>MR
実施者数</t>
  </si>
  <si>
    <t>小松市</t>
  </si>
  <si>
    <t>加賀市</t>
  </si>
  <si>
    <t>能美市</t>
  </si>
  <si>
    <t>川北町</t>
  </si>
  <si>
    <t>白山市</t>
  </si>
  <si>
    <t>かほく市</t>
  </si>
  <si>
    <t>野々市市</t>
  </si>
  <si>
    <t>津幡町</t>
  </si>
  <si>
    <t>内灘町</t>
  </si>
  <si>
    <t>七尾市</t>
  </si>
  <si>
    <t>羽咋市</t>
  </si>
  <si>
    <t>志賀町</t>
  </si>
  <si>
    <t>宝達志水町</t>
  </si>
  <si>
    <t>中能登町</t>
  </si>
  <si>
    <t>輪島市</t>
  </si>
  <si>
    <t>珠洲市</t>
  </si>
  <si>
    <t>穴水町</t>
  </si>
  <si>
    <t>能登町</t>
  </si>
  <si>
    <t>BCG</t>
  </si>
  <si>
    <t>Hib</t>
  </si>
  <si>
    <t>B型肝炎</t>
  </si>
  <si>
    <t>対象者数：当該年度の1歳6か月児健康診査対象者数</t>
  </si>
  <si>
    <t>実施者数：健康診査時点で実施している者の数、実施要領に定めた各予防接種の規定回数を接種した者</t>
  </si>
  <si>
    <t>平成３０年度予防接種実施率（1歳６か月）</t>
  </si>
  <si>
    <t>平成３０年度予防接種実施率（３歳）</t>
  </si>
  <si>
    <t>DPT初回</t>
  </si>
  <si>
    <t>小松市</t>
  </si>
  <si>
    <t>加賀市</t>
  </si>
  <si>
    <t>川北町</t>
  </si>
  <si>
    <t>日本脳炎</t>
  </si>
  <si>
    <t>-</t>
  </si>
  <si>
    <t>対象者数：当該年度の３歳児健康診査対象者数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</si>
</sst>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.0_);[Red]\(#,##0.0\)"/>
    <numFmt numFmtId="179" formatCode="0.0_);[Red]\(0.0\)"/>
    <numFmt numFmtId="180" formatCode="0.0_ "/>
    <numFmt numFmtId="181" formatCode="0.00_);[Red]\(0.00\)"/>
    <numFmt numFmtId="182" formatCode="0_);[Red]\(0\)"/>
    <numFmt numFmtId="183" formatCode="#,##0_ "/>
    <numFmt numFmtId="184" formatCode="0_ "/>
    <numFmt numFmtId="185" formatCode="#,##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4"/>
      <name val="HG丸ｺﾞｼｯｸM-PRO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12"/>
      <name val="ＭＳ ゴシック"/>
      <family val="3"/>
    </font>
    <font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ゴシック"/>
      <family val="3"/>
    </font>
    <font>
      <sz val="16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/>
      <right/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/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  <border>
      <left style="thin">
        <color theme="1"/>
      </left>
      <right/>
      <top style="thin">
        <color theme="1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wrapText="1"/>
    </xf>
    <xf numFmtId="177" fontId="7" fillId="33" borderId="13" xfId="0" applyNumberFormat="1" applyFont="1" applyFill="1" applyBorder="1" applyAlignment="1">
      <alignment horizontal="center" vertical="center" wrapText="1"/>
    </xf>
    <xf numFmtId="177" fontId="7" fillId="34" borderId="14" xfId="0" applyNumberFormat="1" applyFont="1" applyFill="1" applyBorder="1" applyAlignment="1" applyProtection="1">
      <alignment horizontal="right" vertical="center"/>
      <protection/>
    </xf>
    <xf numFmtId="177" fontId="7" fillId="34" borderId="15" xfId="0" applyNumberFormat="1" applyFont="1" applyFill="1" applyBorder="1" applyAlignment="1" applyProtection="1">
      <alignment vertical="center"/>
      <protection/>
    </xf>
    <xf numFmtId="176" fontId="7" fillId="34" borderId="16" xfId="0" applyNumberFormat="1" applyFont="1" applyFill="1" applyBorder="1" applyAlignment="1" applyProtection="1">
      <alignment horizontal="right" vertical="center"/>
      <protection/>
    </xf>
    <xf numFmtId="177" fontId="7" fillId="34" borderId="15" xfId="0" applyNumberFormat="1" applyFont="1" applyFill="1" applyBorder="1" applyAlignment="1" applyProtection="1">
      <alignment horizontal="right" vertical="center"/>
      <protection/>
    </xf>
    <xf numFmtId="177" fontId="7" fillId="34" borderId="17" xfId="0" applyNumberFormat="1" applyFont="1" applyFill="1" applyBorder="1" applyAlignment="1" applyProtection="1">
      <alignment horizontal="right" vertical="center"/>
      <protection/>
    </xf>
    <xf numFmtId="0" fontId="7" fillId="33" borderId="18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distributed" vertical="center"/>
    </xf>
    <xf numFmtId="177" fontId="7" fillId="33" borderId="22" xfId="0" applyNumberFormat="1" applyFont="1" applyFill="1" applyBorder="1" applyAlignment="1" applyProtection="1">
      <alignment horizontal="right" vertical="center"/>
      <protection/>
    </xf>
    <xf numFmtId="177" fontId="7" fillId="33" borderId="11" xfId="0" applyNumberFormat="1" applyFont="1" applyFill="1" applyBorder="1" applyAlignment="1" applyProtection="1">
      <alignment horizontal="right" vertical="center"/>
      <protection/>
    </xf>
    <xf numFmtId="177" fontId="7" fillId="33" borderId="11" xfId="0" applyNumberFormat="1" applyFont="1" applyFill="1" applyBorder="1" applyAlignment="1">
      <alignment horizontal="right" vertical="center"/>
    </xf>
    <xf numFmtId="177" fontId="7" fillId="33" borderId="13" xfId="0" applyNumberFormat="1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distributed" vertical="center"/>
    </xf>
    <xf numFmtId="177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>
      <alignment horizontal="right" vertical="center"/>
    </xf>
    <xf numFmtId="177" fontId="7" fillId="33" borderId="26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 applyProtection="1">
      <alignment horizontal="right" vertical="center"/>
      <protection/>
    </xf>
    <xf numFmtId="177" fontId="7" fillId="33" borderId="13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 vertical="center"/>
    </xf>
    <xf numFmtId="37" fontId="7" fillId="33" borderId="0" xfId="0" applyNumberFormat="1" applyFont="1" applyFill="1" applyBorder="1" applyAlignment="1" applyProtection="1">
      <alignment vertical="center"/>
      <protection/>
    </xf>
    <xf numFmtId="176" fontId="7" fillId="33" borderId="0" xfId="0" applyNumberFormat="1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>
      <alignment horizontal="center" vertical="center" shrinkToFit="1"/>
    </xf>
    <xf numFmtId="177" fontId="7" fillId="33" borderId="16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33" borderId="11" xfId="0" applyNumberFormat="1" applyFont="1" applyFill="1" applyBorder="1" applyAlignment="1">
      <alignment horizontal="center" vertical="center" shrinkToFit="1"/>
    </xf>
    <xf numFmtId="176" fontId="7" fillId="34" borderId="27" xfId="0" applyNumberFormat="1" applyFont="1" applyFill="1" applyBorder="1" applyAlignment="1" applyProtection="1">
      <alignment horizontal="right" vertical="center"/>
      <protection/>
    </xf>
    <xf numFmtId="177" fontId="7" fillId="33" borderId="0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>
      <alignment horizontal="center" vertical="center" shrinkToFit="1"/>
    </xf>
    <xf numFmtId="177" fontId="7" fillId="34" borderId="29" xfId="0" applyNumberFormat="1" applyFont="1" applyFill="1" applyBorder="1" applyAlignment="1" applyProtection="1">
      <alignment horizontal="right" vertical="center"/>
      <protection/>
    </xf>
    <xf numFmtId="177" fontId="8" fillId="33" borderId="0" xfId="0" applyNumberFormat="1" applyFont="1" applyFill="1" applyAlignment="1">
      <alignment vertical="center"/>
    </xf>
    <xf numFmtId="177" fontId="7" fillId="33" borderId="11" xfId="0" applyNumberFormat="1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wrapText="1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distributed" vertical="center"/>
    </xf>
    <xf numFmtId="0" fontId="47" fillId="34" borderId="11" xfId="0" applyFont="1" applyFill="1" applyBorder="1" applyAlignment="1">
      <alignment horizontal="distributed" vertical="center"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177" fontId="7" fillId="33" borderId="33" xfId="0" applyNumberFormat="1" applyFont="1" applyFill="1" applyBorder="1" applyAlignment="1">
      <alignment horizontal="center" vertical="center" shrinkToFit="1"/>
    </xf>
    <xf numFmtId="177" fontId="7" fillId="33" borderId="35" xfId="0" applyNumberFormat="1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vertical="center"/>
    </xf>
    <xf numFmtId="0" fontId="2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2"/>
  <sheetViews>
    <sheetView tabSelected="1" workbookViewId="0" topLeftCell="A1">
      <selection activeCell="C31" sqref="C31"/>
    </sheetView>
  </sheetViews>
  <sheetFormatPr defaultColWidth="8.796875" defaultRowHeight="15"/>
  <cols>
    <col min="1" max="1" width="3" style="0" customWidth="1"/>
    <col min="3" max="3" width="11.5" style="0" customWidth="1"/>
  </cols>
  <sheetData>
    <row r="1" ht="39.75" customHeight="1">
      <c r="B1" s="65" t="s">
        <v>10</v>
      </c>
    </row>
    <row r="2" spans="2:3" ht="25.5" customHeight="1">
      <c r="B2" s="1" t="s">
        <v>12</v>
      </c>
      <c r="C2" s="66"/>
    </row>
    <row r="3" spans="2:16" ht="25.5" customHeight="1">
      <c r="B3" s="39" t="s">
        <v>46</v>
      </c>
      <c r="C3" s="39"/>
      <c r="D3" s="40"/>
      <c r="E3" s="40"/>
      <c r="F3" s="40"/>
      <c r="G3" s="40"/>
      <c r="H3" s="40"/>
      <c r="I3" s="40"/>
      <c r="J3" s="2"/>
      <c r="K3" s="2"/>
      <c r="L3" s="2"/>
      <c r="M3" s="2"/>
      <c r="N3" s="2"/>
      <c r="O3" s="2"/>
      <c r="P3" s="2"/>
    </row>
    <row r="4" spans="2:26" ht="24.75" customHeight="1">
      <c r="B4" s="56"/>
      <c r="C4" s="57"/>
      <c r="D4" s="49" t="s">
        <v>11</v>
      </c>
      <c r="E4" s="51" t="s">
        <v>13</v>
      </c>
      <c r="F4" s="52"/>
      <c r="G4" s="53" t="s">
        <v>14</v>
      </c>
      <c r="H4" s="52"/>
      <c r="I4" s="53" t="s">
        <v>15</v>
      </c>
      <c r="J4" s="52"/>
      <c r="K4" s="3" t="s">
        <v>7</v>
      </c>
      <c r="L4" s="53" t="s">
        <v>16</v>
      </c>
      <c r="M4" s="52"/>
      <c r="N4" s="53" t="s">
        <v>17</v>
      </c>
      <c r="O4" s="52"/>
      <c r="P4" s="3" t="s">
        <v>7</v>
      </c>
      <c r="Q4" s="51" t="s">
        <v>41</v>
      </c>
      <c r="R4" s="52"/>
      <c r="S4" s="53" t="s">
        <v>42</v>
      </c>
      <c r="T4" s="52"/>
      <c r="U4" s="53" t="s">
        <v>8</v>
      </c>
      <c r="V4" s="52"/>
      <c r="W4" s="53" t="s">
        <v>9</v>
      </c>
      <c r="X4" s="52"/>
      <c r="Y4" s="53" t="s">
        <v>43</v>
      </c>
      <c r="Z4" s="52"/>
    </row>
    <row r="5" spans="2:26" ht="34.5" customHeight="1">
      <c r="B5" s="58"/>
      <c r="C5" s="59"/>
      <c r="D5" s="50"/>
      <c r="E5" s="4" t="s">
        <v>18</v>
      </c>
      <c r="F5" s="5" t="s">
        <v>19</v>
      </c>
      <c r="G5" s="4" t="s">
        <v>18</v>
      </c>
      <c r="H5" s="5" t="s">
        <v>19</v>
      </c>
      <c r="I5" s="4" t="s">
        <v>18</v>
      </c>
      <c r="J5" s="5" t="s">
        <v>19</v>
      </c>
      <c r="K5" s="6" t="s">
        <v>20</v>
      </c>
      <c r="L5" s="4" t="s">
        <v>18</v>
      </c>
      <c r="M5" s="5" t="s">
        <v>19</v>
      </c>
      <c r="N5" s="4" t="s">
        <v>18</v>
      </c>
      <c r="O5" s="5" t="s">
        <v>19</v>
      </c>
      <c r="P5" s="7" t="s">
        <v>22</v>
      </c>
      <c r="Q5" s="36" t="s">
        <v>18</v>
      </c>
      <c r="R5" s="5" t="s">
        <v>19</v>
      </c>
      <c r="S5" s="36" t="s">
        <v>18</v>
      </c>
      <c r="T5" s="5" t="s">
        <v>19</v>
      </c>
      <c r="U5" s="36" t="s">
        <v>18</v>
      </c>
      <c r="V5" s="5" t="s">
        <v>19</v>
      </c>
      <c r="W5" s="36" t="s">
        <v>18</v>
      </c>
      <c r="X5" s="5" t="s">
        <v>19</v>
      </c>
      <c r="Y5" s="36" t="s">
        <v>18</v>
      </c>
      <c r="Z5" s="5" t="s">
        <v>19</v>
      </c>
    </row>
    <row r="6" spans="2:26" ht="24.75" customHeight="1">
      <c r="B6" s="55" t="s">
        <v>6</v>
      </c>
      <c r="C6" s="55"/>
      <c r="D6" s="8">
        <v>3827</v>
      </c>
      <c r="E6" s="9">
        <v>3709</v>
      </c>
      <c r="F6" s="10">
        <f>E6/$D6</f>
        <v>0.9691664489155997</v>
      </c>
      <c r="G6" s="11">
        <v>1554</v>
      </c>
      <c r="H6" s="10">
        <f aca="true" t="shared" si="0" ref="H6:H29">G6/$D6</f>
        <v>0.40606218970472957</v>
      </c>
      <c r="I6" s="11">
        <v>1554</v>
      </c>
      <c r="J6" s="10">
        <f aca="true" t="shared" si="1" ref="J6:J29">I6/$D6</f>
        <v>0.40606218970472957</v>
      </c>
      <c r="K6" s="12">
        <v>0</v>
      </c>
      <c r="L6" s="11">
        <v>3579</v>
      </c>
      <c r="M6" s="10">
        <f aca="true" t="shared" si="2" ref="M6:M29">L6/$D6</f>
        <v>0.9351972824666841</v>
      </c>
      <c r="N6" s="11">
        <v>3579</v>
      </c>
      <c r="O6" s="10">
        <f aca="true" t="shared" si="3" ref="O6:O29">N6/$D6</f>
        <v>0.9351972824666841</v>
      </c>
      <c r="P6" s="12">
        <v>3579</v>
      </c>
      <c r="Q6" s="11">
        <v>3738</v>
      </c>
      <c r="R6" s="10">
        <f aca="true" t="shared" si="4" ref="R6:R29">Q6/$D6</f>
        <v>0.9767441860465116</v>
      </c>
      <c r="S6" s="11">
        <v>3215</v>
      </c>
      <c r="T6" s="10">
        <f aca="true" t="shared" si="5" ref="T6:T29">S6/$D6</f>
        <v>0.8400836164097204</v>
      </c>
      <c r="U6" s="11">
        <v>3351</v>
      </c>
      <c r="V6" s="10">
        <f aca="true" t="shared" si="6" ref="V6:V29">U6/$D6</f>
        <v>0.8756205905408937</v>
      </c>
      <c r="W6" s="11">
        <v>904</v>
      </c>
      <c r="X6" s="10">
        <f aca="true" t="shared" si="7" ref="X6:X29">W6/$D6</f>
        <v>0.23621635746015154</v>
      </c>
      <c r="Y6" s="11">
        <v>3616</v>
      </c>
      <c r="Z6" s="10">
        <f aca="true" t="shared" si="8" ref="Z6:Z29">Y6/$D6</f>
        <v>0.9448654298406062</v>
      </c>
    </row>
    <row r="7" spans="2:26" ht="24.75" customHeight="1">
      <c r="B7" s="54" t="s">
        <v>1</v>
      </c>
      <c r="C7" s="54"/>
      <c r="D7" s="8">
        <f>SUM(D8:D11)</f>
        <v>1777</v>
      </c>
      <c r="E7" s="8">
        <f>SUM(E8:E11)</f>
        <v>1739</v>
      </c>
      <c r="F7" s="10">
        <f>E7/$D7</f>
        <v>0.9786156443444006</v>
      </c>
      <c r="G7" s="8">
        <f>SUM(G8:G11)</f>
        <v>1418</v>
      </c>
      <c r="H7" s="10">
        <f t="shared" si="0"/>
        <v>0.7979741136747327</v>
      </c>
      <c r="I7" s="8">
        <f>SUM(I8:I11)</f>
        <v>1549</v>
      </c>
      <c r="J7" s="10">
        <f t="shared" si="1"/>
        <v>0.8716938660664041</v>
      </c>
      <c r="K7" s="8">
        <f>SUM(K8:K11)</f>
        <v>0</v>
      </c>
      <c r="L7" s="8">
        <f>SUM(L8:L11)</f>
        <v>1703</v>
      </c>
      <c r="M7" s="10">
        <f t="shared" si="2"/>
        <v>0.9583567810917276</v>
      </c>
      <c r="N7" s="8">
        <f>SUM(N8:N11)</f>
        <v>1702</v>
      </c>
      <c r="O7" s="10">
        <f t="shared" si="3"/>
        <v>0.9577940348902645</v>
      </c>
      <c r="P7" s="8">
        <f>SUM(P8:P11)</f>
        <v>1702</v>
      </c>
      <c r="Q7" s="8">
        <f>SUM(Q8:Q11)</f>
        <v>1734</v>
      </c>
      <c r="R7" s="10">
        <f t="shared" si="4"/>
        <v>0.975801913337085</v>
      </c>
      <c r="S7" s="8">
        <f>SUM(S8:S11)</f>
        <v>1599</v>
      </c>
      <c r="T7" s="10">
        <f t="shared" si="5"/>
        <v>0.8998311761395611</v>
      </c>
      <c r="U7" s="8">
        <f>SUM(U8:U11)</f>
        <v>1635</v>
      </c>
      <c r="V7" s="10">
        <f t="shared" si="6"/>
        <v>0.9200900393922341</v>
      </c>
      <c r="W7" s="8">
        <f>SUM(W8:W11)</f>
        <v>1152</v>
      </c>
      <c r="X7" s="10">
        <f t="shared" si="7"/>
        <v>0.6482836240855374</v>
      </c>
      <c r="Y7" s="8">
        <f>SUM(Y8:Y11)</f>
        <v>1646</v>
      </c>
      <c r="Z7" s="10">
        <f t="shared" si="8"/>
        <v>0.9262802476083286</v>
      </c>
    </row>
    <row r="8" spans="2:26" ht="24.75" customHeight="1">
      <c r="B8" s="13"/>
      <c r="C8" s="14" t="s">
        <v>23</v>
      </c>
      <c r="D8" s="15">
        <v>912</v>
      </c>
      <c r="E8" s="16">
        <v>892</v>
      </c>
      <c r="F8" s="17">
        <f>E8/$D8</f>
        <v>0.9780701754385965</v>
      </c>
      <c r="G8" s="18">
        <v>771</v>
      </c>
      <c r="H8" s="17">
        <f t="shared" si="0"/>
        <v>0.8453947368421053</v>
      </c>
      <c r="I8" s="18">
        <v>902</v>
      </c>
      <c r="J8" s="17">
        <f t="shared" si="1"/>
        <v>0.9890350877192983</v>
      </c>
      <c r="K8" s="19">
        <v>0</v>
      </c>
      <c r="L8" s="18">
        <v>881</v>
      </c>
      <c r="M8" s="17">
        <f t="shared" si="2"/>
        <v>0.9660087719298246</v>
      </c>
      <c r="N8" s="18">
        <v>880</v>
      </c>
      <c r="O8" s="17">
        <f t="shared" si="3"/>
        <v>0.9649122807017544</v>
      </c>
      <c r="P8" s="19">
        <v>880</v>
      </c>
      <c r="Q8" s="18">
        <v>889</v>
      </c>
      <c r="R8" s="17">
        <f t="shared" si="4"/>
        <v>0.9747807017543859</v>
      </c>
      <c r="S8" s="18">
        <v>831</v>
      </c>
      <c r="T8" s="17">
        <f t="shared" si="5"/>
        <v>0.9111842105263158</v>
      </c>
      <c r="U8" s="18">
        <v>860</v>
      </c>
      <c r="V8" s="17">
        <f t="shared" si="6"/>
        <v>0.9429824561403509</v>
      </c>
      <c r="W8" s="18">
        <v>603</v>
      </c>
      <c r="X8" s="17">
        <f t="shared" si="7"/>
        <v>0.6611842105263158</v>
      </c>
      <c r="Y8" s="18">
        <v>845</v>
      </c>
      <c r="Z8" s="17">
        <f t="shared" si="8"/>
        <v>0.9265350877192983</v>
      </c>
    </row>
    <row r="9" spans="2:26" ht="24.75" customHeight="1">
      <c r="B9" s="20"/>
      <c r="C9" s="14" t="s">
        <v>24</v>
      </c>
      <c r="D9" s="21">
        <v>391</v>
      </c>
      <c r="E9" s="22">
        <v>382</v>
      </c>
      <c r="F9" s="17">
        <f aca="true" t="shared" si="9" ref="F9:F29">E9/$D9</f>
        <v>0.9769820971867008</v>
      </c>
      <c r="G9" s="23">
        <v>236</v>
      </c>
      <c r="H9" s="17">
        <f t="shared" si="0"/>
        <v>0.6035805626598465</v>
      </c>
      <c r="I9" s="23">
        <v>236</v>
      </c>
      <c r="J9" s="17">
        <f t="shared" si="1"/>
        <v>0.6035805626598465</v>
      </c>
      <c r="K9" s="24">
        <v>0</v>
      </c>
      <c r="L9" s="23">
        <v>360</v>
      </c>
      <c r="M9" s="17">
        <f t="shared" si="2"/>
        <v>0.9207161125319693</v>
      </c>
      <c r="N9" s="23">
        <v>360</v>
      </c>
      <c r="O9" s="17">
        <f t="shared" si="3"/>
        <v>0.9207161125319693</v>
      </c>
      <c r="P9" s="24">
        <v>360</v>
      </c>
      <c r="Q9" s="23">
        <v>381</v>
      </c>
      <c r="R9" s="17">
        <f t="shared" si="4"/>
        <v>0.9744245524296675</v>
      </c>
      <c r="S9" s="23">
        <v>311</v>
      </c>
      <c r="T9" s="17">
        <f t="shared" si="5"/>
        <v>0.7953964194373402</v>
      </c>
      <c r="U9" s="23">
        <v>314</v>
      </c>
      <c r="V9" s="17">
        <f t="shared" si="6"/>
        <v>0.80306905370844</v>
      </c>
      <c r="W9" s="23">
        <v>179</v>
      </c>
      <c r="X9" s="17">
        <f t="shared" si="7"/>
        <v>0.4578005115089514</v>
      </c>
      <c r="Y9" s="23">
        <v>368</v>
      </c>
      <c r="Z9" s="17">
        <f t="shared" si="8"/>
        <v>0.9411764705882353</v>
      </c>
    </row>
    <row r="10" spans="2:26" ht="24.75" customHeight="1">
      <c r="B10" s="20"/>
      <c r="C10" s="14" t="s">
        <v>25</v>
      </c>
      <c r="D10" s="21">
        <v>435</v>
      </c>
      <c r="E10" s="22">
        <v>426</v>
      </c>
      <c r="F10" s="17">
        <f t="shared" si="9"/>
        <v>0.9793103448275862</v>
      </c>
      <c r="G10" s="23">
        <v>390</v>
      </c>
      <c r="H10" s="17">
        <f t="shared" si="0"/>
        <v>0.896551724137931</v>
      </c>
      <c r="I10" s="23">
        <v>390</v>
      </c>
      <c r="J10" s="17">
        <f t="shared" si="1"/>
        <v>0.896551724137931</v>
      </c>
      <c r="K10" s="24">
        <v>0</v>
      </c>
      <c r="L10" s="23">
        <v>424</v>
      </c>
      <c r="M10" s="17">
        <f t="shared" si="2"/>
        <v>0.9747126436781609</v>
      </c>
      <c r="N10" s="23">
        <v>424</v>
      </c>
      <c r="O10" s="17">
        <f t="shared" si="3"/>
        <v>0.9747126436781609</v>
      </c>
      <c r="P10" s="24">
        <v>424</v>
      </c>
      <c r="Q10" s="23">
        <v>425</v>
      </c>
      <c r="R10" s="17">
        <f t="shared" si="4"/>
        <v>0.9770114942528736</v>
      </c>
      <c r="S10" s="23">
        <v>419</v>
      </c>
      <c r="T10" s="17">
        <f t="shared" si="5"/>
        <v>0.9632183908045977</v>
      </c>
      <c r="U10" s="23">
        <v>422</v>
      </c>
      <c r="V10" s="17">
        <f t="shared" si="6"/>
        <v>0.9701149425287356</v>
      </c>
      <c r="W10" s="23">
        <v>359</v>
      </c>
      <c r="X10" s="17">
        <f t="shared" si="7"/>
        <v>0.825287356321839</v>
      </c>
      <c r="Y10" s="23">
        <v>395</v>
      </c>
      <c r="Z10" s="17">
        <f t="shared" si="8"/>
        <v>0.9080459770114943</v>
      </c>
    </row>
    <row r="11" spans="2:26" ht="24.75" customHeight="1">
      <c r="B11" s="25"/>
      <c r="C11" s="14" t="s">
        <v>26</v>
      </c>
      <c r="D11" s="26">
        <v>39</v>
      </c>
      <c r="E11" s="27">
        <v>39</v>
      </c>
      <c r="F11" s="17">
        <f t="shared" si="9"/>
        <v>1</v>
      </c>
      <c r="G11" s="28">
        <v>21</v>
      </c>
      <c r="H11" s="17">
        <f t="shared" si="0"/>
        <v>0.5384615384615384</v>
      </c>
      <c r="I11" s="28">
        <v>21</v>
      </c>
      <c r="J11" s="17">
        <f t="shared" si="1"/>
        <v>0.5384615384615384</v>
      </c>
      <c r="K11" s="29">
        <v>0</v>
      </c>
      <c r="L11" s="28">
        <v>38</v>
      </c>
      <c r="M11" s="17">
        <f t="shared" si="2"/>
        <v>0.9743589743589743</v>
      </c>
      <c r="N11" s="28">
        <v>38</v>
      </c>
      <c r="O11" s="17">
        <f t="shared" si="3"/>
        <v>0.9743589743589743</v>
      </c>
      <c r="P11" s="29">
        <v>38</v>
      </c>
      <c r="Q11" s="28">
        <v>39</v>
      </c>
      <c r="R11" s="17">
        <f t="shared" si="4"/>
        <v>1</v>
      </c>
      <c r="S11" s="28">
        <v>38</v>
      </c>
      <c r="T11" s="17">
        <f t="shared" si="5"/>
        <v>0.9743589743589743</v>
      </c>
      <c r="U11" s="28">
        <v>39</v>
      </c>
      <c r="V11" s="17">
        <f t="shared" si="6"/>
        <v>1</v>
      </c>
      <c r="W11" s="28">
        <v>11</v>
      </c>
      <c r="X11" s="17">
        <f t="shared" si="7"/>
        <v>0.28205128205128205</v>
      </c>
      <c r="Y11" s="28">
        <v>38</v>
      </c>
      <c r="Z11" s="17">
        <f t="shared" si="8"/>
        <v>0.9743589743589743</v>
      </c>
    </row>
    <row r="12" spans="2:26" ht="24.75" customHeight="1">
      <c r="B12" s="54" t="s">
        <v>2</v>
      </c>
      <c r="C12" s="54"/>
      <c r="D12" s="8">
        <f>SUM(D13:D17)</f>
        <v>2346</v>
      </c>
      <c r="E12" s="8">
        <f>SUM(E13:E17)</f>
        <v>2243</v>
      </c>
      <c r="F12" s="10">
        <f>E12/$D12</f>
        <v>0.9560954816709293</v>
      </c>
      <c r="G12" s="8">
        <f>SUM(G13:G17)</f>
        <v>824</v>
      </c>
      <c r="H12" s="10">
        <f t="shared" si="0"/>
        <v>0.3512361466325661</v>
      </c>
      <c r="I12" s="8">
        <f>SUM(I13:I17)</f>
        <v>824</v>
      </c>
      <c r="J12" s="10">
        <f t="shared" si="1"/>
        <v>0.3512361466325661</v>
      </c>
      <c r="K12" s="8">
        <f>SUM(K13:K17)</f>
        <v>0</v>
      </c>
      <c r="L12" s="8">
        <f>SUM(L13:L17)</f>
        <v>2055</v>
      </c>
      <c r="M12" s="10">
        <f t="shared" si="2"/>
        <v>0.8759590792838875</v>
      </c>
      <c r="N12" s="8">
        <f>SUM(N13:N17)</f>
        <v>2055</v>
      </c>
      <c r="O12" s="10">
        <f t="shared" si="3"/>
        <v>0.8759590792838875</v>
      </c>
      <c r="P12" s="8">
        <f>SUM(P13:P17)</f>
        <v>2055</v>
      </c>
      <c r="Q12" s="8">
        <f>SUM(Q13:Q17)</f>
        <v>2287</v>
      </c>
      <c r="R12" s="10">
        <f t="shared" si="4"/>
        <v>0.974850809889173</v>
      </c>
      <c r="S12" s="8">
        <f>SUM(S13:S17)</f>
        <v>1935</v>
      </c>
      <c r="T12" s="10">
        <f t="shared" si="5"/>
        <v>0.8248081841432225</v>
      </c>
      <c r="U12" s="8">
        <f>SUM(U13:U17)</f>
        <v>1949</v>
      </c>
      <c r="V12" s="10">
        <f t="shared" si="6"/>
        <v>0.8307757885763001</v>
      </c>
      <c r="W12" s="8">
        <f>SUM(W13:W17)</f>
        <v>537</v>
      </c>
      <c r="X12" s="10">
        <f t="shared" si="7"/>
        <v>0.2289002557544757</v>
      </c>
      <c r="Y12" s="8">
        <f>SUM(Y13:Y17)</f>
        <v>2074</v>
      </c>
      <c r="Z12" s="10">
        <f t="shared" si="8"/>
        <v>0.8840579710144928</v>
      </c>
    </row>
    <row r="13" spans="2:26" ht="24.75" customHeight="1">
      <c r="B13" s="13"/>
      <c r="C13" s="14" t="s">
        <v>27</v>
      </c>
      <c r="D13" s="15">
        <v>942</v>
      </c>
      <c r="E13" s="16">
        <v>898</v>
      </c>
      <c r="F13" s="17">
        <f t="shared" si="9"/>
        <v>0.9532908704883227</v>
      </c>
      <c r="G13" s="16">
        <v>324</v>
      </c>
      <c r="H13" s="17">
        <f t="shared" si="0"/>
        <v>0.34394904458598724</v>
      </c>
      <c r="I13" s="16">
        <v>324</v>
      </c>
      <c r="J13" s="17">
        <f t="shared" si="1"/>
        <v>0.34394904458598724</v>
      </c>
      <c r="K13" s="30">
        <v>0</v>
      </c>
      <c r="L13" s="16">
        <v>814</v>
      </c>
      <c r="M13" s="17">
        <f t="shared" si="2"/>
        <v>0.8641188959660298</v>
      </c>
      <c r="N13" s="16">
        <v>814</v>
      </c>
      <c r="O13" s="17">
        <f t="shared" si="3"/>
        <v>0.8641188959660298</v>
      </c>
      <c r="P13" s="30">
        <v>814</v>
      </c>
      <c r="Q13" s="16">
        <v>904</v>
      </c>
      <c r="R13" s="17">
        <f t="shared" si="4"/>
        <v>0.9596602972399151</v>
      </c>
      <c r="S13" s="16">
        <v>782</v>
      </c>
      <c r="T13" s="17">
        <f t="shared" si="5"/>
        <v>0.8301486199575372</v>
      </c>
      <c r="U13" s="16">
        <v>790</v>
      </c>
      <c r="V13" s="17">
        <f t="shared" si="6"/>
        <v>0.8386411889596603</v>
      </c>
      <c r="W13" s="30">
        <v>239</v>
      </c>
      <c r="X13" s="17">
        <f t="shared" si="7"/>
        <v>0.2537154989384289</v>
      </c>
      <c r="Y13" s="37">
        <v>787</v>
      </c>
      <c r="Z13" s="17">
        <f t="shared" si="8"/>
        <v>0.8354564755838642</v>
      </c>
    </row>
    <row r="14" spans="2:26" ht="24.75" customHeight="1">
      <c r="B14" s="20"/>
      <c r="C14" s="14" t="s">
        <v>28</v>
      </c>
      <c r="D14" s="21">
        <v>301</v>
      </c>
      <c r="E14" s="22">
        <v>292</v>
      </c>
      <c r="F14" s="17">
        <f t="shared" si="9"/>
        <v>0.9700996677740864</v>
      </c>
      <c r="G14" s="23">
        <v>112</v>
      </c>
      <c r="H14" s="17">
        <f t="shared" si="0"/>
        <v>0.37209302325581395</v>
      </c>
      <c r="I14" s="23">
        <v>112</v>
      </c>
      <c r="J14" s="17">
        <f t="shared" si="1"/>
        <v>0.37209302325581395</v>
      </c>
      <c r="K14" s="24">
        <v>0</v>
      </c>
      <c r="L14" s="23">
        <v>260</v>
      </c>
      <c r="M14" s="17">
        <f t="shared" si="2"/>
        <v>0.8637873754152824</v>
      </c>
      <c r="N14" s="23">
        <v>260</v>
      </c>
      <c r="O14" s="17">
        <f t="shared" si="3"/>
        <v>0.8637873754152824</v>
      </c>
      <c r="P14" s="24">
        <v>260</v>
      </c>
      <c r="Q14" s="22">
        <v>296</v>
      </c>
      <c r="R14" s="17">
        <f t="shared" si="4"/>
        <v>0.9833887043189369</v>
      </c>
      <c r="S14" s="23">
        <v>261</v>
      </c>
      <c r="T14" s="17">
        <f t="shared" si="5"/>
        <v>0.867109634551495</v>
      </c>
      <c r="U14" s="23">
        <v>259</v>
      </c>
      <c r="V14" s="17">
        <f t="shared" si="6"/>
        <v>0.8604651162790697</v>
      </c>
      <c r="W14" s="24">
        <v>68</v>
      </c>
      <c r="X14" s="17">
        <f t="shared" si="7"/>
        <v>0.22591362126245848</v>
      </c>
      <c r="Y14" s="37">
        <v>277</v>
      </c>
      <c r="Z14" s="17">
        <f t="shared" si="8"/>
        <v>0.920265780730897</v>
      </c>
    </row>
    <row r="15" spans="2:26" ht="24.75" customHeight="1">
      <c r="B15" s="20"/>
      <c r="C15" s="14" t="s">
        <v>29</v>
      </c>
      <c r="D15" s="21">
        <v>615</v>
      </c>
      <c r="E15" s="22">
        <v>583</v>
      </c>
      <c r="F15" s="17">
        <f t="shared" si="9"/>
        <v>0.9479674796747968</v>
      </c>
      <c r="G15" s="23">
        <v>229</v>
      </c>
      <c r="H15" s="17">
        <f t="shared" si="0"/>
        <v>0.3723577235772358</v>
      </c>
      <c r="I15" s="23">
        <v>229</v>
      </c>
      <c r="J15" s="17">
        <f t="shared" si="1"/>
        <v>0.3723577235772358</v>
      </c>
      <c r="K15" s="24">
        <v>0</v>
      </c>
      <c r="L15" s="23">
        <v>556</v>
      </c>
      <c r="M15" s="17">
        <f t="shared" si="2"/>
        <v>0.9040650406504065</v>
      </c>
      <c r="N15" s="23">
        <v>556</v>
      </c>
      <c r="O15" s="17">
        <f t="shared" si="3"/>
        <v>0.9040650406504065</v>
      </c>
      <c r="P15" s="24">
        <v>556</v>
      </c>
      <c r="Q15" s="22">
        <v>607</v>
      </c>
      <c r="R15" s="17">
        <f t="shared" si="4"/>
        <v>0.9869918699186991</v>
      </c>
      <c r="S15" s="23">
        <v>520</v>
      </c>
      <c r="T15" s="17">
        <f t="shared" si="5"/>
        <v>0.8455284552845529</v>
      </c>
      <c r="U15" s="23">
        <v>521</v>
      </c>
      <c r="V15" s="17">
        <f t="shared" si="6"/>
        <v>0.8471544715447155</v>
      </c>
      <c r="W15" s="24">
        <v>125</v>
      </c>
      <c r="X15" s="17">
        <f t="shared" si="7"/>
        <v>0.2032520325203252</v>
      </c>
      <c r="Y15" s="37">
        <v>555</v>
      </c>
      <c r="Z15" s="17">
        <f t="shared" si="8"/>
        <v>0.9024390243902439</v>
      </c>
    </row>
    <row r="16" spans="2:26" ht="24.75" customHeight="1">
      <c r="B16" s="20"/>
      <c r="C16" s="14" t="s">
        <v>30</v>
      </c>
      <c r="D16" s="21">
        <v>291</v>
      </c>
      <c r="E16" s="22">
        <v>281</v>
      </c>
      <c r="F16" s="17">
        <f t="shared" si="9"/>
        <v>0.9656357388316151</v>
      </c>
      <c r="G16" s="23">
        <v>96</v>
      </c>
      <c r="H16" s="17">
        <f t="shared" si="0"/>
        <v>0.32989690721649484</v>
      </c>
      <c r="I16" s="23">
        <v>96</v>
      </c>
      <c r="J16" s="17">
        <f t="shared" si="1"/>
        <v>0.32989690721649484</v>
      </c>
      <c r="K16" s="24">
        <v>0</v>
      </c>
      <c r="L16" s="23">
        <v>259</v>
      </c>
      <c r="M16" s="17">
        <f t="shared" si="2"/>
        <v>0.8900343642611683</v>
      </c>
      <c r="N16" s="23">
        <v>259</v>
      </c>
      <c r="O16" s="17">
        <f t="shared" si="3"/>
        <v>0.8900343642611683</v>
      </c>
      <c r="P16" s="24">
        <v>259</v>
      </c>
      <c r="Q16" s="22">
        <v>285</v>
      </c>
      <c r="R16" s="17">
        <f t="shared" si="4"/>
        <v>0.979381443298969</v>
      </c>
      <c r="S16" s="23">
        <v>241</v>
      </c>
      <c r="T16" s="17">
        <f t="shared" si="5"/>
        <v>0.8281786941580757</v>
      </c>
      <c r="U16" s="23">
        <v>242</v>
      </c>
      <c r="V16" s="17">
        <f t="shared" si="6"/>
        <v>0.8316151202749141</v>
      </c>
      <c r="W16" s="24">
        <v>68</v>
      </c>
      <c r="X16" s="17">
        <f t="shared" si="7"/>
        <v>0.23367697594501718</v>
      </c>
      <c r="Y16" s="37">
        <v>273</v>
      </c>
      <c r="Z16" s="17">
        <f t="shared" si="8"/>
        <v>0.9381443298969072</v>
      </c>
    </row>
    <row r="17" spans="2:26" ht="24.75" customHeight="1">
      <c r="B17" s="25"/>
      <c r="C17" s="14" t="s">
        <v>31</v>
      </c>
      <c r="D17" s="26">
        <v>197</v>
      </c>
      <c r="E17" s="27">
        <v>189</v>
      </c>
      <c r="F17" s="17">
        <f t="shared" si="9"/>
        <v>0.9593908629441624</v>
      </c>
      <c r="G17" s="28">
        <v>63</v>
      </c>
      <c r="H17" s="17">
        <f t="shared" si="0"/>
        <v>0.3197969543147208</v>
      </c>
      <c r="I17" s="28">
        <v>63</v>
      </c>
      <c r="J17" s="17">
        <f t="shared" si="1"/>
        <v>0.3197969543147208</v>
      </c>
      <c r="K17" s="29">
        <v>0</v>
      </c>
      <c r="L17" s="28">
        <v>166</v>
      </c>
      <c r="M17" s="17">
        <f t="shared" si="2"/>
        <v>0.8426395939086294</v>
      </c>
      <c r="N17" s="28">
        <v>166</v>
      </c>
      <c r="O17" s="17">
        <f t="shared" si="3"/>
        <v>0.8426395939086294</v>
      </c>
      <c r="P17" s="29">
        <v>166</v>
      </c>
      <c r="Q17" s="27">
        <v>195</v>
      </c>
      <c r="R17" s="17">
        <f t="shared" si="4"/>
        <v>0.9898477157360406</v>
      </c>
      <c r="S17" s="28">
        <v>131</v>
      </c>
      <c r="T17" s="17">
        <f t="shared" si="5"/>
        <v>0.6649746192893401</v>
      </c>
      <c r="U17" s="28">
        <v>137</v>
      </c>
      <c r="V17" s="17">
        <f t="shared" si="6"/>
        <v>0.6954314720812182</v>
      </c>
      <c r="W17" s="29">
        <v>37</v>
      </c>
      <c r="X17" s="17">
        <f t="shared" si="7"/>
        <v>0.18781725888324874</v>
      </c>
      <c r="Y17" s="37">
        <v>182</v>
      </c>
      <c r="Z17" s="17">
        <f t="shared" si="8"/>
        <v>0.9238578680203046</v>
      </c>
    </row>
    <row r="18" spans="2:26" ht="24.75" customHeight="1">
      <c r="B18" s="54" t="s">
        <v>3</v>
      </c>
      <c r="C18" s="54"/>
      <c r="D18" s="8">
        <f>SUM(D19:D23)</f>
        <v>670</v>
      </c>
      <c r="E18" s="8">
        <f>SUM(E19:E23)</f>
        <v>658</v>
      </c>
      <c r="F18" s="10">
        <f t="shared" si="9"/>
        <v>0.982089552238806</v>
      </c>
      <c r="G18" s="8">
        <f>SUM(G19:G23)</f>
        <v>311</v>
      </c>
      <c r="H18" s="10">
        <f t="shared" si="0"/>
        <v>0.46417910447761196</v>
      </c>
      <c r="I18" s="8">
        <f>SUM(I19:I23)</f>
        <v>311</v>
      </c>
      <c r="J18" s="10">
        <f t="shared" si="1"/>
        <v>0.46417910447761196</v>
      </c>
      <c r="K18" s="8">
        <f>SUM(K19:K23)</f>
        <v>0</v>
      </c>
      <c r="L18" s="8">
        <f>SUM(L19:L23)</f>
        <v>598</v>
      </c>
      <c r="M18" s="10">
        <f t="shared" si="2"/>
        <v>0.8925373134328358</v>
      </c>
      <c r="N18" s="8">
        <f>SUM(N19:N23)</f>
        <v>598</v>
      </c>
      <c r="O18" s="10">
        <f t="shared" si="3"/>
        <v>0.8925373134328358</v>
      </c>
      <c r="P18" s="8">
        <f>SUM(P19:P23)</f>
        <v>598</v>
      </c>
      <c r="Q18" s="8">
        <f>SUM(Q19:Q23)</f>
        <v>663</v>
      </c>
      <c r="R18" s="10">
        <f t="shared" si="4"/>
        <v>0.9895522388059701</v>
      </c>
      <c r="S18" s="8">
        <f>SUM(S19:S23)</f>
        <v>570</v>
      </c>
      <c r="T18" s="10">
        <f t="shared" si="5"/>
        <v>0.8507462686567164</v>
      </c>
      <c r="U18" s="8">
        <f>SUM(U19:U23)</f>
        <v>580</v>
      </c>
      <c r="V18" s="10">
        <f t="shared" si="6"/>
        <v>0.8656716417910447</v>
      </c>
      <c r="W18" s="8">
        <f>SUM(W19:W23)</f>
        <v>286</v>
      </c>
      <c r="X18" s="10">
        <f t="shared" si="7"/>
        <v>0.42686567164179107</v>
      </c>
      <c r="Y18" s="8">
        <f>SUM(Y19:Y23)</f>
        <v>631</v>
      </c>
      <c r="Z18" s="10">
        <f t="shared" si="8"/>
        <v>0.9417910447761194</v>
      </c>
    </row>
    <row r="19" spans="2:26" ht="24.75" customHeight="1">
      <c r="B19" s="13"/>
      <c r="C19" s="14" t="s">
        <v>32</v>
      </c>
      <c r="D19" s="15">
        <v>281</v>
      </c>
      <c r="E19" s="16">
        <v>275</v>
      </c>
      <c r="F19" s="17">
        <f t="shared" si="9"/>
        <v>0.9786476868327402</v>
      </c>
      <c r="G19" s="16">
        <v>117</v>
      </c>
      <c r="H19" s="17">
        <f t="shared" si="0"/>
        <v>0.41637010676156583</v>
      </c>
      <c r="I19" s="16">
        <v>117</v>
      </c>
      <c r="J19" s="17">
        <f t="shared" si="1"/>
        <v>0.41637010676156583</v>
      </c>
      <c r="K19" s="30">
        <v>0</v>
      </c>
      <c r="L19" s="16">
        <v>247</v>
      </c>
      <c r="M19" s="17">
        <f t="shared" si="2"/>
        <v>0.8790035587188612</v>
      </c>
      <c r="N19" s="16">
        <v>247</v>
      </c>
      <c r="O19" s="17">
        <f t="shared" si="3"/>
        <v>0.8790035587188612</v>
      </c>
      <c r="P19" s="30">
        <v>247</v>
      </c>
      <c r="Q19" s="16">
        <v>274</v>
      </c>
      <c r="R19" s="17">
        <f t="shared" si="4"/>
        <v>0.9750889679715302</v>
      </c>
      <c r="S19" s="16">
        <v>228</v>
      </c>
      <c r="T19" s="17">
        <f t="shared" si="5"/>
        <v>0.8113879003558719</v>
      </c>
      <c r="U19" s="16">
        <v>233</v>
      </c>
      <c r="V19" s="17">
        <f t="shared" si="6"/>
        <v>0.8291814946619217</v>
      </c>
      <c r="W19" s="30">
        <v>121</v>
      </c>
      <c r="X19" s="17">
        <f t="shared" si="7"/>
        <v>0.4306049822064057</v>
      </c>
      <c r="Y19" s="37">
        <v>261</v>
      </c>
      <c r="Z19" s="17">
        <f t="shared" si="8"/>
        <v>0.9288256227758007</v>
      </c>
    </row>
    <row r="20" spans="2:26" ht="24.75" customHeight="1">
      <c r="B20" s="20"/>
      <c r="C20" s="14" t="s">
        <v>33</v>
      </c>
      <c r="D20" s="21">
        <v>106</v>
      </c>
      <c r="E20" s="22">
        <v>104</v>
      </c>
      <c r="F20" s="17">
        <f t="shared" si="9"/>
        <v>0.9811320754716981</v>
      </c>
      <c r="G20" s="23">
        <v>37</v>
      </c>
      <c r="H20" s="17">
        <f t="shared" si="0"/>
        <v>0.3490566037735849</v>
      </c>
      <c r="I20" s="23">
        <v>37</v>
      </c>
      <c r="J20" s="17">
        <f t="shared" si="1"/>
        <v>0.3490566037735849</v>
      </c>
      <c r="K20" s="24">
        <v>0</v>
      </c>
      <c r="L20" s="23">
        <v>93</v>
      </c>
      <c r="M20" s="17">
        <f t="shared" si="2"/>
        <v>0.8773584905660378</v>
      </c>
      <c r="N20" s="23">
        <v>93</v>
      </c>
      <c r="O20" s="17">
        <f t="shared" si="3"/>
        <v>0.8773584905660378</v>
      </c>
      <c r="P20" s="24">
        <v>93</v>
      </c>
      <c r="Q20" s="22">
        <v>106</v>
      </c>
      <c r="R20" s="17">
        <f t="shared" si="4"/>
        <v>1</v>
      </c>
      <c r="S20" s="23">
        <v>88</v>
      </c>
      <c r="T20" s="17">
        <f t="shared" si="5"/>
        <v>0.8301886792452831</v>
      </c>
      <c r="U20" s="23">
        <v>93</v>
      </c>
      <c r="V20" s="17">
        <f t="shared" si="6"/>
        <v>0.8773584905660378</v>
      </c>
      <c r="W20" s="24">
        <v>38</v>
      </c>
      <c r="X20" s="17">
        <f t="shared" si="7"/>
        <v>0.3584905660377358</v>
      </c>
      <c r="Y20" s="37">
        <v>100</v>
      </c>
      <c r="Z20" s="17">
        <f t="shared" si="8"/>
        <v>0.9433962264150944</v>
      </c>
    </row>
    <row r="21" spans="2:26" ht="24.75" customHeight="1">
      <c r="B21" s="20"/>
      <c r="C21" s="14" t="s">
        <v>34</v>
      </c>
      <c r="D21" s="21">
        <v>94</v>
      </c>
      <c r="E21" s="22">
        <v>92</v>
      </c>
      <c r="F21" s="17">
        <f t="shared" si="9"/>
        <v>0.9787234042553191</v>
      </c>
      <c r="G21" s="22">
        <v>22</v>
      </c>
      <c r="H21" s="17">
        <f t="shared" si="0"/>
        <v>0.23404255319148937</v>
      </c>
      <c r="I21" s="22">
        <v>22</v>
      </c>
      <c r="J21" s="17">
        <f t="shared" si="1"/>
        <v>0.23404255319148937</v>
      </c>
      <c r="K21" s="31">
        <v>0</v>
      </c>
      <c r="L21" s="22">
        <v>80</v>
      </c>
      <c r="M21" s="17">
        <f t="shared" si="2"/>
        <v>0.851063829787234</v>
      </c>
      <c r="N21" s="22">
        <v>80</v>
      </c>
      <c r="O21" s="17">
        <f t="shared" si="3"/>
        <v>0.851063829787234</v>
      </c>
      <c r="P21" s="31">
        <v>80</v>
      </c>
      <c r="Q21" s="22">
        <v>94</v>
      </c>
      <c r="R21" s="17">
        <f t="shared" si="4"/>
        <v>1</v>
      </c>
      <c r="S21" s="22">
        <v>78</v>
      </c>
      <c r="T21" s="17">
        <f t="shared" si="5"/>
        <v>0.8297872340425532</v>
      </c>
      <c r="U21" s="22">
        <v>76</v>
      </c>
      <c r="V21" s="17">
        <f t="shared" si="6"/>
        <v>0.8085106382978723</v>
      </c>
      <c r="W21" s="31">
        <v>22</v>
      </c>
      <c r="X21" s="17">
        <f t="shared" si="7"/>
        <v>0.23404255319148937</v>
      </c>
      <c r="Y21" s="37">
        <v>92</v>
      </c>
      <c r="Z21" s="17">
        <f t="shared" si="8"/>
        <v>0.9787234042553191</v>
      </c>
    </row>
    <row r="22" spans="2:26" ht="24.75" customHeight="1">
      <c r="B22" s="20"/>
      <c r="C22" s="14" t="s">
        <v>35</v>
      </c>
      <c r="D22" s="21">
        <v>68</v>
      </c>
      <c r="E22" s="22">
        <v>66</v>
      </c>
      <c r="F22" s="17">
        <f t="shared" si="9"/>
        <v>0.9705882352941176</v>
      </c>
      <c r="G22" s="22">
        <v>32</v>
      </c>
      <c r="H22" s="17">
        <f t="shared" si="0"/>
        <v>0.47058823529411764</v>
      </c>
      <c r="I22" s="22">
        <v>32</v>
      </c>
      <c r="J22" s="17">
        <f t="shared" si="1"/>
        <v>0.47058823529411764</v>
      </c>
      <c r="K22" s="31">
        <v>0</v>
      </c>
      <c r="L22" s="22">
        <v>59</v>
      </c>
      <c r="M22" s="17">
        <f t="shared" si="2"/>
        <v>0.8676470588235294</v>
      </c>
      <c r="N22" s="22">
        <v>59</v>
      </c>
      <c r="O22" s="17">
        <f t="shared" si="3"/>
        <v>0.8676470588235294</v>
      </c>
      <c r="P22" s="31">
        <v>59</v>
      </c>
      <c r="Q22" s="22">
        <v>68</v>
      </c>
      <c r="R22" s="17">
        <f t="shared" si="4"/>
        <v>1</v>
      </c>
      <c r="S22" s="22">
        <v>60</v>
      </c>
      <c r="T22" s="17">
        <f t="shared" si="5"/>
        <v>0.8823529411764706</v>
      </c>
      <c r="U22" s="22">
        <v>61</v>
      </c>
      <c r="V22" s="17">
        <f t="shared" si="6"/>
        <v>0.8970588235294118</v>
      </c>
      <c r="W22" s="31">
        <v>22</v>
      </c>
      <c r="X22" s="17">
        <f t="shared" si="7"/>
        <v>0.3235294117647059</v>
      </c>
      <c r="Y22" s="37">
        <v>59</v>
      </c>
      <c r="Z22" s="17">
        <f t="shared" si="8"/>
        <v>0.8676470588235294</v>
      </c>
    </row>
    <row r="23" spans="2:26" ht="24.75" customHeight="1">
      <c r="B23" s="25"/>
      <c r="C23" s="14" t="s">
        <v>36</v>
      </c>
      <c r="D23" s="26">
        <v>121</v>
      </c>
      <c r="E23" s="27">
        <v>121</v>
      </c>
      <c r="F23" s="17">
        <f t="shared" si="9"/>
        <v>1</v>
      </c>
      <c r="G23" s="27">
        <v>103</v>
      </c>
      <c r="H23" s="17">
        <f t="shared" si="0"/>
        <v>0.8512396694214877</v>
      </c>
      <c r="I23" s="27">
        <v>103</v>
      </c>
      <c r="J23" s="17">
        <f t="shared" si="1"/>
        <v>0.8512396694214877</v>
      </c>
      <c r="K23" s="32">
        <v>0</v>
      </c>
      <c r="L23" s="27">
        <v>119</v>
      </c>
      <c r="M23" s="17">
        <f t="shared" si="2"/>
        <v>0.9834710743801653</v>
      </c>
      <c r="N23" s="27">
        <v>119</v>
      </c>
      <c r="O23" s="17">
        <f t="shared" si="3"/>
        <v>0.9834710743801653</v>
      </c>
      <c r="P23" s="32">
        <v>119</v>
      </c>
      <c r="Q23" s="27">
        <v>121</v>
      </c>
      <c r="R23" s="17">
        <f t="shared" si="4"/>
        <v>1</v>
      </c>
      <c r="S23" s="27">
        <v>116</v>
      </c>
      <c r="T23" s="17">
        <f t="shared" si="5"/>
        <v>0.9586776859504132</v>
      </c>
      <c r="U23" s="27">
        <v>117</v>
      </c>
      <c r="V23" s="17">
        <f t="shared" si="6"/>
        <v>0.9669421487603306</v>
      </c>
      <c r="W23" s="32">
        <v>83</v>
      </c>
      <c r="X23" s="17">
        <f t="shared" si="7"/>
        <v>0.6859504132231405</v>
      </c>
      <c r="Y23" s="37">
        <v>119</v>
      </c>
      <c r="Z23" s="17">
        <f t="shared" si="8"/>
        <v>0.9834710743801653</v>
      </c>
    </row>
    <row r="24" spans="2:26" ht="24.75" customHeight="1">
      <c r="B24" s="54" t="s">
        <v>4</v>
      </c>
      <c r="C24" s="54"/>
      <c r="D24" s="8">
        <f>SUM(D25:D28)</f>
        <v>290</v>
      </c>
      <c r="E24" s="8">
        <f>SUM(E25:E28)</f>
        <v>280</v>
      </c>
      <c r="F24" s="10">
        <f t="shared" si="9"/>
        <v>0.9655172413793104</v>
      </c>
      <c r="G24" s="8">
        <f>SUM(G25:G28)</f>
        <v>158</v>
      </c>
      <c r="H24" s="10">
        <f t="shared" si="0"/>
        <v>0.5448275862068965</v>
      </c>
      <c r="I24" s="8">
        <f>SUM(I25:I28)</f>
        <v>247</v>
      </c>
      <c r="J24" s="10">
        <f t="shared" si="1"/>
        <v>0.8517241379310345</v>
      </c>
      <c r="K24" s="8">
        <f>SUM(K25:K28)</f>
        <v>0</v>
      </c>
      <c r="L24" s="8">
        <f>SUM(L25:L28)</f>
        <v>252</v>
      </c>
      <c r="M24" s="10">
        <f t="shared" si="2"/>
        <v>0.8689655172413793</v>
      </c>
      <c r="N24" s="8">
        <f>SUM(N25:N28)</f>
        <v>252</v>
      </c>
      <c r="O24" s="10">
        <f t="shared" si="3"/>
        <v>0.8689655172413793</v>
      </c>
      <c r="P24" s="8">
        <f>SUM(P25:P28)</f>
        <v>252</v>
      </c>
      <c r="Q24" s="8">
        <f>SUM(Q25:Q28)</f>
        <v>275</v>
      </c>
      <c r="R24" s="10">
        <f t="shared" si="4"/>
        <v>0.9482758620689655</v>
      </c>
      <c r="S24" s="8">
        <f>SUM(S25:S28)</f>
        <v>243</v>
      </c>
      <c r="T24" s="10">
        <f t="shared" si="5"/>
        <v>0.8379310344827586</v>
      </c>
      <c r="U24" s="8">
        <f>SUM(U25:U28)</f>
        <v>243</v>
      </c>
      <c r="V24" s="10">
        <f t="shared" si="6"/>
        <v>0.8379310344827586</v>
      </c>
      <c r="W24" s="8">
        <f>SUM(W25:W28)</f>
        <v>76</v>
      </c>
      <c r="X24" s="10">
        <f t="shared" si="7"/>
        <v>0.2620689655172414</v>
      </c>
      <c r="Y24" s="8">
        <f>SUM(Y25:Y28)</f>
        <v>264</v>
      </c>
      <c r="Z24" s="10">
        <f t="shared" si="8"/>
        <v>0.9103448275862069</v>
      </c>
    </row>
    <row r="25" spans="2:26" ht="24.75" customHeight="1">
      <c r="B25" s="13"/>
      <c r="C25" s="14" t="s">
        <v>37</v>
      </c>
      <c r="D25" s="15">
        <v>141</v>
      </c>
      <c r="E25" s="16">
        <v>134</v>
      </c>
      <c r="F25" s="17">
        <f t="shared" si="9"/>
        <v>0.950354609929078</v>
      </c>
      <c r="G25" s="18">
        <v>45</v>
      </c>
      <c r="H25" s="17">
        <f t="shared" si="0"/>
        <v>0.3191489361702128</v>
      </c>
      <c r="I25" s="18">
        <v>134</v>
      </c>
      <c r="J25" s="17">
        <f t="shared" si="1"/>
        <v>0.950354609929078</v>
      </c>
      <c r="K25" s="19">
        <v>0</v>
      </c>
      <c r="L25" s="18">
        <v>117</v>
      </c>
      <c r="M25" s="17">
        <f t="shared" si="2"/>
        <v>0.8297872340425532</v>
      </c>
      <c r="N25" s="18">
        <v>117</v>
      </c>
      <c r="O25" s="17">
        <f t="shared" si="3"/>
        <v>0.8297872340425532</v>
      </c>
      <c r="P25" s="30">
        <v>117</v>
      </c>
      <c r="Q25" s="16">
        <v>132</v>
      </c>
      <c r="R25" s="17">
        <f t="shared" si="4"/>
        <v>0.9361702127659575</v>
      </c>
      <c r="S25" s="18">
        <v>109</v>
      </c>
      <c r="T25" s="17">
        <f t="shared" si="5"/>
        <v>0.7730496453900709</v>
      </c>
      <c r="U25" s="18">
        <v>109</v>
      </c>
      <c r="V25" s="17">
        <f t="shared" si="6"/>
        <v>0.7730496453900709</v>
      </c>
      <c r="W25" s="19">
        <v>37</v>
      </c>
      <c r="X25" s="17">
        <f t="shared" si="7"/>
        <v>0.2624113475177305</v>
      </c>
      <c r="Y25" s="37">
        <v>124</v>
      </c>
      <c r="Z25" s="17">
        <f t="shared" si="8"/>
        <v>0.8794326241134752</v>
      </c>
    </row>
    <row r="26" spans="2:26" ht="24.75" customHeight="1">
      <c r="B26" s="20"/>
      <c r="C26" s="14" t="s">
        <v>38</v>
      </c>
      <c r="D26" s="21">
        <v>57</v>
      </c>
      <c r="E26" s="22">
        <v>57</v>
      </c>
      <c r="F26" s="17">
        <f t="shared" si="9"/>
        <v>1</v>
      </c>
      <c r="G26" s="23">
        <v>47</v>
      </c>
      <c r="H26" s="17">
        <f t="shared" si="0"/>
        <v>0.8245614035087719</v>
      </c>
      <c r="I26" s="23">
        <v>47</v>
      </c>
      <c r="J26" s="17">
        <f t="shared" si="1"/>
        <v>0.8245614035087719</v>
      </c>
      <c r="K26" s="24">
        <v>0</v>
      </c>
      <c r="L26" s="23">
        <v>54</v>
      </c>
      <c r="M26" s="17">
        <f t="shared" si="2"/>
        <v>0.9473684210526315</v>
      </c>
      <c r="N26" s="23">
        <v>54</v>
      </c>
      <c r="O26" s="17">
        <f t="shared" si="3"/>
        <v>0.9473684210526315</v>
      </c>
      <c r="P26" s="31">
        <v>54</v>
      </c>
      <c r="Q26" s="22">
        <v>55</v>
      </c>
      <c r="R26" s="17">
        <f t="shared" si="4"/>
        <v>0.9649122807017544</v>
      </c>
      <c r="S26" s="23">
        <v>50</v>
      </c>
      <c r="T26" s="17">
        <f t="shared" si="5"/>
        <v>0.8771929824561403</v>
      </c>
      <c r="U26" s="23">
        <v>50</v>
      </c>
      <c r="V26" s="17">
        <f t="shared" si="6"/>
        <v>0.8771929824561403</v>
      </c>
      <c r="W26" s="24">
        <v>1</v>
      </c>
      <c r="X26" s="17">
        <f t="shared" si="7"/>
        <v>0.017543859649122806</v>
      </c>
      <c r="Y26" s="37">
        <v>53</v>
      </c>
      <c r="Z26" s="17">
        <f t="shared" si="8"/>
        <v>0.9298245614035088</v>
      </c>
    </row>
    <row r="27" spans="2:26" ht="24.75" customHeight="1">
      <c r="B27" s="20"/>
      <c r="C27" s="14" t="s">
        <v>39</v>
      </c>
      <c r="D27" s="21">
        <v>32</v>
      </c>
      <c r="E27" s="22">
        <v>31</v>
      </c>
      <c r="F27" s="17">
        <f t="shared" si="9"/>
        <v>0.96875</v>
      </c>
      <c r="G27" s="23">
        <v>28</v>
      </c>
      <c r="H27" s="17">
        <f t="shared" si="0"/>
        <v>0.875</v>
      </c>
      <c r="I27" s="23">
        <v>28</v>
      </c>
      <c r="J27" s="17">
        <f t="shared" si="1"/>
        <v>0.875</v>
      </c>
      <c r="K27" s="24">
        <v>0</v>
      </c>
      <c r="L27" s="23">
        <v>29</v>
      </c>
      <c r="M27" s="17">
        <f t="shared" si="2"/>
        <v>0.90625</v>
      </c>
      <c r="N27" s="23">
        <v>29</v>
      </c>
      <c r="O27" s="17">
        <f t="shared" si="3"/>
        <v>0.90625</v>
      </c>
      <c r="P27" s="31">
        <v>29</v>
      </c>
      <c r="Q27" s="22">
        <v>30</v>
      </c>
      <c r="R27" s="17">
        <f t="shared" si="4"/>
        <v>0.9375</v>
      </c>
      <c r="S27" s="23">
        <v>30</v>
      </c>
      <c r="T27" s="17">
        <f t="shared" si="5"/>
        <v>0.9375</v>
      </c>
      <c r="U27" s="23">
        <v>30</v>
      </c>
      <c r="V27" s="17">
        <f t="shared" si="6"/>
        <v>0.9375</v>
      </c>
      <c r="W27" s="24">
        <v>25</v>
      </c>
      <c r="X27" s="17">
        <f t="shared" si="7"/>
        <v>0.78125</v>
      </c>
      <c r="Y27" s="37">
        <v>31</v>
      </c>
      <c r="Z27" s="17">
        <f t="shared" si="8"/>
        <v>0.96875</v>
      </c>
    </row>
    <row r="28" spans="2:26" ht="24.75" customHeight="1">
      <c r="B28" s="25"/>
      <c r="C28" s="14" t="s">
        <v>40</v>
      </c>
      <c r="D28" s="26">
        <v>60</v>
      </c>
      <c r="E28" s="27">
        <v>58</v>
      </c>
      <c r="F28" s="17">
        <f t="shared" si="9"/>
        <v>0.9666666666666667</v>
      </c>
      <c r="G28" s="27">
        <v>38</v>
      </c>
      <c r="H28" s="17">
        <f t="shared" si="0"/>
        <v>0.6333333333333333</v>
      </c>
      <c r="I28" s="27">
        <v>38</v>
      </c>
      <c r="J28" s="17">
        <f t="shared" si="1"/>
        <v>0.6333333333333333</v>
      </c>
      <c r="K28" s="32">
        <v>0</v>
      </c>
      <c r="L28" s="27">
        <v>52</v>
      </c>
      <c r="M28" s="17">
        <f t="shared" si="2"/>
        <v>0.8666666666666667</v>
      </c>
      <c r="N28" s="27">
        <v>52</v>
      </c>
      <c r="O28" s="17">
        <f t="shared" si="3"/>
        <v>0.8666666666666667</v>
      </c>
      <c r="P28" s="32">
        <v>52</v>
      </c>
      <c r="Q28" s="27">
        <v>58</v>
      </c>
      <c r="R28" s="17">
        <f t="shared" si="4"/>
        <v>0.9666666666666667</v>
      </c>
      <c r="S28" s="27">
        <v>54</v>
      </c>
      <c r="T28" s="17">
        <f t="shared" si="5"/>
        <v>0.9</v>
      </c>
      <c r="U28" s="27">
        <v>54</v>
      </c>
      <c r="V28" s="17">
        <f t="shared" si="6"/>
        <v>0.9</v>
      </c>
      <c r="W28" s="32">
        <v>13</v>
      </c>
      <c r="X28" s="17">
        <f t="shared" si="7"/>
        <v>0.21666666666666667</v>
      </c>
      <c r="Y28" s="37">
        <v>56</v>
      </c>
      <c r="Z28" s="17">
        <f t="shared" si="8"/>
        <v>0.9333333333333333</v>
      </c>
    </row>
    <row r="29" spans="2:26" ht="24.75" customHeight="1">
      <c r="B29" s="54" t="s">
        <v>5</v>
      </c>
      <c r="C29" s="54"/>
      <c r="D29" s="8">
        <f>SUM(D6,D7,D12,D18,D24)</f>
        <v>8910</v>
      </c>
      <c r="E29" s="8">
        <f>SUM(E6,E7,E12,E18,E24)</f>
        <v>8629</v>
      </c>
      <c r="F29" s="10">
        <f t="shared" si="9"/>
        <v>0.9684624017957352</v>
      </c>
      <c r="G29" s="8">
        <f>SUM(G6,G7,G12,G18,G24)</f>
        <v>4265</v>
      </c>
      <c r="H29" s="10">
        <f t="shared" si="0"/>
        <v>0.478675645342312</v>
      </c>
      <c r="I29" s="8">
        <f>SUM(I6,I7,I12,I18,I24)</f>
        <v>4485</v>
      </c>
      <c r="J29" s="10">
        <f t="shared" si="1"/>
        <v>0.5033670033670034</v>
      </c>
      <c r="K29" s="8">
        <f>SUM(K6,K7,K12,K18,K24)</f>
        <v>0</v>
      </c>
      <c r="L29" s="8">
        <f>SUM(L6,L7,L12,L18,L24)</f>
        <v>8187</v>
      </c>
      <c r="M29" s="10">
        <f t="shared" si="2"/>
        <v>0.9188552188552188</v>
      </c>
      <c r="N29" s="8">
        <f>SUM(N6,N7,N12,N18,N24)</f>
        <v>8186</v>
      </c>
      <c r="O29" s="10">
        <f t="shared" si="3"/>
        <v>0.918742985409652</v>
      </c>
      <c r="P29" s="8">
        <f>SUM(P6,P7,P12,P18,P24)</f>
        <v>8186</v>
      </c>
      <c r="Q29" s="8">
        <f>SUM(Q6,Q7,Q12,Q18,Q24)</f>
        <v>8697</v>
      </c>
      <c r="R29" s="10">
        <f t="shared" si="4"/>
        <v>0.9760942760942761</v>
      </c>
      <c r="S29" s="8">
        <f>SUM(S6,S7,S12,S18,S24)</f>
        <v>7562</v>
      </c>
      <c r="T29" s="10">
        <f t="shared" si="5"/>
        <v>0.848709315375982</v>
      </c>
      <c r="U29" s="8">
        <f>SUM(U6,U7,U12,U18,U24)</f>
        <v>7758</v>
      </c>
      <c r="V29" s="10">
        <f t="shared" si="6"/>
        <v>0.8707070707070707</v>
      </c>
      <c r="W29" s="8">
        <f>SUM(W6,W7,W12,W18,W24)</f>
        <v>2955</v>
      </c>
      <c r="X29" s="10">
        <f t="shared" si="7"/>
        <v>0.33164983164983164</v>
      </c>
      <c r="Y29" s="8">
        <f>SUM(Y6,Y7,Y12,Y18,Y24)</f>
        <v>8231</v>
      </c>
      <c r="Z29" s="10">
        <f t="shared" si="8"/>
        <v>0.9237934904601571</v>
      </c>
    </row>
    <row r="30" spans="2:16" ht="14.25">
      <c r="B30" s="33"/>
      <c r="C30" s="33"/>
      <c r="D30" s="34"/>
      <c r="E30" s="34"/>
      <c r="F30" s="35"/>
      <c r="G30" s="34"/>
      <c r="H30" s="34"/>
      <c r="I30" s="35"/>
      <c r="J30" s="34"/>
      <c r="K30" s="34"/>
      <c r="L30" s="35"/>
      <c r="M30" s="34"/>
      <c r="N30" s="34"/>
      <c r="O30" s="35"/>
      <c r="P30" s="34"/>
    </row>
    <row r="31" spans="2:16" ht="16.5"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2:16" ht="16.5">
      <c r="B32" s="38" t="s">
        <v>45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</sheetData>
  <sheetProtection/>
  <mergeCells count="18">
    <mergeCell ref="W4:X4"/>
    <mergeCell ref="Y4:Z4"/>
    <mergeCell ref="I4:J4"/>
    <mergeCell ref="L4:M4"/>
    <mergeCell ref="Q4:R4"/>
    <mergeCell ref="S4:T4"/>
    <mergeCell ref="U4:V4"/>
    <mergeCell ref="N4:O4"/>
    <mergeCell ref="D4:D5"/>
    <mergeCell ref="E4:F4"/>
    <mergeCell ref="G4:H4"/>
    <mergeCell ref="B29:C29"/>
    <mergeCell ref="B6:C6"/>
    <mergeCell ref="B7:C7"/>
    <mergeCell ref="B12:C12"/>
    <mergeCell ref="B18:C18"/>
    <mergeCell ref="B24:C24"/>
    <mergeCell ref="B4:C5"/>
  </mergeCells>
  <printOptions horizontalCentered="1"/>
  <pageMargins left="0.5118110236220472" right="0.5905511811023623" top="0.7480314960629921" bottom="0.5511811023622047" header="0.31496062992125984" footer="0.31496062992125984"/>
  <pageSetup fitToHeight="1" fitToWidth="1" horizontalDpi="600" verticalDpi="600" orientation="landscape" paperSize="9" scale="54" r:id="rId1"/>
  <headerFooter>
    <oddFooter>&amp;R44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1"/>
  <sheetViews>
    <sheetView zoomScalePageLayoutView="0" workbookViewId="0" topLeftCell="A18">
      <selection activeCell="B30" sqref="B30"/>
    </sheetView>
  </sheetViews>
  <sheetFormatPr defaultColWidth="8.796875" defaultRowHeight="15"/>
  <cols>
    <col min="1" max="1" width="3" style="0" customWidth="1"/>
    <col min="3" max="3" width="11.5" style="0" customWidth="1"/>
  </cols>
  <sheetData>
    <row r="1" ht="15" customHeight="1">
      <c r="B1" s="1"/>
    </row>
    <row r="2" spans="2:16" ht="25.5" customHeight="1">
      <c r="B2" s="39" t="s">
        <v>47</v>
      </c>
      <c r="C2" s="39"/>
      <c r="D2" s="40"/>
      <c r="E2" s="40"/>
      <c r="F2" s="40"/>
      <c r="G2" s="40"/>
      <c r="H2" s="40"/>
      <c r="I2" s="40"/>
      <c r="J2" s="2"/>
      <c r="K2" s="2"/>
      <c r="L2" s="2"/>
      <c r="M2" s="2"/>
      <c r="N2" s="2"/>
      <c r="O2" s="2"/>
      <c r="P2" s="2"/>
    </row>
    <row r="3" spans="2:28" ht="24.75" customHeight="1">
      <c r="B3" s="56"/>
      <c r="C3" s="57"/>
      <c r="D3" s="63" t="s">
        <v>0</v>
      </c>
      <c r="E3" s="53" t="s">
        <v>48</v>
      </c>
      <c r="F3" s="52"/>
      <c r="G3" s="53" t="s">
        <v>14</v>
      </c>
      <c r="H3" s="52"/>
      <c r="I3" s="53" t="s">
        <v>15</v>
      </c>
      <c r="J3" s="52"/>
      <c r="K3" s="41" t="s">
        <v>7</v>
      </c>
      <c r="L3" s="53" t="s">
        <v>16</v>
      </c>
      <c r="M3" s="52"/>
      <c r="N3" s="53" t="s">
        <v>17</v>
      </c>
      <c r="O3" s="52"/>
      <c r="P3" s="3" t="s">
        <v>7</v>
      </c>
      <c r="Q3" s="60" t="s">
        <v>41</v>
      </c>
      <c r="R3" s="61"/>
      <c r="S3" s="62" t="s">
        <v>42</v>
      </c>
      <c r="T3" s="61"/>
      <c r="U3" s="62" t="s">
        <v>8</v>
      </c>
      <c r="V3" s="61"/>
      <c r="W3" s="62" t="s">
        <v>9</v>
      </c>
      <c r="X3" s="61"/>
      <c r="Y3" s="62" t="s">
        <v>52</v>
      </c>
      <c r="Z3" s="61"/>
      <c r="AA3" s="62" t="s">
        <v>43</v>
      </c>
      <c r="AB3" s="61"/>
    </row>
    <row r="4" spans="2:28" ht="34.5" customHeight="1">
      <c r="B4" s="58"/>
      <c r="C4" s="59"/>
      <c r="D4" s="64"/>
      <c r="E4" s="42" t="s">
        <v>18</v>
      </c>
      <c r="F4" s="5" t="s">
        <v>19</v>
      </c>
      <c r="G4" s="42" t="s">
        <v>18</v>
      </c>
      <c r="H4" s="5" t="s">
        <v>19</v>
      </c>
      <c r="I4" s="42" t="s">
        <v>18</v>
      </c>
      <c r="J4" s="5" t="s">
        <v>19</v>
      </c>
      <c r="K4" s="7" t="s">
        <v>20</v>
      </c>
      <c r="L4" s="4" t="s">
        <v>18</v>
      </c>
      <c r="M4" s="5" t="s">
        <v>19</v>
      </c>
      <c r="N4" s="4" t="s">
        <v>18</v>
      </c>
      <c r="O4" s="5" t="s">
        <v>19</v>
      </c>
      <c r="P4" s="6" t="s">
        <v>21</v>
      </c>
      <c r="Q4" s="45" t="s">
        <v>18</v>
      </c>
      <c r="R4" s="5" t="s">
        <v>19</v>
      </c>
      <c r="S4" s="48" t="s">
        <v>18</v>
      </c>
      <c r="T4" s="5" t="s">
        <v>19</v>
      </c>
      <c r="U4" s="48" t="s">
        <v>18</v>
      </c>
      <c r="V4" s="5" t="s">
        <v>19</v>
      </c>
      <c r="W4" s="48" t="s">
        <v>18</v>
      </c>
      <c r="X4" s="5" t="s">
        <v>19</v>
      </c>
      <c r="Y4" s="48" t="s">
        <v>18</v>
      </c>
      <c r="Z4" s="5" t="s">
        <v>19</v>
      </c>
      <c r="AA4" s="48" t="s">
        <v>18</v>
      </c>
      <c r="AB4" s="5" t="s">
        <v>19</v>
      </c>
    </row>
    <row r="5" spans="2:28" ht="24.75" customHeight="1">
      <c r="B5" s="55" t="s">
        <v>6</v>
      </c>
      <c r="C5" s="55"/>
      <c r="D5" s="8">
        <v>3865</v>
      </c>
      <c r="E5" s="9">
        <v>3747</v>
      </c>
      <c r="F5" s="10">
        <f>E5/$D5</f>
        <v>0.9694695989650711</v>
      </c>
      <c r="G5" s="11">
        <v>3458</v>
      </c>
      <c r="H5" s="10">
        <f>G5/$D5</f>
        <v>0.8946959896507115</v>
      </c>
      <c r="I5" s="11">
        <v>3458</v>
      </c>
      <c r="J5" s="10">
        <f aca="true" t="shared" si="0" ref="J5:J27">I5/$D5</f>
        <v>0.8946959896507115</v>
      </c>
      <c r="K5" s="12">
        <v>0</v>
      </c>
      <c r="L5" s="11">
        <v>3720</v>
      </c>
      <c r="M5" s="10">
        <f aca="true" t="shared" si="1" ref="M5:M27">L5/$D5</f>
        <v>0.96248382923674</v>
      </c>
      <c r="N5" s="11">
        <v>3720</v>
      </c>
      <c r="O5" s="10">
        <f aca="true" t="shared" si="2" ref="O5:O27">N5/$D5</f>
        <v>0.96248382923674</v>
      </c>
      <c r="P5" s="12">
        <v>3720</v>
      </c>
      <c r="Q5" s="46">
        <v>3714</v>
      </c>
      <c r="R5" s="10">
        <f aca="true" t="shared" si="3" ref="R5:R28">Q5/$D5</f>
        <v>0.9609314359637775</v>
      </c>
      <c r="S5" s="11">
        <v>3608</v>
      </c>
      <c r="T5" s="10">
        <f aca="true" t="shared" si="4" ref="T5:T28">S5/$D5</f>
        <v>0.9335058214747736</v>
      </c>
      <c r="U5" s="11">
        <v>3636</v>
      </c>
      <c r="V5" s="10">
        <f aca="true" t="shared" si="5" ref="V5:V28">U5/$D5</f>
        <v>0.9407503234152652</v>
      </c>
      <c r="W5" s="11">
        <v>3096</v>
      </c>
      <c r="X5" s="10">
        <f aca="true" t="shared" si="6" ref="X5:X28">W5/$D5</f>
        <v>0.8010349288486417</v>
      </c>
      <c r="Y5" s="11">
        <v>1739</v>
      </c>
      <c r="Z5" s="10">
        <f aca="true" t="shared" si="7" ref="Z5:Z28">Y5/$D5</f>
        <v>0.4499353169469599</v>
      </c>
      <c r="AA5" s="11">
        <v>1835</v>
      </c>
      <c r="AB5" s="10">
        <f>AA5/$D5</f>
        <v>0.47477360931435963</v>
      </c>
    </row>
    <row r="6" spans="2:28" ht="24.75" customHeight="1">
      <c r="B6" s="54" t="s">
        <v>1</v>
      </c>
      <c r="C6" s="54"/>
      <c r="D6" s="8">
        <f>SUM(D7:D10)</f>
        <v>1929</v>
      </c>
      <c r="E6" s="8">
        <f>SUM(E7:E10)</f>
        <v>1884</v>
      </c>
      <c r="F6" s="10">
        <f>E6/$D6</f>
        <v>0.9766718506998445</v>
      </c>
      <c r="G6" s="8">
        <f>SUM(G7:G10)</f>
        <v>1814</v>
      </c>
      <c r="H6" s="10">
        <f>G6/$D6</f>
        <v>0.9403836184551582</v>
      </c>
      <c r="I6" s="8">
        <f>SUM(I7:I10)</f>
        <v>1816</v>
      </c>
      <c r="J6" s="10">
        <f t="shared" si="0"/>
        <v>0.9414204250907205</v>
      </c>
      <c r="K6" s="8">
        <f>SUM(K7:K10)</f>
        <v>1</v>
      </c>
      <c r="L6" s="8">
        <f>SUM(L7:L10)</f>
        <v>1862</v>
      </c>
      <c r="M6" s="10">
        <f t="shared" si="1"/>
        <v>0.9652669777086573</v>
      </c>
      <c r="N6" s="8">
        <f>SUM(N7:N10)</f>
        <v>1862</v>
      </c>
      <c r="O6" s="10">
        <f t="shared" si="2"/>
        <v>0.9652669777086573</v>
      </c>
      <c r="P6" s="8">
        <f>SUM(P7:P10)</f>
        <v>1862</v>
      </c>
      <c r="Q6" s="46">
        <f>SUM(Q7:Q10)</f>
        <v>1877</v>
      </c>
      <c r="R6" s="10">
        <f t="shared" si="3"/>
        <v>0.9730430274753759</v>
      </c>
      <c r="S6" s="8">
        <f>SUM(S7:S10)</f>
        <v>1833</v>
      </c>
      <c r="T6" s="10">
        <f t="shared" si="4"/>
        <v>0.9502332814930016</v>
      </c>
      <c r="U6" s="8">
        <f>SUM(U7:U10)</f>
        <v>1837</v>
      </c>
      <c r="V6" s="10">
        <f t="shared" si="5"/>
        <v>0.9523068947641264</v>
      </c>
      <c r="W6" s="8">
        <f>SUM(W7:W10)</f>
        <v>1646</v>
      </c>
      <c r="X6" s="10">
        <f t="shared" si="6"/>
        <v>0.8532918610679109</v>
      </c>
      <c r="Y6" s="8">
        <f>SUM(Y7:Y10)</f>
        <v>1179</v>
      </c>
      <c r="Z6" s="10">
        <f t="shared" si="7"/>
        <v>0.6111975116640747</v>
      </c>
      <c r="AA6" s="8">
        <f>SUM(AA7:AA10)</f>
        <v>465</v>
      </c>
      <c r="AB6" s="10">
        <f>AA6/$D6</f>
        <v>0.2410575427682737</v>
      </c>
    </row>
    <row r="7" spans="2:28" ht="24.75" customHeight="1">
      <c r="B7" s="13"/>
      <c r="C7" s="14" t="s">
        <v>49</v>
      </c>
      <c r="D7" s="15">
        <v>977</v>
      </c>
      <c r="E7" s="16">
        <v>955</v>
      </c>
      <c r="F7" s="17">
        <f>E7/$D7</f>
        <v>0.977482088024565</v>
      </c>
      <c r="G7" s="18">
        <v>923</v>
      </c>
      <c r="H7" s="17">
        <f>G7/$D7</f>
        <v>0.9447287615148413</v>
      </c>
      <c r="I7" s="18">
        <v>924</v>
      </c>
      <c r="J7" s="17">
        <f t="shared" si="0"/>
        <v>0.9457523029682702</v>
      </c>
      <c r="K7" s="19">
        <v>0</v>
      </c>
      <c r="L7" s="18">
        <v>941</v>
      </c>
      <c r="M7" s="17">
        <f t="shared" si="1"/>
        <v>0.9631525076765609</v>
      </c>
      <c r="N7" s="18">
        <v>941</v>
      </c>
      <c r="O7" s="17">
        <f t="shared" si="2"/>
        <v>0.9631525076765609</v>
      </c>
      <c r="P7" s="19">
        <v>941</v>
      </c>
      <c r="Q7" s="18">
        <v>952</v>
      </c>
      <c r="R7" s="17">
        <f t="shared" si="3"/>
        <v>0.9744114636642784</v>
      </c>
      <c r="S7" s="18">
        <v>932</v>
      </c>
      <c r="T7" s="17">
        <f t="shared" si="4"/>
        <v>0.9539406345957011</v>
      </c>
      <c r="U7" s="18">
        <v>933</v>
      </c>
      <c r="V7" s="17">
        <f t="shared" si="5"/>
        <v>0.95496417604913</v>
      </c>
      <c r="W7" s="18">
        <v>817</v>
      </c>
      <c r="X7" s="17">
        <f t="shared" si="6"/>
        <v>0.8362333674513818</v>
      </c>
      <c r="Y7" s="18">
        <v>574</v>
      </c>
      <c r="Z7" s="17">
        <f t="shared" si="7"/>
        <v>0.5875127942681678</v>
      </c>
      <c r="AA7" s="18" t="s">
        <v>53</v>
      </c>
      <c r="AB7" s="17" t="s">
        <v>53</v>
      </c>
    </row>
    <row r="8" spans="2:28" ht="24.75" customHeight="1">
      <c r="B8" s="20"/>
      <c r="C8" s="14" t="s">
        <v>50</v>
      </c>
      <c r="D8" s="21">
        <v>424</v>
      </c>
      <c r="E8" s="22">
        <v>414</v>
      </c>
      <c r="F8" s="17">
        <f aca="true" t="shared" si="8" ref="F8:H28">E8/$D8</f>
        <v>0.9764150943396226</v>
      </c>
      <c r="G8" s="23">
        <v>396</v>
      </c>
      <c r="H8" s="17">
        <f t="shared" si="8"/>
        <v>0.9339622641509434</v>
      </c>
      <c r="I8" s="23">
        <v>396</v>
      </c>
      <c r="J8" s="17">
        <f t="shared" si="0"/>
        <v>0.9339622641509434</v>
      </c>
      <c r="K8" s="24">
        <v>0</v>
      </c>
      <c r="L8" s="23">
        <v>409</v>
      </c>
      <c r="M8" s="17">
        <f t="shared" si="1"/>
        <v>0.964622641509434</v>
      </c>
      <c r="N8" s="23">
        <v>409</v>
      </c>
      <c r="O8" s="17">
        <f t="shared" si="2"/>
        <v>0.964622641509434</v>
      </c>
      <c r="P8" s="24">
        <v>409</v>
      </c>
      <c r="Q8" s="23">
        <v>412</v>
      </c>
      <c r="R8" s="17">
        <f t="shared" si="3"/>
        <v>0.9716981132075472</v>
      </c>
      <c r="S8" s="23">
        <v>396</v>
      </c>
      <c r="T8" s="17">
        <f t="shared" si="4"/>
        <v>0.9339622641509434</v>
      </c>
      <c r="U8" s="23">
        <v>396</v>
      </c>
      <c r="V8" s="17">
        <f t="shared" si="5"/>
        <v>0.9339622641509434</v>
      </c>
      <c r="W8" s="23">
        <v>368</v>
      </c>
      <c r="X8" s="17">
        <f t="shared" si="6"/>
        <v>0.8679245283018868</v>
      </c>
      <c r="Y8" s="23">
        <v>275</v>
      </c>
      <c r="Z8" s="17">
        <f t="shared" si="7"/>
        <v>0.6485849056603774</v>
      </c>
      <c r="AA8" s="23">
        <v>248</v>
      </c>
      <c r="AB8" s="17">
        <f>AA8/$D8</f>
        <v>0.5849056603773585</v>
      </c>
    </row>
    <row r="9" spans="2:28" ht="24.75" customHeight="1">
      <c r="B9" s="20"/>
      <c r="C9" s="14" t="s">
        <v>25</v>
      </c>
      <c r="D9" s="21">
        <v>465</v>
      </c>
      <c r="E9" s="22">
        <v>454</v>
      </c>
      <c r="F9" s="17">
        <f t="shared" si="8"/>
        <v>0.9763440860215054</v>
      </c>
      <c r="G9" s="23">
        <v>435</v>
      </c>
      <c r="H9" s="17">
        <f t="shared" si="8"/>
        <v>0.9354838709677419</v>
      </c>
      <c r="I9" s="23">
        <v>436</v>
      </c>
      <c r="J9" s="17">
        <f t="shared" si="0"/>
        <v>0.9376344086021505</v>
      </c>
      <c r="K9" s="24">
        <v>1</v>
      </c>
      <c r="L9" s="23">
        <v>449</v>
      </c>
      <c r="M9" s="17">
        <f t="shared" si="1"/>
        <v>0.9655913978494624</v>
      </c>
      <c r="N9" s="23">
        <v>449</v>
      </c>
      <c r="O9" s="17">
        <f t="shared" si="2"/>
        <v>0.9655913978494624</v>
      </c>
      <c r="P9" s="24">
        <v>449</v>
      </c>
      <c r="Q9" s="23">
        <v>450</v>
      </c>
      <c r="R9" s="17">
        <f t="shared" si="3"/>
        <v>0.967741935483871</v>
      </c>
      <c r="S9" s="23">
        <v>443</v>
      </c>
      <c r="T9" s="17">
        <f t="shared" si="4"/>
        <v>0.9526881720430107</v>
      </c>
      <c r="U9" s="23">
        <v>446</v>
      </c>
      <c r="V9" s="17">
        <f t="shared" si="5"/>
        <v>0.9591397849462365</v>
      </c>
      <c r="W9" s="23">
        <v>399</v>
      </c>
      <c r="X9" s="17">
        <f t="shared" si="6"/>
        <v>0.8580645161290322</v>
      </c>
      <c r="Y9" s="23">
        <v>318</v>
      </c>
      <c r="Z9" s="17">
        <f t="shared" si="7"/>
        <v>0.6838709677419355</v>
      </c>
      <c r="AA9" s="23">
        <v>217</v>
      </c>
      <c r="AB9" s="17">
        <f>AA9/$D9</f>
        <v>0.4666666666666667</v>
      </c>
    </row>
    <row r="10" spans="2:28" ht="24.75" customHeight="1">
      <c r="B10" s="25"/>
      <c r="C10" s="14" t="s">
        <v>51</v>
      </c>
      <c r="D10" s="26">
        <v>63</v>
      </c>
      <c r="E10" s="27">
        <v>61</v>
      </c>
      <c r="F10" s="17">
        <f t="shared" si="8"/>
        <v>0.9682539682539683</v>
      </c>
      <c r="G10" s="28">
        <v>60</v>
      </c>
      <c r="H10" s="17">
        <f t="shared" si="8"/>
        <v>0.9523809523809523</v>
      </c>
      <c r="I10" s="28">
        <v>60</v>
      </c>
      <c r="J10" s="17">
        <f t="shared" si="0"/>
        <v>0.9523809523809523</v>
      </c>
      <c r="K10" s="29">
        <v>0</v>
      </c>
      <c r="L10" s="28">
        <v>63</v>
      </c>
      <c r="M10" s="17">
        <f t="shared" si="1"/>
        <v>1</v>
      </c>
      <c r="N10" s="28">
        <v>63</v>
      </c>
      <c r="O10" s="17">
        <f t="shared" si="2"/>
        <v>1</v>
      </c>
      <c r="P10" s="29">
        <v>63</v>
      </c>
      <c r="Q10" s="28">
        <v>63</v>
      </c>
      <c r="R10" s="17">
        <f t="shared" si="3"/>
        <v>1</v>
      </c>
      <c r="S10" s="28">
        <v>62</v>
      </c>
      <c r="T10" s="17">
        <f t="shared" si="4"/>
        <v>0.9841269841269841</v>
      </c>
      <c r="U10" s="28">
        <v>62</v>
      </c>
      <c r="V10" s="17">
        <f t="shared" si="5"/>
        <v>0.9841269841269841</v>
      </c>
      <c r="W10" s="28">
        <v>62</v>
      </c>
      <c r="X10" s="17">
        <f t="shared" si="6"/>
        <v>0.9841269841269841</v>
      </c>
      <c r="Y10" s="28">
        <v>12</v>
      </c>
      <c r="Z10" s="17">
        <f t="shared" si="7"/>
        <v>0.19047619047619047</v>
      </c>
      <c r="AA10" s="28" t="s">
        <v>53</v>
      </c>
      <c r="AB10" s="17" t="s">
        <v>53</v>
      </c>
    </row>
    <row r="11" spans="2:28" ht="24.75" customHeight="1">
      <c r="B11" s="54" t="s">
        <v>2</v>
      </c>
      <c r="C11" s="54"/>
      <c r="D11" s="8">
        <f>SUM(D12:D16)</f>
        <v>2456</v>
      </c>
      <c r="E11" s="8">
        <f>SUM(E12:E16)</f>
        <v>2406</v>
      </c>
      <c r="F11" s="10">
        <f t="shared" si="8"/>
        <v>0.9796416938110749</v>
      </c>
      <c r="G11" s="8">
        <f>SUM(G12:G16)</f>
        <v>2168</v>
      </c>
      <c r="H11" s="10">
        <f t="shared" si="8"/>
        <v>0.8827361563517915</v>
      </c>
      <c r="I11" s="8">
        <f>SUM(I12:I16)</f>
        <v>2168</v>
      </c>
      <c r="J11" s="10">
        <f t="shared" si="0"/>
        <v>0.8827361563517915</v>
      </c>
      <c r="K11" s="8">
        <f>SUM(K12:K16)</f>
        <v>0</v>
      </c>
      <c r="L11" s="8">
        <f>SUM(L12:L16)</f>
        <v>2377</v>
      </c>
      <c r="M11" s="10">
        <f t="shared" si="1"/>
        <v>0.9678338762214984</v>
      </c>
      <c r="N11" s="8">
        <f>SUM(N12:N16)</f>
        <v>2376</v>
      </c>
      <c r="O11" s="10">
        <f t="shared" si="2"/>
        <v>0.9674267100977199</v>
      </c>
      <c r="P11" s="8">
        <f>SUM(P12:P16)</f>
        <v>2376</v>
      </c>
      <c r="Q11" s="8">
        <f>SUM(Q12:Q16)</f>
        <v>2415</v>
      </c>
      <c r="R11" s="10">
        <f t="shared" si="3"/>
        <v>0.9833061889250815</v>
      </c>
      <c r="S11" s="8">
        <f>SUM(S12:S16)</f>
        <v>2292</v>
      </c>
      <c r="T11" s="10">
        <f t="shared" si="4"/>
        <v>0.9332247557003257</v>
      </c>
      <c r="U11" s="8">
        <f>SUM(U12:U16)</f>
        <v>2281</v>
      </c>
      <c r="V11" s="10">
        <f t="shared" si="5"/>
        <v>0.9287459283387622</v>
      </c>
      <c r="W11" s="8">
        <f>SUM(W12:W16)</f>
        <v>1965</v>
      </c>
      <c r="X11" s="10">
        <f t="shared" si="6"/>
        <v>0.8000814332247557</v>
      </c>
      <c r="Y11" s="8">
        <f>SUM(Y12:Y16)</f>
        <v>796</v>
      </c>
      <c r="Z11" s="10">
        <f t="shared" si="7"/>
        <v>0.3241042345276873</v>
      </c>
      <c r="AA11" s="8">
        <f>SUM(AA12:AA16)</f>
        <v>706</v>
      </c>
      <c r="AB11" s="10">
        <f>AA11/$D11</f>
        <v>0.28745928338762217</v>
      </c>
    </row>
    <row r="12" spans="2:28" ht="24.75" customHeight="1">
      <c r="B12" s="13"/>
      <c r="C12" s="14" t="s">
        <v>27</v>
      </c>
      <c r="D12" s="15">
        <v>1023</v>
      </c>
      <c r="E12" s="16">
        <v>1005</v>
      </c>
      <c r="F12" s="17">
        <f t="shared" si="8"/>
        <v>0.9824046920821115</v>
      </c>
      <c r="G12" s="16">
        <v>908</v>
      </c>
      <c r="H12" s="17">
        <f t="shared" si="8"/>
        <v>0.8875855327468231</v>
      </c>
      <c r="I12" s="16">
        <v>908</v>
      </c>
      <c r="J12" s="17">
        <f t="shared" si="0"/>
        <v>0.8875855327468231</v>
      </c>
      <c r="K12" s="30">
        <v>0</v>
      </c>
      <c r="L12" s="16">
        <v>999</v>
      </c>
      <c r="M12" s="17">
        <f t="shared" si="1"/>
        <v>0.9765395894428153</v>
      </c>
      <c r="N12" s="16">
        <v>999</v>
      </c>
      <c r="O12" s="17">
        <f t="shared" si="2"/>
        <v>0.9765395894428153</v>
      </c>
      <c r="P12" s="30">
        <v>999</v>
      </c>
      <c r="Q12" s="16">
        <v>1013</v>
      </c>
      <c r="R12" s="17">
        <f t="shared" si="3"/>
        <v>0.9902248289345064</v>
      </c>
      <c r="S12" s="16">
        <v>960</v>
      </c>
      <c r="T12" s="17">
        <f t="shared" si="4"/>
        <v>0.9384164222873901</v>
      </c>
      <c r="U12" s="16">
        <v>954</v>
      </c>
      <c r="V12" s="17">
        <f t="shared" si="5"/>
        <v>0.9325513196480938</v>
      </c>
      <c r="W12" s="30">
        <v>812</v>
      </c>
      <c r="X12" s="17">
        <f t="shared" si="6"/>
        <v>0.793743890518084</v>
      </c>
      <c r="Y12" s="37">
        <v>443</v>
      </c>
      <c r="Z12" s="17">
        <f t="shared" si="7"/>
        <v>0.43304007820136853</v>
      </c>
      <c r="AA12" s="37">
        <v>221</v>
      </c>
      <c r="AB12" s="17">
        <f>AA12/$D12</f>
        <v>0.21603128054740958</v>
      </c>
    </row>
    <row r="13" spans="2:28" ht="24.75" customHeight="1">
      <c r="B13" s="20"/>
      <c r="C13" s="14" t="s">
        <v>28</v>
      </c>
      <c r="D13" s="21">
        <v>310</v>
      </c>
      <c r="E13" s="22">
        <v>304</v>
      </c>
      <c r="F13" s="17">
        <f t="shared" si="8"/>
        <v>0.9806451612903225</v>
      </c>
      <c r="G13" s="23">
        <v>281</v>
      </c>
      <c r="H13" s="17">
        <f t="shared" si="8"/>
        <v>0.9064516129032258</v>
      </c>
      <c r="I13" s="23">
        <v>281</v>
      </c>
      <c r="J13" s="17">
        <f t="shared" si="0"/>
        <v>0.9064516129032258</v>
      </c>
      <c r="K13" s="24">
        <v>0</v>
      </c>
      <c r="L13" s="23">
        <v>299</v>
      </c>
      <c r="M13" s="17">
        <f t="shared" si="1"/>
        <v>0.964516129032258</v>
      </c>
      <c r="N13" s="23">
        <v>299</v>
      </c>
      <c r="O13" s="17">
        <f t="shared" si="2"/>
        <v>0.964516129032258</v>
      </c>
      <c r="P13" s="24">
        <v>299</v>
      </c>
      <c r="Q13" s="22">
        <v>305</v>
      </c>
      <c r="R13" s="17">
        <f t="shared" si="3"/>
        <v>0.9838709677419355</v>
      </c>
      <c r="S13" s="23">
        <v>295</v>
      </c>
      <c r="T13" s="17">
        <f t="shared" si="4"/>
        <v>0.9516129032258065</v>
      </c>
      <c r="U13" s="23">
        <v>295</v>
      </c>
      <c r="V13" s="17">
        <f t="shared" si="5"/>
        <v>0.9516129032258065</v>
      </c>
      <c r="W13" s="24">
        <v>252</v>
      </c>
      <c r="X13" s="17">
        <f t="shared" si="6"/>
        <v>0.8129032258064516</v>
      </c>
      <c r="Y13" s="37">
        <v>4</v>
      </c>
      <c r="Z13" s="17">
        <f t="shared" si="7"/>
        <v>0.012903225806451613</v>
      </c>
      <c r="AA13" s="37">
        <v>165</v>
      </c>
      <c r="AB13" s="17">
        <f>AA13/$D13</f>
        <v>0.532258064516129</v>
      </c>
    </row>
    <row r="14" spans="2:28" ht="24.75" customHeight="1">
      <c r="B14" s="20"/>
      <c r="C14" s="14" t="s">
        <v>29</v>
      </c>
      <c r="D14" s="21">
        <v>584</v>
      </c>
      <c r="E14" s="22">
        <v>571</v>
      </c>
      <c r="F14" s="17">
        <f t="shared" si="8"/>
        <v>0.9777397260273972</v>
      </c>
      <c r="G14" s="23">
        <v>510</v>
      </c>
      <c r="H14" s="17">
        <f t="shared" si="8"/>
        <v>0.8732876712328768</v>
      </c>
      <c r="I14" s="23">
        <v>510</v>
      </c>
      <c r="J14" s="17">
        <f t="shared" si="0"/>
        <v>0.8732876712328768</v>
      </c>
      <c r="K14" s="24">
        <v>0</v>
      </c>
      <c r="L14" s="23">
        <v>556</v>
      </c>
      <c r="M14" s="17">
        <f t="shared" si="1"/>
        <v>0.952054794520548</v>
      </c>
      <c r="N14" s="23">
        <v>556</v>
      </c>
      <c r="O14" s="17">
        <f t="shared" si="2"/>
        <v>0.952054794520548</v>
      </c>
      <c r="P14" s="24">
        <v>556</v>
      </c>
      <c r="Q14" s="22">
        <v>572</v>
      </c>
      <c r="R14" s="17">
        <f t="shared" si="3"/>
        <v>0.9794520547945206</v>
      </c>
      <c r="S14" s="23">
        <v>544</v>
      </c>
      <c r="T14" s="17">
        <f t="shared" si="4"/>
        <v>0.9315068493150684</v>
      </c>
      <c r="U14" s="23">
        <v>539</v>
      </c>
      <c r="V14" s="17">
        <f t="shared" si="5"/>
        <v>0.922945205479452</v>
      </c>
      <c r="W14" s="24">
        <v>454</v>
      </c>
      <c r="X14" s="17">
        <f t="shared" si="6"/>
        <v>0.7773972602739726</v>
      </c>
      <c r="Y14" s="37">
        <v>284</v>
      </c>
      <c r="Z14" s="17">
        <f t="shared" si="7"/>
        <v>0.4863013698630137</v>
      </c>
      <c r="AA14" s="37">
        <v>262</v>
      </c>
      <c r="AB14" s="17">
        <f>AA14/$D14</f>
        <v>0.4486301369863014</v>
      </c>
    </row>
    <row r="15" spans="2:28" ht="24.75" customHeight="1">
      <c r="B15" s="20"/>
      <c r="C15" s="14" t="s">
        <v>30</v>
      </c>
      <c r="D15" s="21">
        <v>320</v>
      </c>
      <c r="E15" s="22">
        <v>315</v>
      </c>
      <c r="F15" s="17">
        <f t="shared" si="8"/>
        <v>0.984375</v>
      </c>
      <c r="G15" s="23">
        <v>285</v>
      </c>
      <c r="H15" s="17">
        <f t="shared" si="8"/>
        <v>0.890625</v>
      </c>
      <c r="I15" s="23">
        <v>285</v>
      </c>
      <c r="J15" s="17">
        <f t="shared" si="0"/>
        <v>0.890625</v>
      </c>
      <c r="K15" s="24">
        <v>0</v>
      </c>
      <c r="L15" s="23">
        <v>313</v>
      </c>
      <c r="M15" s="17">
        <f t="shared" si="1"/>
        <v>0.978125</v>
      </c>
      <c r="N15" s="23">
        <v>313</v>
      </c>
      <c r="O15" s="17">
        <f t="shared" si="2"/>
        <v>0.978125</v>
      </c>
      <c r="P15" s="24">
        <v>313</v>
      </c>
      <c r="Q15" s="22">
        <v>314</v>
      </c>
      <c r="R15" s="17">
        <f t="shared" si="3"/>
        <v>0.98125</v>
      </c>
      <c r="S15" s="23">
        <v>296</v>
      </c>
      <c r="T15" s="17">
        <f t="shared" si="4"/>
        <v>0.925</v>
      </c>
      <c r="U15" s="23">
        <v>295</v>
      </c>
      <c r="V15" s="17">
        <f t="shared" si="5"/>
        <v>0.921875</v>
      </c>
      <c r="W15" s="24">
        <v>274</v>
      </c>
      <c r="X15" s="17">
        <f t="shared" si="6"/>
        <v>0.85625</v>
      </c>
      <c r="Y15" s="37">
        <v>15</v>
      </c>
      <c r="Z15" s="17">
        <f t="shared" si="7"/>
        <v>0.046875</v>
      </c>
      <c r="AA15" s="28" t="s">
        <v>53</v>
      </c>
      <c r="AB15" s="17" t="s">
        <v>53</v>
      </c>
    </row>
    <row r="16" spans="2:28" ht="24.75" customHeight="1">
      <c r="B16" s="25"/>
      <c r="C16" s="14" t="s">
        <v>31</v>
      </c>
      <c r="D16" s="26">
        <v>219</v>
      </c>
      <c r="E16" s="27">
        <v>211</v>
      </c>
      <c r="F16" s="17">
        <f t="shared" si="8"/>
        <v>0.9634703196347032</v>
      </c>
      <c r="G16" s="28">
        <v>184</v>
      </c>
      <c r="H16" s="17">
        <f t="shared" si="8"/>
        <v>0.8401826484018264</v>
      </c>
      <c r="I16" s="28">
        <v>184</v>
      </c>
      <c r="J16" s="17">
        <f t="shared" si="0"/>
        <v>0.8401826484018264</v>
      </c>
      <c r="K16" s="29">
        <v>0</v>
      </c>
      <c r="L16" s="28">
        <v>210</v>
      </c>
      <c r="M16" s="17">
        <f t="shared" si="1"/>
        <v>0.958904109589041</v>
      </c>
      <c r="N16" s="28">
        <v>209</v>
      </c>
      <c r="O16" s="17">
        <f t="shared" si="2"/>
        <v>0.954337899543379</v>
      </c>
      <c r="P16" s="29">
        <v>209</v>
      </c>
      <c r="Q16" s="27">
        <v>211</v>
      </c>
      <c r="R16" s="17">
        <f t="shared" si="3"/>
        <v>0.9634703196347032</v>
      </c>
      <c r="S16" s="28">
        <v>197</v>
      </c>
      <c r="T16" s="17">
        <f t="shared" si="4"/>
        <v>0.8995433789954338</v>
      </c>
      <c r="U16" s="28">
        <v>198</v>
      </c>
      <c r="V16" s="17">
        <f t="shared" si="5"/>
        <v>0.9041095890410958</v>
      </c>
      <c r="W16" s="29">
        <v>173</v>
      </c>
      <c r="X16" s="17">
        <f t="shared" si="6"/>
        <v>0.7899543378995434</v>
      </c>
      <c r="Y16" s="37">
        <v>50</v>
      </c>
      <c r="Z16" s="17">
        <f t="shared" si="7"/>
        <v>0.228310502283105</v>
      </c>
      <c r="AA16" s="37">
        <v>58</v>
      </c>
      <c r="AB16" s="17">
        <f aca="true" t="shared" si="9" ref="AB16:AB28">AA16/$D16</f>
        <v>0.2648401826484018</v>
      </c>
    </row>
    <row r="17" spans="2:28" ht="24.75" customHeight="1">
      <c r="B17" s="54" t="s">
        <v>3</v>
      </c>
      <c r="C17" s="54"/>
      <c r="D17" s="8">
        <f>SUM(D18:D22)</f>
        <v>751</v>
      </c>
      <c r="E17" s="8">
        <f>SUM(E18:E22)</f>
        <v>734</v>
      </c>
      <c r="F17" s="10">
        <f t="shared" si="8"/>
        <v>0.9773635153129161</v>
      </c>
      <c r="G17" s="8">
        <f>SUM(G18:G22)</f>
        <v>658</v>
      </c>
      <c r="H17" s="10">
        <f t="shared" si="8"/>
        <v>0.8761651131824234</v>
      </c>
      <c r="I17" s="8">
        <f>SUM(I18:I22)</f>
        <v>657</v>
      </c>
      <c r="J17" s="10">
        <f t="shared" si="0"/>
        <v>0.8748335552596538</v>
      </c>
      <c r="K17" s="8">
        <f>SUM(K18:K22)</f>
        <v>0</v>
      </c>
      <c r="L17" s="8">
        <f>SUM(L18:L22)</f>
        <v>731</v>
      </c>
      <c r="M17" s="10">
        <f t="shared" si="1"/>
        <v>0.9733688415446072</v>
      </c>
      <c r="N17" s="8">
        <f>SUM(N18:N22)</f>
        <v>731</v>
      </c>
      <c r="O17" s="10">
        <f t="shared" si="2"/>
        <v>0.9733688415446072</v>
      </c>
      <c r="P17" s="8">
        <f>SUM(P18:P22)</f>
        <v>731</v>
      </c>
      <c r="Q17" s="8">
        <f>SUM(Q18:Q22)</f>
        <v>736</v>
      </c>
      <c r="R17" s="10">
        <f t="shared" si="3"/>
        <v>0.9800266311584553</v>
      </c>
      <c r="S17" s="8">
        <f>SUM(S18:S22)</f>
        <v>694</v>
      </c>
      <c r="T17" s="10">
        <f t="shared" si="4"/>
        <v>0.9241011984021305</v>
      </c>
      <c r="U17" s="8">
        <f>SUM(U18:U22)</f>
        <v>701</v>
      </c>
      <c r="V17" s="10">
        <f t="shared" si="5"/>
        <v>0.933422103861518</v>
      </c>
      <c r="W17" s="8">
        <f>SUM(W18:W22)</f>
        <v>602</v>
      </c>
      <c r="X17" s="10">
        <f t="shared" si="6"/>
        <v>0.8015978695073236</v>
      </c>
      <c r="Y17" s="8">
        <f>SUM(Y18:Y22)</f>
        <v>243</v>
      </c>
      <c r="Z17" s="10">
        <f t="shared" si="7"/>
        <v>0.3235685752330226</v>
      </c>
      <c r="AA17" s="8">
        <f>SUM(AA18:AA22)</f>
        <v>41</v>
      </c>
      <c r="AB17" s="10">
        <f t="shared" si="9"/>
        <v>0.05459387483355526</v>
      </c>
    </row>
    <row r="18" spans="2:28" ht="24.75" customHeight="1">
      <c r="B18" s="13"/>
      <c r="C18" s="14" t="s">
        <v>32</v>
      </c>
      <c r="D18" s="15">
        <v>341</v>
      </c>
      <c r="E18" s="16">
        <v>331</v>
      </c>
      <c r="F18" s="17">
        <f t="shared" si="8"/>
        <v>0.9706744868035191</v>
      </c>
      <c r="G18" s="16">
        <v>291</v>
      </c>
      <c r="H18" s="17">
        <f t="shared" si="8"/>
        <v>0.8533724340175953</v>
      </c>
      <c r="I18" s="16">
        <v>291</v>
      </c>
      <c r="J18" s="17">
        <f t="shared" si="0"/>
        <v>0.8533724340175953</v>
      </c>
      <c r="K18" s="30">
        <v>0</v>
      </c>
      <c r="L18" s="16">
        <v>330</v>
      </c>
      <c r="M18" s="17">
        <f t="shared" si="1"/>
        <v>0.967741935483871</v>
      </c>
      <c r="N18" s="16">
        <v>330</v>
      </c>
      <c r="O18" s="17">
        <f t="shared" si="2"/>
        <v>0.967741935483871</v>
      </c>
      <c r="P18" s="30">
        <v>330</v>
      </c>
      <c r="Q18" s="16">
        <v>330</v>
      </c>
      <c r="R18" s="17">
        <f t="shared" si="3"/>
        <v>0.967741935483871</v>
      </c>
      <c r="S18" s="16">
        <v>309</v>
      </c>
      <c r="T18" s="17">
        <f t="shared" si="4"/>
        <v>0.906158357771261</v>
      </c>
      <c r="U18" s="16">
        <v>313</v>
      </c>
      <c r="V18" s="17">
        <f t="shared" si="5"/>
        <v>0.9178885630498533</v>
      </c>
      <c r="W18" s="30">
        <v>270</v>
      </c>
      <c r="X18" s="17">
        <f t="shared" si="6"/>
        <v>0.7917888563049853</v>
      </c>
      <c r="Y18" s="37">
        <v>44</v>
      </c>
      <c r="Z18" s="17">
        <f t="shared" si="7"/>
        <v>0.12903225806451613</v>
      </c>
      <c r="AA18" s="37">
        <v>4</v>
      </c>
      <c r="AB18" s="17">
        <f t="shared" si="9"/>
        <v>0.011730205278592375</v>
      </c>
    </row>
    <row r="19" spans="2:28" ht="24.75" customHeight="1">
      <c r="B19" s="20"/>
      <c r="C19" s="14" t="s">
        <v>33</v>
      </c>
      <c r="D19" s="21">
        <v>108</v>
      </c>
      <c r="E19" s="22">
        <v>107</v>
      </c>
      <c r="F19" s="17">
        <f t="shared" si="8"/>
        <v>0.9907407407407407</v>
      </c>
      <c r="G19" s="23">
        <v>95</v>
      </c>
      <c r="H19" s="17">
        <f t="shared" si="8"/>
        <v>0.8796296296296297</v>
      </c>
      <c r="I19" s="23">
        <v>95</v>
      </c>
      <c r="J19" s="17">
        <f t="shared" si="0"/>
        <v>0.8796296296296297</v>
      </c>
      <c r="K19" s="24">
        <v>0</v>
      </c>
      <c r="L19" s="23">
        <v>105</v>
      </c>
      <c r="M19" s="17">
        <f t="shared" si="1"/>
        <v>0.9722222222222222</v>
      </c>
      <c r="N19" s="23">
        <v>105</v>
      </c>
      <c r="O19" s="17">
        <f t="shared" si="2"/>
        <v>0.9722222222222222</v>
      </c>
      <c r="P19" s="24">
        <v>105</v>
      </c>
      <c r="Q19" s="22">
        <v>106</v>
      </c>
      <c r="R19" s="17">
        <f t="shared" si="3"/>
        <v>0.9814814814814815</v>
      </c>
      <c r="S19" s="23">
        <v>100</v>
      </c>
      <c r="T19" s="17">
        <f t="shared" si="4"/>
        <v>0.9259259259259259</v>
      </c>
      <c r="U19" s="23">
        <v>100</v>
      </c>
      <c r="V19" s="17">
        <f t="shared" si="5"/>
        <v>0.9259259259259259</v>
      </c>
      <c r="W19" s="24">
        <v>97</v>
      </c>
      <c r="X19" s="17">
        <f t="shared" si="6"/>
        <v>0.8981481481481481</v>
      </c>
      <c r="Y19" s="37">
        <v>31</v>
      </c>
      <c r="Z19" s="17">
        <f t="shared" si="7"/>
        <v>0.28703703703703703</v>
      </c>
      <c r="AA19" s="37">
        <v>1</v>
      </c>
      <c r="AB19" s="17">
        <f t="shared" si="9"/>
        <v>0.009259259259259259</v>
      </c>
    </row>
    <row r="20" spans="2:28" ht="24.75" customHeight="1">
      <c r="B20" s="20"/>
      <c r="C20" s="14" t="s">
        <v>34</v>
      </c>
      <c r="D20" s="21">
        <v>105</v>
      </c>
      <c r="E20" s="22">
        <v>100</v>
      </c>
      <c r="F20" s="17">
        <f t="shared" si="8"/>
        <v>0.9523809523809523</v>
      </c>
      <c r="G20" s="22">
        <v>88</v>
      </c>
      <c r="H20" s="17">
        <f t="shared" si="8"/>
        <v>0.8380952380952381</v>
      </c>
      <c r="I20" s="22">
        <v>88</v>
      </c>
      <c r="J20" s="17">
        <f t="shared" si="0"/>
        <v>0.8380952380952381</v>
      </c>
      <c r="K20" s="31">
        <v>0</v>
      </c>
      <c r="L20" s="22">
        <v>103</v>
      </c>
      <c r="M20" s="17">
        <f t="shared" si="1"/>
        <v>0.9809523809523809</v>
      </c>
      <c r="N20" s="22">
        <v>103</v>
      </c>
      <c r="O20" s="17">
        <f t="shared" si="2"/>
        <v>0.9809523809523809</v>
      </c>
      <c r="P20" s="31">
        <v>103</v>
      </c>
      <c r="Q20" s="22">
        <v>103</v>
      </c>
      <c r="R20" s="17">
        <f t="shared" si="3"/>
        <v>0.9809523809523809</v>
      </c>
      <c r="S20" s="22">
        <v>93</v>
      </c>
      <c r="T20" s="17">
        <f t="shared" si="4"/>
        <v>0.8857142857142857</v>
      </c>
      <c r="U20" s="22">
        <v>96</v>
      </c>
      <c r="V20" s="17">
        <f t="shared" si="5"/>
        <v>0.9142857142857143</v>
      </c>
      <c r="W20" s="31">
        <v>82</v>
      </c>
      <c r="X20" s="17">
        <f t="shared" si="6"/>
        <v>0.780952380952381</v>
      </c>
      <c r="Y20" s="37">
        <v>41</v>
      </c>
      <c r="Z20" s="17">
        <f t="shared" si="7"/>
        <v>0.3904761904761905</v>
      </c>
      <c r="AA20" s="37">
        <v>30</v>
      </c>
      <c r="AB20" s="17">
        <f t="shared" si="9"/>
        <v>0.2857142857142857</v>
      </c>
    </row>
    <row r="21" spans="2:28" ht="24.75" customHeight="1">
      <c r="B21" s="20"/>
      <c r="C21" s="14" t="s">
        <v>35</v>
      </c>
      <c r="D21" s="21">
        <v>75</v>
      </c>
      <c r="E21" s="22">
        <v>75</v>
      </c>
      <c r="F21" s="17">
        <f t="shared" si="8"/>
        <v>1</v>
      </c>
      <c r="G21" s="22">
        <v>70</v>
      </c>
      <c r="H21" s="17">
        <f t="shared" si="8"/>
        <v>0.9333333333333333</v>
      </c>
      <c r="I21" s="22">
        <v>69</v>
      </c>
      <c r="J21" s="17">
        <f t="shared" si="0"/>
        <v>0.92</v>
      </c>
      <c r="K21" s="31">
        <v>0</v>
      </c>
      <c r="L21" s="22">
        <v>75</v>
      </c>
      <c r="M21" s="17">
        <f t="shared" si="1"/>
        <v>1</v>
      </c>
      <c r="N21" s="22">
        <v>75</v>
      </c>
      <c r="O21" s="17">
        <f t="shared" si="2"/>
        <v>1</v>
      </c>
      <c r="P21" s="31">
        <v>75</v>
      </c>
      <c r="Q21" s="22">
        <v>75</v>
      </c>
      <c r="R21" s="17">
        <f t="shared" si="3"/>
        <v>1</v>
      </c>
      <c r="S21" s="22">
        <v>74</v>
      </c>
      <c r="T21" s="17">
        <f t="shared" si="4"/>
        <v>0.9866666666666667</v>
      </c>
      <c r="U21" s="22">
        <v>74</v>
      </c>
      <c r="V21" s="17">
        <f t="shared" si="5"/>
        <v>0.9866666666666667</v>
      </c>
      <c r="W21" s="31">
        <v>51</v>
      </c>
      <c r="X21" s="17">
        <f t="shared" si="6"/>
        <v>0.68</v>
      </c>
      <c r="Y21" s="37">
        <v>39</v>
      </c>
      <c r="Z21" s="17">
        <f t="shared" si="7"/>
        <v>0.52</v>
      </c>
      <c r="AA21" s="37">
        <v>4</v>
      </c>
      <c r="AB21" s="17">
        <f t="shared" si="9"/>
        <v>0.05333333333333334</v>
      </c>
    </row>
    <row r="22" spans="2:28" ht="24.75" customHeight="1">
      <c r="B22" s="25"/>
      <c r="C22" s="14" t="s">
        <v>36</v>
      </c>
      <c r="D22" s="26">
        <v>122</v>
      </c>
      <c r="E22" s="27">
        <v>121</v>
      </c>
      <c r="F22" s="17">
        <f t="shared" si="8"/>
        <v>0.9918032786885246</v>
      </c>
      <c r="G22" s="27">
        <v>114</v>
      </c>
      <c r="H22" s="17">
        <f t="shared" si="8"/>
        <v>0.9344262295081968</v>
      </c>
      <c r="I22" s="27">
        <v>114</v>
      </c>
      <c r="J22" s="17">
        <f t="shared" si="0"/>
        <v>0.9344262295081968</v>
      </c>
      <c r="K22" s="32">
        <v>0</v>
      </c>
      <c r="L22" s="27">
        <v>118</v>
      </c>
      <c r="M22" s="17">
        <f t="shared" si="1"/>
        <v>0.9672131147540983</v>
      </c>
      <c r="N22" s="27">
        <v>118</v>
      </c>
      <c r="O22" s="17">
        <f t="shared" si="2"/>
        <v>0.9672131147540983</v>
      </c>
      <c r="P22" s="32">
        <v>118</v>
      </c>
      <c r="Q22" s="27">
        <v>122</v>
      </c>
      <c r="R22" s="17">
        <f t="shared" si="3"/>
        <v>1</v>
      </c>
      <c r="S22" s="27">
        <v>118</v>
      </c>
      <c r="T22" s="17">
        <f t="shared" si="4"/>
        <v>0.9672131147540983</v>
      </c>
      <c r="U22" s="27">
        <v>118</v>
      </c>
      <c r="V22" s="17">
        <f t="shared" si="5"/>
        <v>0.9672131147540983</v>
      </c>
      <c r="W22" s="32">
        <v>102</v>
      </c>
      <c r="X22" s="17">
        <f t="shared" si="6"/>
        <v>0.8360655737704918</v>
      </c>
      <c r="Y22" s="37">
        <v>88</v>
      </c>
      <c r="Z22" s="17">
        <f t="shared" si="7"/>
        <v>0.7213114754098361</v>
      </c>
      <c r="AA22" s="37">
        <v>2</v>
      </c>
      <c r="AB22" s="17">
        <f t="shared" si="9"/>
        <v>0.01639344262295082</v>
      </c>
    </row>
    <row r="23" spans="2:28" ht="24.75" customHeight="1">
      <c r="B23" s="54" t="s">
        <v>4</v>
      </c>
      <c r="C23" s="54"/>
      <c r="D23" s="8">
        <f>SUM(D24:D27)</f>
        <v>300</v>
      </c>
      <c r="E23" s="8">
        <f>SUM(E24:E27)</f>
        <v>294</v>
      </c>
      <c r="F23" s="10">
        <f t="shared" si="8"/>
        <v>0.98</v>
      </c>
      <c r="G23" s="8">
        <f>SUM(G24:G27)</f>
        <v>279</v>
      </c>
      <c r="H23" s="10">
        <f t="shared" si="8"/>
        <v>0.93</v>
      </c>
      <c r="I23" s="8">
        <f>SUM(I24:I27)</f>
        <v>279</v>
      </c>
      <c r="J23" s="10">
        <f t="shared" si="0"/>
        <v>0.93</v>
      </c>
      <c r="K23" s="8">
        <f>SUM(K24:K27)</f>
        <v>0</v>
      </c>
      <c r="L23" s="8">
        <f>SUM(L24:L27)</f>
        <v>289</v>
      </c>
      <c r="M23" s="10">
        <f t="shared" si="1"/>
        <v>0.9633333333333334</v>
      </c>
      <c r="N23" s="8">
        <f>SUM(N24:N27)</f>
        <v>289</v>
      </c>
      <c r="O23" s="10">
        <f t="shared" si="2"/>
        <v>0.9633333333333334</v>
      </c>
      <c r="P23" s="8">
        <f>SUM(P24:P27)</f>
        <v>289</v>
      </c>
      <c r="Q23" s="8">
        <f>SUM(Q24:Q27)</f>
        <v>293</v>
      </c>
      <c r="R23" s="10">
        <f t="shared" si="3"/>
        <v>0.9766666666666667</v>
      </c>
      <c r="S23" s="8">
        <f>SUM(S24:S27)</f>
        <v>283</v>
      </c>
      <c r="T23" s="10">
        <f t="shared" si="4"/>
        <v>0.9433333333333334</v>
      </c>
      <c r="U23" s="8">
        <f>SUM(U24:U27)</f>
        <v>285</v>
      </c>
      <c r="V23" s="10">
        <f t="shared" si="5"/>
        <v>0.95</v>
      </c>
      <c r="W23" s="8">
        <f>SUM(W24:W27)</f>
        <v>258</v>
      </c>
      <c r="X23" s="10">
        <f t="shared" si="6"/>
        <v>0.86</v>
      </c>
      <c r="Y23" s="8">
        <f>SUM(Y24:Y27)</f>
        <v>161</v>
      </c>
      <c r="Z23" s="10">
        <f t="shared" si="7"/>
        <v>0.5366666666666666</v>
      </c>
      <c r="AA23" s="8">
        <f>SUM(AA24:AA27)</f>
        <v>124</v>
      </c>
      <c r="AB23" s="10">
        <f t="shared" si="9"/>
        <v>0.41333333333333333</v>
      </c>
    </row>
    <row r="24" spans="2:28" ht="24.75" customHeight="1">
      <c r="B24" s="13"/>
      <c r="C24" s="14" t="s">
        <v>37</v>
      </c>
      <c r="D24" s="15">
        <v>107</v>
      </c>
      <c r="E24" s="16">
        <v>101</v>
      </c>
      <c r="F24" s="17">
        <f t="shared" si="8"/>
        <v>0.9439252336448598</v>
      </c>
      <c r="G24" s="18">
        <v>93</v>
      </c>
      <c r="H24" s="17">
        <f t="shared" si="8"/>
        <v>0.8691588785046729</v>
      </c>
      <c r="I24" s="18">
        <v>93</v>
      </c>
      <c r="J24" s="17">
        <f t="shared" si="0"/>
        <v>0.8691588785046729</v>
      </c>
      <c r="K24" s="19">
        <v>0</v>
      </c>
      <c r="L24" s="18">
        <v>100</v>
      </c>
      <c r="M24" s="17">
        <f t="shared" si="1"/>
        <v>0.9345794392523364</v>
      </c>
      <c r="N24" s="18">
        <v>100</v>
      </c>
      <c r="O24" s="17">
        <f t="shared" si="2"/>
        <v>0.9345794392523364</v>
      </c>
      <c r="P24" s="30">
        <v>100</v>
      </c>
      <c r="Q24" s="16">
        <v>100</v>
      </c>
      <c r="R24" s="17">
        <f t="shared" si="3"/>
        <v>0.9345794392523364</v>
      </c>
      <c r="S24" s="18">
        <v>97</v>
      </c>
      <c r="T24" s="17">
        <f t="shared" si="4"/>
        <v>0.9065420560747663</v>
      </c>
      <c r="U24" s="18">
        <v>98</v>
      </c>
      <c r="V24" s="17">
        <f t="shared" si="5"/>
        <v>0.9158878504672897</v>
      </c>
      <c r="W24" s="19">
        <v>94</v>
      </c>
      <c r="X24" s="17">
        <f t="shared" si="6"/>
        <v>0.8785046728971962</v>
      </c>
      <c r="Y24" s="37">
        <v>54</v>
      </c>
      <c r="Z24" s="17">
        <f t="shared" si="7"/>
        <v>0.5046728971962616</v>
      </c>
      <c r="AA24" s="37">
        <v>48</v>
      </c>
      <c r="AB24" s="17">
        <f t="shared" si="9"/>
        <v>0.4485981308411215</v>
      </c>
    </row>
    <row r="25" spans="2:28" ht="24.75" customHeight="1">
      <c r="B25" s="20"/>
      <c r="C25" s="14" t="s">
        <v>38</v>
      </c>
      <c r="D25" s="21">
        <v>74</v>
      </c>
      <c r="E25" s="22">
        <v>74</v>
      </c>
      <c r="F25" s="17">
        <f t="shared" si="8"/>
        <v>1</v>
      </c>
      <c r="G25" s="23">
        <v>73</v>
      </c>
      <c r="H25" s="17">
        <f t="shared" si="8"/>
        <v>0.9864864864864865</v>
      </c>
      <c r="I25" s="23">
        <v>73</v>
      </c>
      <c r="J25" s="17">
        <f t="shared" si="0"/>
        <v>0.9864864864864865</v>
      </c>
      <c r="K25" s="24">
        <v>0</v>
      </c>
      <c r="L25" s="23">
        <v>74</v>
      </c>
      <c r="M25" s="17">
        <f t="shared" si="1"/>
        <v>1</v>
      </c>
      <c r="N25" s="23">
        <v>74</v>
      </c>
      <c r="O25" s="17">
        <f t="shared" si="2"/>
        <v>1</v>
      </c>
      <c r="P25" s="31">
        <v>74</v>
      </c>
      <c r="Q25" s="22">
        <v>74</v>
      </c>
      <c r="R25" s="17">
        <f t="shared" si="3"/>
        <v>1</v>
      </c>
      <c r="S25" s="23">
        <v>72</v>
      </c>
      <c r="T25" s="17">
        <f t="shared" si="4"/>
        <v>0.972972972972973</v>
      </c>
      <c r="U25" s="23">
        <v>73</v>
      </c>
      <c r="V25" s="17">
        <f t="shared" si="5"/>
        <v>0.9864864864864865</v>
      </c>
      <c r="W25" s="24">
        <v>64</v>
      </c>
      <c r="X25" s="17">
        <f t="shared" si="6"/>
        <v>0.8648648648648649</v>
      </c>
      <c r="Y25" s="37">
        <v>51</v>
      </c>
      <c r="Z25" s="17">
        <f t="shared" si="7"/>
        <v>0.6891891891891891</v>
      </c>
      <c r="AA25" s="37">
        <v>43</v>
      </c>
      <c r="AB25" s="17">
        <f t="shared" si="9"/>
        <v>0.581081081081081</v>
      </c>
    </row>
    <row r="26" spans="2:28" ht="24.75" customHeight="1">
      <c r="B26" s="20"/>
      <c r="C26" s="14" t="s">
        <v>39</v>
      </c>
      <c r="D26" s="21">
        <v>37</v>
      </c>
      <c r="E26" s="22">
        <v>37</v>
      </c>
      <c r="F26" s="17">
        <f t="shared" si="8"/>
        <v>1</v>
      </c>
      <c r="G26" s="23">
        <v>33</v>
      </c>
      <c r="H26" s="17">
        <f t="shared" si="8"/>
        <v>0.8918918918918919</v>
      </c>
      <c r="I26" s="23">
        <v>33</v>
      </c>
      <c r="J26" s="17">
        <f t="shared" si="0"/>
        <v>0.8918918918918919</v>
      </c>
      <c r="K26" s="24">
        <v>0</v>
      </c>
      <c r="L26" s="23">
        <v>36</v>
      </c>
      <c r="M26" s="17">
        <f t="shared" si="1"/>
        <v>0.972972972972973</v>
      </c>
      <c r="N26" s="23">
        <v>36</v>
      </c>
      <c r="O26" s="17">
        <f t="shared" si="2"/>
        <v>0.972972972972973</v>
      </c>
      <c r="P26" s="31">
        <v>36</v>
      </c>
      <c r="Q26" s="22">
        <v>37</v>
      </c>
      <c r="R26" s="17">
        <f t="shared" si="3"/>
        <v>1</v>
      </c>
      <c r="S26" s="23">
        <v>34</v>
      </c>
      <c r="T26" s="17">
        <f t="shared" si="4"/>
        <v>0.918918918918919</v>
      </c>
      <c r="U26" s="23">
        <v>34</v>
      </c>
      <c r="V26" s="17">
        <f t="shared" si="5"/>
        <v>0.918918918918919</v>
      </c>
      <c r="W26" s="24">
        <v>31</v>
      </c>
      <c r="X26" s="17">
        <f t="shared" si="6"/>
        <v>0.8378378378378378</v>
      </c>
      <c r="Y26" s="37">
        <v>27</v>
      </c>
      <c r="Z26" s="17">
        <f t="shared" si="7"/>
        <v>0.7297297297297297</v>
      </c>
      <c r="AA26" s="37">
        <v>2</v>
      </c>
      <c r="AB26" s="17">
        <f t="shared" si="9"/>
        <v>0.05405405405405406</v>
      </c>
    </row>
    <row r="27" spans="2:28" ht="24.75" customHeight="1">
      <c r="B27" s="25"/>
      <c r="C27" s="14" t="s">
        <v>40</v>
      </c>
      <c r="D27" s="26">
        <v>82</v>
      </c>
      <c r="E27" s="27">
        <v>82</v>
      </c>
      <c r="F27" s="17">
        <f t="shared" si="8"/>
        <v>1</v>
      </c>
      <c r="G27" s="27">
        <v>80</v>
      </c>
      <c r="H27" s="17">
        <f t="shared" si="8"/>
        <v>0.975609756097561</v>
      </c>
      <c r="I27" s="27">
        <v>80</v>
      </c>
      <c r="J27" s="17">
        <f t="shared" si="0"/>
        <v>0.975609756097561</v>
      </c>
      <c r="K27" s="32">
        <v>0</v>
      </c>
      <c r="L27" s="27">
        <v>79</v>
      </c>
      <c r="M27" s="17">
        <f t="shared" si="1"/>
        <v>0.9634146341463414</v>
      </c>
      <c r="N27" s="27">
        <v>79</v>
      </c>
      <c r="O27" s="17">
        <f t="shared" si="2"/>
        <v>0.9634146341463414</v>
      </c>
      <c r="P27" s="32">
        <v>79</v>
      </c>
      <c r="Q27" s="27">
        <v>82</v>
      </c>
      <c r="R27" s="17">
        <f t="shared" si="3"/>
        <v>1</v>
      </c>
      <c r="S27" s="27">
        <v>80</v>
      </c>
      <c r="T27" s="17">
        <f t="shared" si="4"/>
        <v>0.975609756097561</v>
      </c>
      <c r="U27" s="27">
        <v>80</v>
      </c>
      <c r="V27" s="17">
        <f t="shared" si="5"/>
        <v>0.975609756097561</v>
      </c>
      <c r="W27" s="32">
        <v>69</v>
      </c>
      <c r="X27" s="17">
        <f t="shared" si="6"/>
        <v>0.8414634146341463</v>
      </c>
      <c r="Y27" s="37">
        <v>29</v>
      </c>
      <c r="Z27" s="17">
        <f t="shared" si="7"/>
        <v>0.35365853658536583</v>
      </c>
      <c r="AA27" s="37">
        <v>31</v>
      </c>
      <c r="AB27" s="17">
        <f t="shared" si="9"/>
        <v>0.3780487804878049</v>
      </c>
    </row>
    <row r="28" spans="2:28" ht="24.75" customHeight="1">
      <c r="B28" s="54" t="s">
        <v>5</v>
      </c>
      <c r="C28" s="54"/>
      <c r="D28" s="8">
        <f>SUM(D5,D6,D11,D17,D23)</f>
        <v>9301</v>
      </c>
      <c r="E28" s="8">
        <f>SUM(E5,E6,E11,E17,E23)</f>
        <v>9065</v>
      </c>
      <c r="F28" s="10">
        <f t="shared" si="8"/>
        <v>0.974626384259757</v>
      </c>
      <c r="G28" s="8">
        <f>SUM(G5,G6,G11,G17,G23)</f>
        <v>8377</v>
      </c>
      <c r="H28" s="43">
        <f>G28/D28</f>
        <v>0.9006558434576927</v>
      </c>
      <c r="I28" s="8">
        <f>SUM(I5,I6,I11,I17,I23)</f>
        <v>8378</v>
      </c>
      <c r="J28" s="10">
        <f>I28/D28</f>
        <v>0.9007633587786259</v>
      </c>
      <c r="K28" s="8">
        <f>SUM(K5,K6,K11,K17,K23)</f>
        <v>1</v>
      </c>
      <c r="L28" s="8">
        <f>SUM(L5,L6,L11,L17,L23)</f>
        <v>8979</v>
      </c>
      <c r="M28" s="10">
        <f>L28/D28</f>
        <v>0.9653800666594989</v>
      </c>
      <c r="N28" s="8">
        <f>SUM(N5,N6,N11,N17,N23)</f>
        <v>8978</v>
      </c>
      <c r="O28" s="43">
        <f>N28/D28</f>
        <v>0.9652725513385657</v>
      </c>
      <c r="P28" s="8">
        <f>SUM(P5,P6,P11,P17,P23)</f>
        <v>8978</v>
      </c>
      <c r="Q28" s="8">
        <f>SUM(Q5,Q6,Q11,Q17,Q23)</f>
        <v>9035</v>
      </c>
      <c r="R28" s="10">
        <f t="shared" si="3"/>
        <v>0.97140092463176</v>
      </c>
      <c r="S28" s="8">
        <f>SUM(S5,S6,S11,S17,S23)</f>
        <v>8710</v>
      </c>
      <c r="T28" s="10">
        <f t="shared" si="4"/>
        <v>0.9364584453284593</v>
      </c>
      <c r="U28" s="8">
        <f>SUM(U5,U6,U11,U17,U23)</f>
        <v>8740</v>
      </c>
      <c r="V28" s="10">
        <f t="shared" si="5"/>
        <v>0.9396839049564563</v>
      </c>
      <c r="W28" s="8">
        <f>SUM(W5,W6,W11,W17,W23)</f>
        <v>7567</v>
      </c>
      <c r="X28" s="10">
        <f t="shared" si="6"/>
        <v>0.813568433501774</v>
      </c>
      <c r="Y28" s="8">
        <f>SUM(Y5,Y6,Y11,Y17,Y23)</f>
        <v>4118</v>
      </c>
      <c r="Z28" s="10">
        <f t="shared" si="7"/>
        <v>0.44274809160305345</v>
      </c>
      <c r="AA28" s="8">
        <f>SUM(AA5,AA6,AA11,AA17,AA23)</f>
        <v>3171</v>
      </c>
      <c r="AB28" s="10">
        <f t="shared" si="9"/>
        <v>0.3409310826792818</v>
      </c>
    </row>
    <row r="29" spans="2:16" ht="14.25">
      <c r="B29" s="33"/>
      <c r="C29" s="33"/>
      <c r="D29" s="44"/>
      <c r="E29" s="44"/>
      <c r="F29" s="35"/>
      <c r="G29" s="44"/>
      <c r="H29" s="34"/>
      <c r="I29" s="44"/>
      <c r="J29" s="34"/>
      <c r="K29" s="44"/>
      <c r="L29" s="35"/>
      <c r="M29" s="34"/>
      <c r="N29" s="34"/>
      <c r="O29" s="35"/>
      <c r="P29" s="34"/>
    </row>
    <row r="30" spans="2:16" ht="16.5">
      <c r="B30" s="38" t="s">
        <v>54</v>
      </c>
      <c r="C30" s="38"/>
      <c r="D30" s="47"/>
      <c r="E30" s="47"/>
      <c r="F30" s="38"/>
      <c r="G30" s="47"/>
      <c r="H30" s="38"/>
      <c r="I30" s="47"/>
      <c r="J30" s="38"/>
      <c r="K30" s="47"/>
      <c r="L30" s="38"/>
      <c r="M30" s="38"/>
      <c r="N30" s="38"/>
      <c r="O30" s="38"/>
      <c r="P30" s="38"/>
    </row>
    <row r="31" spans="2:16" ht="16.5">
      <c r="B31" s="38" t="s">
        <v>45</v>
      </c>
      <c r="C31" s="38"/>
      <c r="D31" s="47"/>
      <c r="E31" s="47"/>
      <c r="F31" s="38"/>
      <c r="G31" s="47"/>
      <c r="H31" s="38"/>
      <c r="I31" s="47"/>
      <c r="J31" s="38"/>
      <c r="K31" s="47"/>
      <c r="L31" s="38"/>
      <c r="M31" s="38"/>
      <c r="N31" s="38"/>
      <c r="O31" s="38"/>
      <c r="P31" s="38"/>
    </row>
  </sheetData>
  <sheetProtection/>
  <mergeCells count="19">
    <mergeCell ref="G3:H3"/>
    <mergeCell ref="I3:J3"/>
    <mergeCell ref="L3:M3"/>
    <mergeCell ref="N3:O3"/>
    <mergeCell ref="B5:C5"/>
    <mergeCell ref="B6:C6"/>
    <mergeCell ref="B28:C28"/>
    <mergeCell ref="B17:C17"/>
    <mergeCell ref="B23:C23"/>
    <mergeCell ref="B3:C4"/>
    <mergeCell ref="D3:D4"/>
    <mergeCell ref="E3:F3"/>
    <mergeCell ref="B11:C11"/>
    <mergeCell ref="Q3:R3"/>
    <mergeCell ref="S3:T3"/>
    <mergeCell ref="U3:V3"/>
    <mergeCell ref="W3:X3"/>
    <mergeCell ref="Y3:Z3"/>
    <mergeCell ref="AA3:A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  <headerFooter>
    <oddFooter>&amp;R45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</dc:creator>
  <cp:keywords/>
  <dc:description/>
  <cp:lastModifiedBy>石川県</cp:lastModifiedBy>
  <cp:lastPrinted>2020-10-16T02:32:33Z</cp:lastPrinted>
  <dcterms:created xsi:type="dcterms:W3CDTF">1999-05-24T08:04:50Z</dcterms:created>
  <dcterms:modified xsi:type="dcterms:W3CDTF">2020-10-16T02:40:49Z</dcterms:modified>
  <cp:category/>
  <cp:version/>
  <cp:contentType/>
  <cp:contentStatus/>
</cp:coreProperties>
</file>