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635" windowHeight="8730" activeTab="0"/>
  </bookViews>
  <sheets>
    <sheet name="３～４ヶ月児" sheetId="1" r:id="rId1"/>
    <sheet name="1歳6ヶ月" sheetId="2" r:id="rId2"/>
    <sheet name="３歳児" sheetId="3" r:id="rId3"/>
    <sheet name="歯科健診" sheetId="4" r:id="rId4"/>
  </sheets>
  <definedNames>
    <definedName name="_xlnm.Print_Area" localSheetId="1">'1歳6ヶ月'!$A$1:$H$52</definedName>
    <definedName name="_xlnm.Print_Area" localSheetId="0">'３～４ヶ月児'!$A$1:$H$51</definedName>
    <definedName name="_xlnm.Print_Area" localSheetId="2">'３歳児'!$A$1:$H$57</definedName>
    <definedName name="_xlnm.Print_Area" localSheetId="3">'歯科健診'!$A$1:$G$43</definedName>
  </definedNames>
  <calcPr fullCalcOnLoad="1"/>
</workbook>
</file>

<file path=xl/sharedStrings.xml><?xml version="1.0" encoding="utf-8"?>
<sst xmlns="http://schemas.openxmlformats.org/spreadsheetml/2006/main" count="245" uniqueCount="163">
  <si>
    <t>区分</t>
  </si>
  <si>
    <t>　　　　　　　 市町名</t>
  </si>
  <si>
    <t>管　内</t>
  </si>
  <si>
    <t>加賀市</t>
  </si>
  <si>
    <t>川北町</t>
  </si>
  <si>
    <t>身　体　発　育　(実)</t>
  </si>
  <si>
    <t>疾病・発達異常なし(実)</t>
  </si>
  <si>
    <t>疾病・発達異常あり(実)</t>
  </si>
  <si>
    <t>異 常 あ り の 内 訳 (延）</t>
  </si>
  <si>
    <t>骨関節疾患骨格異常</t>
  </si>
  <si>
    <t>循環器疾患</t>
  </si>
  <si>
    <t>呼吸器疾患</t>
  </si>
  <si>
    <t>消化器疾患</t>
  </si>
  <si>
    <t>神経・筋疾患</t>
  </si>
  <si>
    <t>耳鼻咽喉疾患</t>
  </si>
  <si>
    <t>眼疾患</t>
  </si>
  <si>
    <t>皮膚疾患</t>
  </si>
  <si>
    <t>代謝・内分泌疾患</t>
  </si>
  <si>
    <t>染色体異常疑い</t>
  </si>
  <si>
    <t>運動発達の問題</t>
  </si>
  <si>
    <t>その他</t>
  </si>
  <si>
    <t>総　合　判　定</t>
  </si>
  <si>
    <t>異常なし</t>
  </si>
  <si>
    <t>要指導</t>
  </si>
  <si>
    <t>要経過観察</t>
  </si>
  <si>
    <t>要精密診査</t>
  </si>
  <si>
    <t>要医療</t>
  </si>
  <si>
    <t>管理中</t>
  </si>
  <si>
    <t>小松市</t>
  </si>
  <si>
    <t>言語発達の問題</t>
  </si>
  <si>
    <t>情緒精神発達の問題</t>
  </si>
  <si>
    <t>骨関節疾患</t>
  </si>
  <si>
    <t>区分</t>
  </si>
  <si>
    <t xml:space="preserve">  対　象　者　数</t>
  </si>
  <si>
    <t>要経過観察</t>
  </si>
  <si>
    <t>要精密診査</t>
  </si>
  <si>
    <t>要医療</t>
  </si>
  <si>
    <t>管理中</t>
  </si>
  <si>
    <t>市町名</t>
  </si>
  <si>
    <t>加賀市</t>
  </si>
  <si>
    <t>小松市</t>
  </si>
  <si>
    <t>疾病異常なし(実)</t>
  </si>
  <si>
    <t>疾病異常あり(実)</t>
  </si>
  <si>
    <t>異常ありの内訳(延）</t>
  </si>
  <si>
    <t>要指導</t>
  </si>
  <si>
    <t>発達異常なし(実)</t>
  </si>
  <si>
    <t>発達異常あり(実)</t>
  </si>
  <si>
    <t>異常ありの内訳 (延）</t>
  </si>
  <si>
    <t>身　体　発　育　(実)</t>
  </si>
  <si>
    <t>尿　検　査　数</t>
  </si>
  <si>
    <t>蛋　白 (＋)以上</t>
  </si>
  <si>
    <t xml:space="preserve"> 糖 (±)以上</t>
  </si>
  <si>
    <t>異常ありの内訳 (延）</t>
  </si>
  <si>
    <t>皮膚疾患</t>
  </si>
  <si>
    <t>眼疾患</t>
  </si>
  <si>
    <t xml:space="preserve"> 総　合　判　定</t>
  </si>
  <si>
    <t>母      乳</t>
  </si>
  <si>
    <t>混      合</t>
  </si>
  <si>
    <t>人      工</t>
  </si>
  <si>
    <t>異常あり</t>
  </si>
  <si>
    <t>異常あり</t>
  </si>
  <si>
    <t>異常あり</t>
  </si>
  <si>
    <t xml:space="preserve">  受　診　者　数（実）</t>
  </si>
  <si>
    <t>循環器疾患</t>
  </si>
  <si>
    <t xml:space="preserve">  受　診　率</t>
  </si>
  <si>
    <t>栄　養　方　法　(実)</t>
  </si>
  <si>
    <t>対　 象 　者 　数</t>
  </si>
  <si>
    <t>受　 診 　者 　数</t>
  </si>
  <si>
    <t>受　 診 　率</t>
  </si>
  <si>
    <t xml:space="preserve">  受　診　結　果（実）</t>
  </si>
  <si>
    <t>　</t>
  </si>
  <si>
    <t>循環器疾患</t>
  </si>
  <si>
    <t>異常なし</t>
  </si>
  <si>
    <t>その他</t>
  </si>
  <si>
    <t>染色体異常疑い</t>
  </si>
  <si>
    <t>消化器疾患</t>
  </si>
  <si>
    <t>神経・筋疾患</t>
  </si>
  <si>
    <t>耳鼻咽喉疾患</t>
  </si>
  <si>
    <t>眼疾患</t>
  </si>
  <si>
    <t>皮膚疾患</t>
  </si>
  <si>
    <t>代謝・内分泌疾患</t>
  </si>
  <si>
    <t>呼吸器疾患</t>
  </si>
  <si>
    <t>骨関節疾患骨格異常</t>
  </si>
  <si>
    <t>(再掲)股関節開排制限</t>
  </si>
  <si>
    <t xml:space="preserve">  受　診　率</t>
  </si>
  <si>
    <t xml:space="preserve">  受　診　結　果(実）</t>
  </si>
  <si>
    <t>受　 診   率</t>
  </si>
  <si>
    <t>受　 診 　者 　数</t>
  </si>
  <si>
    <t>対 　象 　者　 数</t>
  </si>
  <si>
    <t>対　象　者　数</t>
  </si>
  <si>
    <t>受　診　者　数（実）</t>
  </si>
  <si>
    <t>受　診　率</t>
  </si>
  <si>
    <t>受　診　結　果（実）</t>
  </si>
  <si>
    <t>総　合　判　定</t>
  </si>
  <si>
    <t>対 　象 　者　 数</t>
  </si>
  <si>
    <t>受　 診   率</t>
  </si>
  <si>
    <t>身　体　発　育　(実)</t>
  </si>
  <si>
    <t>要指導</t>
  </si>
  <si>
    <t>川北町</t>
  </si>
  <si>
    <t>能美市</t>
  </si>
  <si>
    <t>未記入</t>
  </si>
  <si>
    <t>４ヶ月児精密健康診査受診状況</t>
  </si>
  <si>
    <t>運動・精神発達の問題</t>
  </si>
  <si>
    <t>神経・筋疾患</t>
  </si>
  <si>
    <t>管内</t>
  </si>
  <si>
    <t>川北町</t>
  </si>
  <si>
    <t>　対　象　者　数</t>
  </si>
  <si>
    <t>　受　診　者　数</t>
  </si>
  <si>
    <t>　受　診　率（％）</t>
  </si>
  <si>
    <t>　う　歯　な　し</t>
  </si>
  <si>
    <t>う歯の型</t>
  </si>
  <si>
    <t>Ａ　　型</t>
  </si>
  <si>
    <t>Ｂ　　型</t>
  </si>
  <si>
    <t>Ｃ　　型</t>
  </si>
  <si>
    <t>不　　詳</t>
  </si>
  <si>
    <t>軟組織の異常</t>
  </si>
  <si>
    <t xml:space="preserve"> その他の要指導（延）</t>
  </si>
  <si>
    <t>　歯列咬合の不正</t>
  </si>
  <si>
    <t>　そ　の　他</t>
  </si>
  <si>
    <t>　う 歯 の 総本数</t>
  </si>
  <si>
    <t>　一人あたりう歯本数</t>
  </si>
  <si>
    <t>　う歯なし</t>
  </si>
  <si>
    <t>Ｃ１　型</t>
  </si>
  <si>
    <t>Ｃ２　型</t>
  </si>
  <si>
    <t>　不　正　咬　合　計</t>
  </si>
  <si>
    <t>　反　対　咬　合</t>
  </si>
  <si>
    <t>　上　顎　前　突</t>
  </si>
  <si>
    <t>　開　咬</t>
  </si>
  <si>
    <t>　軟 組 織 の 異 常</t>
  </si>
  <si>
    <t>　その他の異常あり</t>
  </si>
  <si>
    <t>　未 計 測</t>
  </si>
  <si>
    <t>カウプ指数</t>
  </si>
  <si>
    <t>3パーセンタイル以下</t>
  </si>
  <si>
    <t>3～97パーセンタイル未満</t>
  </si>
  <si>
    <t>97パーセンタイル以上</t>
  </si>
  <si>
    <t>社会性発達の問題</t>
  </si>
  <si>
    <t>疾病異常なし(実)</t>
  </si>
  <si>
    <t>疾病異常あり(実)</t>
  </si>
  <si>
    <t>発達異常あり（実）</t>
  </si>
  <si>
    <t>発達異常なし（実）</t>
  </si>
  <si>
    <t>（小松市は4ヶ月児相談を実施）</t>
  </si>
  <si>
    <t>（５）３～４ヶ月児健康診査受診状況</t>
  </si>
  <si>
    <t>　う 歯 あ り</t>
  </si>
  <si>
    <t>腎・泌尿器・性器疾患</t>
  </si>
  <si>
    <t>腎･泌尿器･性器疾患</t>
  </si>
  <si>
    <t>腎・泌尿器疾患</t>
  </si>
  <si>
    <t>代謝・内分泌疾患</t>
  </si>
  <si>
    <t>血液疾患</t>
  </si>
  <si>
    <t>染色体疾患</t>
  </si>
  <si>
    <t>低身長</t>
  </si>
  <si>
    <t xml:space="preserve">  受　診　者　数（実）</t>
  </si>
  <si>
    <t>低身長</t>
  </si>
  <si>
    <t xml:space="preserve">（６）１歳６ヶ月児健康診査受診状況 </t>
  </si>
  <si>
    <t xml:space="preserve">１歳６ヶ月児精密健康診査受診状況 </t>
  </si>
  <si>
    <t xml:space="preserve"> (７)　３歳児健康診査受診状況 </t>
  </si>
  <si>
    <t xml:space="preserve">３歳児精密健康診査受診状況 </t>
  </si>
  <si>
    <t xml:space="preserve">（８）１歳６ヶ月児歯科健康診査受診状況 </t>
  </si>
  <si>
    <t xml:space="preserve">（９）３歳児歯科健康診査受診状況 </t>
  </si>
  <si>
    <t>平成29年度</t>
  </si>
  <si>
    <t>平成29年度</t>
  </si>
  <si>
    <t>平成29年度</t>
  </si>
  <si>
    <t>平成29年度</t>
  </si>
  <si>
    <t>平成29年度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</si>
</sst>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_ * #,##0.0_ ;_ * \-#,##0.0_ ;_ * &quot;-&quot;_ ;_ @_ "/>
    <numFmt numFmtId="187" formatCode="0.00000"/>
    <numFmt numFmtId="188" formatCode="0.0000"/>
    <numFmt numFmtId="189" formatCode="0.000"/>
    <numFmt numFmtId="190" formatCode="0.000_ "/>
    <numFmt numFmtId="191" formatCode="0.000_);[Red]\(0.000\)"/>
    <numFmt numFmtId="192" formatCode="#,##0_ "/>
    <numFmt numFmtId="193" formatCode="#,##0.000_ "/>
    <numFmt numFmtId="194" formatCode="0.00_ "/>
    <numFmt numFmtId="195" formatCode="0.0_ "/>
    <numFmt numFmtId="196" formatCode="#,##0.0"/>
    <numFmt numFmtId="197" formatCode="0.00_);[Red]\(0.00\)"/>
    <numFmt numFmtId="198" formatCode="#,##0_);[Red]\(#,##0\)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.6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>
        <color indexed="8"/>
      </top>
      <bottom style="thin"/>
    </border>
    <border>
      <left style="thin"/>
      <right style="thin"/>
      <top style="hair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 style="thin"/>
      <top style="thin"/>
      <bottom style="hair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>
        <color indexed="8"/>
      </left>
      <right style="thin"/>
      <top style="thin"/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3" fontId="0" fillId="0" borderId="0">
      <alignment/>
      <protection/>
    </xf>
    <xf numFmtId="0" fontId="43" fillId="32" borderId="0" applyNumberFormat="0" applyBorder="0" applyAlignment="0" applyProtection="0"/>
  </cellStyleXfs>
  <cellXfs count="533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3" fontId="4" fillId="0" borderId="0" xfId="55" applyNumberFormat="1" applyFont="1" applyAlignment="1">
      <alignment vertical="center"/>
      <protection/>
    </xf>
    <xf numFmtId="0" fontId="7" fillId="0" borderId="1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7" fillId="0" borderId="0" xfId="55" applyNumberFormat="1" applyFont="1" applyAlignment="1">
      <alignment/>
      <protection/>
    </xf>
    <xf numFmtId="3" fontId="7" fillId="0" borderId="0" xfId="55" applyNumberFormat="1" applyFont="1" applyBorder="1" applyAlignment="1">
      <alignment/>
      <protection/>
    </xf>
    <xf numFmtId="0" fontId="7" fillId="0" borderId="0" xfId="0" applyNumberFormat="1" applyFont="1" applyBorder="1" applyAlignment="1">
      <alignment horizontal="distributed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3" fontId="7" fillId="0" borderId="0" xfId="55" applyNumberFormat="1" applyFont="1" applyBorder="1" applyAlignment="1">
      <alignment horizontal="distributed" vertical="center"/>
      <protection/>
    </xf>
    <xf numFmtId="3" fontId="7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1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12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7" fillId="0" borderId="13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4" fillId="0" borderId="0" xfId="55" applyNumberFormat="1" applyFont="1" applyBorder="1" applyAlignment="1">
      <alignment vertical="center"/>
      <protection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3" fontId="7" fillId="0" borderId="0" xfId="55" applyNumberFormat="1" applyFont="1" applyBorder="1" applyAlignment="1">
      <alignment horizontal="center" vertical="center"/>
      <protection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Alignment="1">
      <alignment/>
    </xf>
    <xf numFmtId="41" fontId="7" fillId="0" borderId="0" xfId="55" applyNumberFormat="1" applyFont="1" applyBorder="1" applyAlignment="1">
      <alignment/>
      <protection/>
    </xf>
    <xf numFmtId="41" fontId="7" fillId="0" borderId="0" xfId="55" applyNumberFormat="1" applyFont="1" applyAlignment="1">
      <alignment/>
      <protection/>
    </xf>
    <xf numFmtId="0" fontId="7" fillId="0" borderId="0" xfId="55" applyNumberFormat="1" applyFont="1" applyBorder="1" applyAlignment="1">
      <alignment vertical="center"/>
      <protection/>
    </xf>
    <xf numFmtId="0" fontId="7" fillId="0" borderId="10" xfId="55" applyNumberFormat="1" applyFont="1" applyBorder="1" applyAlignment="1">
      <alignment vertical="center"/>
      <protection/>
    </xf>
    <xf numFmtId="0" fontId="8" fillId="0" borderId="14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horizontal="left" vertical="center" indent="1"/>
    </xf>
    <xf numFmtId="0" fontId="8" fillId="0" borderId="16" xfId="0" applyNumberFormat="1" applyFont="1" applyBorder="1" applyAlignment="1">
      <alignment horizontal="left" vertical="center" indent="1"/>
    </xf>
    <xf numFmtId="0" fontId="7" fillId="0" borderId="13" xfId="55" applyNumberFormat="1" applyFont="1" applyBorder="1" applyAlignment="1">
      <alignment vertical="center"/>
      <protection/>
    </xf>
    <xf numFmtId="41" fontId="7" fillId="0" borderId="17" xfId="0" applyNumberFormat="1" applyFont="1" applyBorder="1" applyAlignment="1">
      <alignment/>
    </xf>
    <xf numFmtId="0" fontId="7" fillId="0" borderId="10" xfId="0" applyNumberFormat="1" applyFont="1" applyBorder="1" applyAlignment="1">
      <alignment horizontal="left" vertical="center" indent="1"/>
    </xf>
    <xf numFmtId="0" fontId="7" fillId="0" borderId="18" xfId="0" applyNumberFormat="1" applyFont="1" applyBorder="1" applyAlignment="1">
      <alignment horizontal="distributed" vertical="center"/>
    </xf>
    <xf numFmtId="0" fontId="7" fillId="0" borderId="19" xfId="55" applyNumberFormat="1" applyFont="1" applyBorder="1" applyAlignment="1">
      <alignment horizontal="left" vertical="center" indent="1"/>
      <protection/>
    </xf>
    <xf numFmtId="0" fontId="7" fillId="0" borderId="20" xfId="55" applyNumberFormat="1" applyFont="1" applyBorder="1" applyAlignment="1">
      <alignment horizontal="distributed" vertical="center"/>
      <protection/>
    </xf>
    <xf numFmtId="0" fontId="7" fillId="0" borderId="18" xfId="55" applyNumberFormat="1" applyFont="1" applyBorder="1" applyAlignment="1">
      <alignment horizontal="distributed" vertical="center"/>
      <protection/>
    </xf>
    <xf numFmtId="41" fontId="7" fillId="0" borderId="21" xfId="55" applyNumberFormat="1" applyFont="1" applyBorder="1" applyAlignment="1">
      <alignment/>
      <protection/>
    </xf>
    <xf numFmtId="41" fontId="7" fillId="0" borderId="22" xfId="55" applyNumberFormat="1" applyFont="1" applyBorder="1" applyAlignment="1">
      <alignment/>
      <protection/>
    </xf>
    <xf numFmtId="41" fontId="7" fillId="0" borderId="21" xfId="0" applyNumberFormat="1" applyFont="1" applyBorder="1" applyAlignment="1">
      <alignment/>
    </xf>
    <xf numFmtId="0" fontId="7" fillId="0" borderId="23" xfId="55" applyNumberFormat="1" applyFont="1" applyBorder="1" applyAlignment="1">
      <alignment horizontal="left" vertical="center" indent="1"/>
      <protection/>
    </xf>
    <xf numFmtId="0" fontId="7" fillId="0" borderId="24" xfId="55" applyNumberFormat="1" applyFont="1" applyBorder="1" applyAlignment="1">
      <alignment vertical="center"/>
      <protection/>
    </xf>
    <xf numFmtId="41" fontId="7" fillId="0" borderId="25" xfId="55" applyNumberFormat="1" applyFont="1" applyBorder="1" applyAlignment="1">
      <alignment/>
      <protection/>
    </xf>
    <xf numFmtId="186" fontId="7" fillId="0" borderId="21" xfId="55" applyNumberFormat="1" applyFont="1" applyBorder="1" applyAlignment="1">
      <alignment/>
      <protection/>
    </xf>
    <xf numFmtId="0" fontId="7" fillId="0" borderId="26" xfId="55" applyNumberFormat="1" applyFont="1" applyBorder="1" applyAlignment="1">
      <alignment vertical="center"/>
      <protection/>
    </xf>
    <xf numFmtId="0" fontId="7" fillId="0" borderId="27" xfId="55" applyNumberFormat="1" applyFont="1" applyBorder="1" applyAlignment="1">
      <alignment horizontal="distributed" vertical="center"/>
      <protection/>
    </xf>
    <xf numFmtId="0" fontId="7" fillId="0" borderId="28" xfId="55" applyNumberFormat="1" applyFont="1" applyBorder="1" applyAlignment="1">
      <alignment vertical="center"/>
      <protection/>
    </xf>
    <xf numFmtId="0" fontId="7" fillId="0" borderId="29" xfId="55" applyNumberFormat="1" applyFont="1" applyBorder="1" applyAlignment="1">
      <alignment vertical="center"/>
      <protection/>
    </xf>
    <xf numFmtId="0" fontId="7" fillId="0" borderId="30" xfId="0" applyNumberFormat="1" applyFont="1" applyBorder="1" applyAlignment="1">
      <alignment horizontal="left" vertical="center" indent="1"/>
    </xf>
    <xf numFmtId="0" fontId="7" fillId="0" borderId="31" xfId="0" applyNumberFormat="1" applyFont="1" applyBorder="1" applyAlignment="1">
      <alignment horizontal="left" vertical="center" indent="1"/>
    </xf>
    <xf numFmtId="0" fontId="7" fillId="0" borderId="13" xfId="0" applyNumberFormat="1" applyFont="1" applyBorder="1" applyAlignment="1">
      <alignment horizontal="left" vertical="center" indent="1"/>
    </xf>
    <xf numFmtId="0" fontId="8" fillId="0" borderId="15" xfId="0" applyNumberFormat="1" applyFont="1" applyBorder="1" applyAlignment="1">
      <alignment horizontal="distributed" vertical="center"/>
    </xf>
    <xf numFmtId="0" fontId="8" fillId="0" borderId="32" xfId="0" applyNumberFormat="1" applyFont="1" applyBorder="1" applyAlignment="1">
      <alignment horizontal="distributed" vertical="center"/>
    </xf>
    <xf numFmtId="0" fontId="8" fillId="0" borderId="33" xfId="0" applyNumberFormat="1" applyFont="1" applyFill="1" applyBorder="1" applyAlignment="1">
      <alignment horizontal="distributed" vertical="center"/>
    </xf>
    <xf numFmtId="0" fontId="8" fillId="0" borderId="34" xfId="0" applyNumberFormat="1" applyFont="1" applyBorder="1" applyAlignment="1">
      <alignment vertical="center"/>
    </xf>
    <xf numFmtId="0" fontId="8" fillId="0" borderId="35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0" fontId="9" fillId="0" borderId="35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horizontal="left" vertical="center"/>
    </xf>
    <xf numFmtId="41" fontId="8" fillId="0" borderId="36" xfId="0" applyNumberFormat="1" applyFont="1" applyBorder="1" applyAlignment="1">
      <alignment vertical="center"/>
    </xf>
    <xf numFmtId="41" fontId="8" fillId="0" borderId="37" xfId="0" applyNumberFormat="1" applyFont="1" applyBorder="1" applyAlignment="1">
      <alignment vertical="center"/>
    </xf>
    <xf numFmtId="41" fontId="8" fillId="0" borderId="38" xfId="0" applyNumberFormat="1" applyFont="1" applyBorder="1" applyAlignment="1">
      <alignment vertical="center"/>
    </xf>
    <xf numFmtId="0" fontId="8" fillId="0" borderId="24" xfId="0" applyNumberFormat="1" applyFont="1" applyBorder="1" applyAlignment="1">
      <alignment vertical="center"/>
    </xf>
    <xf numFmtId="186" fontId="8" fillId="0" borderId="36" xfId="0" applyNumberFormat="1" applyFont="1" applyBorder="1" applyAlignment="1">
      <alignment vertical="center"/>
    </xf>
    <xf numFmtId="41" fontId="8" fillId="0" borderId="39" xfId="0" applyNumberFormat="1" applyFont="1" applyBorder="1" applyAlignment="1">
      <alignment vertical="center"/>
    </xf>
    <xf numFmtId="0" fontId="8" fillId="0" borderId="30" xfId="0" applyNumberFormat="1" applyFont="1" applyBorder="1" applyAlignment="1">
      <alignment vertical="center"/>
    </xf>
    <xf numFmtId="0" fontId="8" fillId="0" borderId="40" xfId="0" applyNumberFormat="1" applyFont="1" applyBorder="1" applyAlignment="1">
      <alignment vertical="center"/>
    </xf>
    <xf numFmtId="0" fontId="9" fillId="0" borderId="24" xfId="0" applyNumberFormat="1" applyFont="1" applyBorder="1" applyAlignment="1">
      <alignment vertical="center"/>
    </xf>
    <xf numFmtId="41" fontId="8" fillId="0" borderId="25" xfId="0" applyNumberFormat="1" applyFont="1" applyBorder="1" applyAlignment="1">
      <alignment vertical="center"/>
    </xf>
    <xf numFmtId="0" fontId="8" fillId="0" borderId="31" xfId="0" applyNumberFormat="1" applyFont="1" applyBorder="1" applyAlignment="1">
      <alignment vertical="center"/>
    </xf>
    <xf numFmtId="0" fontId="8" fillId="0" borderId="41" xfId="0" applyNumberFormat="1" applyFont="1" applyBorder="1" applyAlignment="1">
      <alignment vertical="center"/>
    </xf>
    <xf numFmtId="41" fontId="8" fillId="0" borderId="42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0" fontId="8" fillId="0" borderId="43" xfId="0" applyNumberFormat="1" applyFont="1" applyBorder="1" applyAlignment="1">
      <alignment horizontal="left" vertical="center" indent="1"/>
    </xf>
    <xf numFmtId="0" fontId="8" fillId="0" borderId="44" xfId="0" applyNumberFormat="1" applyFont="1" applyBorder="1" applyAlignment="1">
      <alignment/>
    </xf>
    <xf numFmtId="0" fontId="8" fillId="0" borderId="45" xfId="0" applyNumberFormat="1" applyFont="1" applyBorder="1" applyAlignment="1">
      <alignment horizontal="distributed" vertical="center"/>
    </xf>
    <xf numFmtId="0" fontId="8" fillId="0" borderId="30" xfId="0" applyNumberFormat="1" applyFont="1" applyBorder="1" applyAlignment="1">
      <alignment horizontal="left" vertical="center" indent="1"/>
    </xf>
    <xf numFmtId="0" fontId="8" fillId="0" borderId="44" xfId="0" applyNumberFormat="1" applyFont="1" applyBorder="1" applyAlignment="1">
      <alignment vertical="center"/>
    </xf>
    <xf numFmtId="0" fontId="8" fillId="0" borderId="45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left" vertical="center" indent="1"/>
    </xf>
    <xf numFmtId="0" fontId="8" fillId="0" borderId="46" xfId="0" applyNumberFormat="1" applyFont="1" applyBorder="1" applyAlignment="1">
      <alignment vertical="center"/>
    </xf>
    <xf numFmtId="0" fontId="8" fillId="0" borderId="47" xfId="0" applyNumberFormat="1" applyFont="1" applyBorder="1" applyAlignment="1">
      <alignment vertical="center"/>
    </xf>
    <xf numFmtId="41" fontId="8" fillId="0" borderId="48" xfId="0" applyNumberFormat="1" applyFont="1" applyBorder="1" applyAlignment="1">
      <alignment vertical="center"/>
    </xf>
    <xf numFmtId="0" fontId="8" fillId="0" borderId="49" xfId="0" applyNumberFormat="1" applyFont="1" applyBorder="1" applyAlignment="1">
      <alignment vertical="center"/>
    </xf>
    <xf numFmtId="0" fontId="8" fillId="0" borderId="47" xfId="0" applyNumberFormat="1" applyFont="1" applyBorder="1" applyAlignment="1">
      <alignment horizontal="distributed" vertical="center"/>
    </xf>
    <xf numFmtId="0" fontId="8" fillId="0" borderId="14" xfId="0" applyNumberFormat="1" applyFont="1" applyBorder="1" applyAlignment="1">
      <alignment/>
    </xf>
    <xf numFmtId="0" fontId="8" fillId="0" borderId="49" xfId="0" applyNumberFormat="1" applyFont="1" applyBorder="1" applyAlignment="1">
      <alignment/>
    </xf>
    <xf numFmtId="0" fontId="8" fillId="0" borderId="46" xfId="0" applyNumberFormat="1" applyFont="1" applyBorder="1" applyAlignment="1">
      <alignment/>
    </xf>
    <xf numFmtId="0" fontId="8" fillId="0" borderId="50" xfId="0" applyNumberFormat="1" applyFont="1" applyBorder="1" applyAlignment="1">
      <alignment/>
    </xf>
    <xf numFmtId="41" fontId="7" fillId="0" borderId="51" xfId="0" applyNumberFormat="1" applyFont="1" applyBorder="1" applyAlignment="1">
      <alignment/>
    </xf>
    <xf numFmtId="41" fontId="7" fillId="0" borderId="39" xfId="0" applyNumberFormat="1" applyFont="1" applyBorder="1" applyAlignment="1">
      <alignment/>
    </xf>
    <xf numFmtId="0" fontId="7" fillId="0" borderId="45" xfId="0" applyNumberFormat="1" applyFont="1" applyBorder="1" applyAlignment="1">
      <alignment vertical="center"/>
    </xf>
    <xf numFmtId="0" fontId="7" fillId="0" borderId="24" xfId="0" applyNumberFormat="1" applyFont="1" applyBorder="1" applyAlignment="1">
      <alignment vertical="center"/>
    </xf>
    <xf numFmtId="41" fontId="7" fillId="0" borderId="25" xfId="0" applyNumberFormat="1" applyFont="1" applyBorder="1" applyAlignment="1">
      <alignment/>
    </xf>
    <xf numFmtId="41" fontId="7" fillId="0" borderId="52" xfId="0" applyNumberFormat="1" applyFont="1" applyBorder="1" applyAlignment="1">
      <alignment/>
    </xf>
    <xf numFmtId="0" fontId="7" fillId="0" borderId="18" xfId="0" applyNumberFormat="1" applyFont="1" applyBorder="1" applyAlignment="1">
      <alignment vertical="center"/>
    </xf>
    <xf numFmtId="41" fontId="7" fillId="0" borderId="22" xfId="0" applyNumberFormat="1" applyFont="1" applyBorder="1" applyAlignment="1">
      <alignment/>
    </xf>
    <xf numFmtId="186" fontId="7" fillId="0" borderId="25" xfId="0" applyNumberFormat="1" applyFont="1" applyBorder="1" applyAlignment="1">
      <alignment/>
    </xf>
    <xf numFmtId="0" fontId="7" fillId="0" borderId="26" xfId="0" applyNumberFormat="1" applyFont="1" applyBorder="1" applyAlignment="1">
      <alignment vertical="center"/>
    </xf>
    <xf numFmtId="0" fontId="7" fillId="0" borderId="27" xfId="0" applyNumberFormat="1" applyFont="1" applyBorder="1" applyAlignment="1">
      <alignment vertical="center"/>
    </xf>
    <xf numFmtId="41" fontId="7" fillId="0" borderId="53" xfId="0" applyNumberFormat="1" applyFont="1" applyBorder="1" applyAlignment="1">
      <alignment/>
    </xf>
    <xf numFmtId="0" fontId="7" fillId="0" borderId="29" xfId="0" applyNumberFormat="1" applyFont="1" applyBorder="1" applyAlignment="1">
      <alignment vertical="center"/>
    </xf>
    <xf numFmtId="186" fontId="7" fillId="0" borderId="25" xfId="55" applyNumberFormat="1" applyFont="1" applyBorder="1" applyAlignment="1">
      <alignment/>
      <protection/>
    </xf>
    <xf numFmtId="41" fontId="7" fillId="0" borderId="0" xfId="55" applyNumberFormat="1" applyFont="1" applyBorder="1" applyAlignment="1">
      <alignment horizontal="right"/>
      <protection/>
    </xf>
    <xf numFmtId="3" fontId="7" fillId="0" borderId="0" xfId="0" applyNumberFormat="1" applyFont="1" applyBorder="1" applyAlignment="1">
      <alignment horizontal="right"/>
    </xf>
    <xf numFmtId="0" fontId="8" fillId="0" borderId="54" xfId="0" applyNumberFormat="1" applyFont="1" applyBorder="1" applyAlignment="1">
      <alignment vertical="center"/>
    </xf>
    <xf numFmtId="0" fontId="8" fillId="0" borderId="32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7" fillId="0" borderId="42" xfId="55" applyNumberFormat="1" applyFont="1" applyFill="1" applyBorder="1" applyAlignment="1">
      <alignment/>
      <protection/>
    </xf>
    <xf numFmtId="41" fontId="7" fillId="0" borderId="25" xfId="55" applyNumberFormat="1" applyFont="1" applyFill="1" applyBorder="1" applyAlignment="1">
      <alignment/>
      <protection/>
    </xf>
    <xf numFmtId="186" fontId="7" fillId="0" borderId="39" xfId="55" applyNumberFormat="1" applyFont="1" applyFill="1" applyBorder="1" applyAlignment="1">
      <alignment/>
      <protection/>
    </xf>
    <xf numFmtId="41" fontId="7" fillId="0" borderId="10" xfId="0" applyNumberFormat="1" applyFont="1" applyFill="1" applyBorder="1" applyAlignment="1">
      <alignment vertical="center"/>
    </xf>
    <xf numFmtId="41" fontId="7" fillId="0" borderId="51" xfId="55" applyNumberFormat="1" applyFont="1" applyFill="1" applyBorder="1" applyAlignment="1">
      <alignment/>
      <protection/>
    </xf>
    <xf numFmtId="41" fontId="7" fillId="0" borderId="39" xfId="55" applyNumberFormat="1" applyFont="1" applyFill="1" applyBorder="1" applyAlignment="1">
      <alignment/>
      <protection/>
    </xf>
    <xf numFmtId="41" fontId="8" fillId="0" borderId="25" xfId="0" applyNumberFormat="1" applyFont="1" applyFill="1" applyBorder="1" applyAlignment="1">
      <alignment vertical="center"/>
    </xf>
    <xf numFmtId="41" fontId="7" fillId="0" borderId="0" xfId="0" applyNumberFormat="1" applyFont="1" applyAlignment="1">
      <alignment/>
    </xf>
    <xf numFmtId="41" fontId="7" fillId="0" borderId="53" xfId="55" applyNumberFormat="1" applyFont="1" applyFill="1" applyBorder="1" applyAlignment="1">
      <alignment/>
      <protection/>
    </xf>
    <xf numFmtId="41" fontId="7" fillId="0" borderId="55" xfId="55" applyNumberFormat="1" applyFont="1" applyFill="1" applyBorder="1" applyAlignment="1">
      <alignment/>
      <protection/>
    </xf>
    <xf numFmtId="41" fontId="7" fillId="0" borderId="56" xfId="55" applyNumberFormat="1" applyFont="1" applyFill="1" applyBorder="1" applyAlignment="1">
      <alignment/>
      <protection/>
    </xf>
    <xf numFmtId="41" fontId="7" fillId="0" borderId="21" xfId="0" applyNumberFormat="1" applyFont="1" applyFill="1" applyBorder="1" applyAlignment="1">
      <alignment/>
    </xf>
    <xf numFmtId="41" fontId="7" fillId="0" borderId="52" xfId="55" applyNumberFormat="1" applyFont="1" applyFill="1" applyBorder="1" applyAlignment="1">
      <alignment/>
      <protection/>
    </xf>
    <xf numFmtId="41" fontId="7" fillId="0" borderId="21" xfId="55" applyNumberFormat="1" applyFont="1" applyFill="1" applyBorder="1" applyAlignment="1">
      <alignment/>
      <protection/>
    </xf>
    <xf numFmtId="41" fontId="7" fillId="0" borderId="22" xfId="55" applyNumberFormat="1" applyFont="1" applyFill="1" applyBorder="1" applyAlignment="1">
      <alignment/>
      <protection/>
    </xf>
    <xf numFmtId="41" fontId="7" fillId="0" borderId="57" xfId="55" applyNumberFormat="1" applyFont="1" applyFill="1" applyBorder="1" applyAlignment="1">
      <alignment/>
      <protection/>
    </xf>
    <xf numFmtId="41" fontId="7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41" fontId="8" fillId="0" borderId="45" xfId="0" applyNumberFormat="1" applyFont="1" applyBorder="1" applyAlignment="1">
      <alignment vertical="center"/>
    </xf>
    <xf numFmtId="0" fontId="8" fillId="0" borderId="58" xfId="0" applyNumberFormat="1" applyFont="1" applyBorder="1" applyAlignment="1">
      <alignment horizontal="distributed" vertical="center"/>
    </xf>
    <xf numFmtId="0" fontId="8" fillId="0" borderId="13" xfId="0" applyNumberFormat="1" applyFont="1" applyBorder="1" applyAlignment="1">
      <alignment horizontal="distributed" vertical="center"/>
    </xf>
    <xf numFmtId="0" fontId="7" fillId="0" borderId="39" xfId="55" applyNumberFormat="1" applyFont="1" applyBorder="1" applyAlignment="1">
      <alignment vertical="center"/>
      <protection/>
    </xf>
    <xf numFmtId="0" fontId="7" fillId="0" borderId="21" xfId="0" applyNumberFormat="1" applyFont="1" applyBorder="1" applyAlignment="1">
      <alignment vertical="center"/>
    </xf>
    <xf numFmtId="0" fontId="7" fillId="0" borderId="39" xfId="0" applyNumberFormat="1" applyFont="1" applyBorder="1" applyAlignment="1">
      <alignment vertical="center"/>
    </xf>
    <xf numFmtId="0" fontId="7" fillId="0" borderId="31" xfId="0" applyNumberFormat="1" applyFont="1" applyBorder="1" applyAlignment="1">
      <alignment vertical="center"/>
    </xf>
    <xf numFmtId="0" fontId="7" fillId="0" borderId="27" xfId="0" applyNumberFormat="1" applyFont="1" applyBorder="1" applyAlignment="1">
      <alignment horizontal="distributed" vertical="center"/>
    </xf>
    <xf numFmtId="0" fontId="7" fillId="0" borderId="32" xfId="0" applyNumberFormat="1" applyFont="1" applyBorder="1" applyAlignment="1">
      <alignment horizontal="distributed" vertical="center"/>
    </xf>
    <xf numFmtId="41" fontId="7" fillId="0" borderId="53" xfId="55" applyNumberFormat="1" applyFont="1" applyBorder="1" applyAlignment="1">
      <alignment/>
      <protection/>
    </xf>
    <xf numFmtId="41" fontId="7" fillId="0" borderId="30" xfId="0" applyNumberFormat="1" applyFont="1" applyBorder="1" applyAlignment="1">
      <alignment vertical="center"/>
    </xf>
    <xf numFmtId="0" fontId="7" fillId="0" borderId="45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28" xfId="0" applyFont="1" applyBorder="1" applyAlignment="1">
      <alignment/>
    </xf>
    <xf numFmtId="194" fontId="7" fillId="0" borderId="0" xfId="0" applyNumberFormat="1" applyFont="1" applyAlignment="1">
      <alignment/>
    </xf>
    <xf numFmtId="0" fontId="7" fillId="0" borderId="0" xfId="0" applyFont="1" applyBorder="1" applyAlignment="1">
      <alignment horizontal="distributed" vertical="center"/>
    </xf>
    <xf numFmtId="194" fontId="7" fillId="0" borderId="0" xfId="0" applyNumberFormat="1" applyFont="1" applyBorder="1" applyAlignment="1">
      <alignment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0" xfId="55" applyNumberFormat="1" applyFont="1" applyFill="1" applyBorder="1" applyAlignment="1">
      <alignment vertical="center"/>
      <protection/>
    </xf>
    <xf numFmtId="3" fontId="7" fillId="0" borderId="0" xfId="55" applyNumberFormat="1" applyFont="1" applyFill="1" applyAlignment="1">
      <alignment/>
      <protection/>
    </xf>
    <xf numFmtId="0" fontId="7" fillId="0" borderId="59" xfId="55" applyNumberFormat="1" applyFont="1" applyBorder="1" applyAlignment="1">
      <alignment vertical="center"/>
      <protection/>
    </xf>
    <xf numFmtId="0" fontId="7" fillId="0" borderId="52" xfId="0" applyNumberFormat="1" applyFont="1" applyBorder="1" applyAlignment="1">
      <alignment vertical="center"/>
    </xf>
    <xf numFmtId="41" fontId="8" fillId="0" borderId="60" xfId="0" applyNumberFormat="1" applyFont="1" applyBorder="1" applyAlignment="1">
      <alignment vertical="center"/>
    </xf>
    <xf numFmtId="41" fontId="8" fillId="0" borderId="21" xfId="0" applyNumberFormat="1" applyFont="1" applyFill="1" applyBorder="1" applyAlignment="1">
      <alignment vertical="center"/>
    </xf>
    <xf numFmtId="186" fontId="8" fillId="0" borderId="25" xfId="0" applyNumberFormat="1" applyFont="1" applyBorder="1" applyAlignment="1">
      <alignment vertical="center"/>
    </xf>
    <xf numFmtId="0" fontId="7" fillId="0" borderId="61" xfId="0" applyNumberFormat="1" applyFont="1" applyFill="1" applyBorder="1" applyAlignment="1">
      <alignment vertical="center" shrinkToFit="1"/>
    </xf>
    <xf numFmtId="3" fontId="7" fillId="0" borderId="62" xfId="55" applyNumberFormat="1" applyFont="1" applyFill="1" applyBorder="1" applyAlignment="1">
      <alignment shrinkToFit="1"/>
      <protection/>
    </xf>
    <xf numFmtId="3" fontId="7" fillId="0" borderId="63" xfId="55" applyNumberFormat="1" applyFont="1" applyFill="1" applyBorder="1" applyAlignment="1">
      <alignment shrinkToFit="1"/>
      <protection/>
    </xf>
    <xf numFmtId="0" fontId="7" fillId="0" borderId="64" xfId="55" applyNumberFormat="1" applyFont="1" applyFill="1" applyBorder="1" applyAlignment="1">
      <alignment horizontal="distributed" vertical="center"/>
      <protection/>
    </xf>
    <xf numFmtId="0" fontId="7" fillId="0" borderId="10" xfId="0" applyNumberFormat="1" applyFont="1" applyFill="1" applyBorder="1" applyAlignment="1">
      <alignment horizontal="left" vertical="center" indent="1"/>
    </xf>
    <xf numFmtId="0" fontId="7" fillId="0" borderId="0" xfId="0" applyNumberFormat="1" applyFont="1" applyFill="1" applyBorder="1" applyAlignment="1">
      <alignment vertical="center"/>
    </xf>
    <xf numFmtId="41" fontId="7" fillId="0" borderId="55" xfId="0" applyNumberFormat="1" applyFont="1" applyFill="1" applyBorder="1" applyAlignment="1">
      <alignment/>
    </xf>
    <xf numFmtId="3" fontId="7" fillId="0" borderId="63" xfId="55" applyNumberFormat="1" applyFont="1" applyFill="1" applyBorder="1" applyAlignment="1">
      <alignment/>
      <protection/>
    </xf>
    <xf numFmtId="41" fontId="7" fillId="0" borderId="25" xfId="0" applyNumberFormat="1" applyFont="1" applyFill="1" applyBorder="1" applyAlignment="1">
      <alignment/>
    </xf>
    <xf numFmtId="0" fontId="8" fillId="33" borderId="30" xfId="0" applyNumberFormat="1" applyFont="1" applyFill="1" applyBorder="1" applyAlignment="1">
      <alignment/>
    </xf>
    <xf numFmtId="0" fontId="8" fillId="33" borderId="24" xfId="0" applyNumberFormat="1" applyFont="1" applyFill="1" applyBorder="1" applyAlignment="1">
      <alignment vertical="center"/>
    </xf>
    <xf numFmtId="0" fontId="8" fillId="33" borderId="24" xfId="0" applyNumberFormat="1" applyFont="1" applyFill="1" applyBorder="1" applyAlignment="1">
      <alignment horizontal="right" vertical="top"/>
    </xf>
    <xf numFmtId="41" fontId="8" fillId="33" borderId="25" xfId="0" applyNumberFormat="1" applyFont="1" applyFill="1" applyBorder="1" applyAlignment="1">
      <alignment horizontal="center" vertical="center"/>
    </xf>
    <xf numFmtId="41" fontId="8" fillId="33" borderId="65" xfId="0" applyNumberFormat="1" applyFont="1" applyFill="1" applyBorder="1" applyAlignment="1">
      <alignment horizontal="center" vertical="center"/>
    </xf>
    <xf numFmtId="41" fontId="8" fillId="33" borderId="66" xfId="0" applyNumberFormat="1" applyFont="1" applyFill="1" applyBorder="1" applyAlignment="1">
      <alignment horizontal="center" vertical="center"/>
    </xf>
    <xf numFmtId="41" fontId="8" fillId="33" borderId="67" xfId="0" applyNumberFormat="1" applyFont="1" applyFill="1" applyBorder="1" applyAlignment="1">
      <alignment horizontal="center" vertical="center"/>
    </xf>
    <xf numFmtId="41" fontId="8" fillId="0" borderId="21" xfId="0" applyNumberFormat="1" applyFont="1" applyBorder="1" applyAlignment="1">
      <alignment vertical="center"/>
    </xf>
    <xf numFmtId="0" fontId="8" fillId="0" borderId="39" xfId="0" applyNumberFormat="1" applyFont="1" applyBorder="1" applyAlignment="1">
      <alignment horizontal="left" vertical="center" indent="1"/>
    </xf>
    <xf numFmtId="41" fontId="8" fillId="0" borderId="68" xfId="0" applyNumberFormat="1" applyFont="1" applyBorder="1" applyAlignment="1">
      <alignment vertical="center"/>
    </xf>
    <xf numFmtId="41" fontId="7" fillId="0" borderId="30" xfId="55" applyNumberFormat="1" applyFont="1" applyFill="1" applyBorder="1" applyAlignment="1">
      <alignment/>
      <protection/>
    </xf>
    <xf numFmtId="0" fontId="4" fillId="0" borderId="32" xfId="0" applyNumberFormat="1" applyFont="1" applyFill="1" applyBorder="1" applyAlignment="1">
      <alignment vertical="center"/>
    </xf>
    <xf numFmtId="41" fontId="4" fillId="0" borderId="32" xfId="55" applyNumberFormat="1" applyFont="1" applyBorder="1" applyAlignment="1">
      <alignment vertical="center"/>
      <protection/>
    </xf>
    <xf numFmtId="41" fontId="4" fillId="0" borderId="32" xfId="0" applyNumberFormat="1" applyFont="1" applyBorder="1" applyAlignment="1">
      <alignment/>
    </xf>
    <xf numFmtId="3" fontId="4" fillId="0" borderId="32" xfId="55" applyNumberFormat="1" applyFont="1" applyBorder="1" applyAlignment="1">
      <alignment vertical="center"/>
      <protection/>
    </xf>
    <xf numFmtId="0" fontId="4" fillId="0" borderId="32" xfId="0" applyFont="1" applyBorder="1" applyAlignment="1">
      <alignment/>
    </xf>
    <xf numFmtId="0" fontId="7" fillId="0" borderId="64" xfId="55" applyNumberFormat="1" applyFont="1" applyBorder="1" applyAlignment="1">
      <alignment horizontal="distributed" vertical="center"/>
      <protection/>
    </xf>
    <xf numFmtId="41" fontId="8" fillId="0" borderId="69" xfId="0" applyNumberFormat="1" applyFont="1" applyBorder="1" applyAlignment="1">
      <alignment vertical="center"/>
    </xf>
    <xf numFmtId="0" fontId="8" fillId="0" borderId="69" xfId="0" applyNumberFormat="1" applyFont="1" applyBorder="1" applyAlignment="1">
      <alignment horizontal="distributed" vertical="center"/>
    </xf>
    <xf numFmtId="0" fontId="7" fillId="0" borderId="70" xfId="55" applyNumberFormat="1" applyFont="1" applyBorder="1" applyAlignment="1">
      <alignment horizontal="distributed" vertical="center"/>
      <protection/>
    </xf>
    <xf numFmtId="198" fontId="7" fillId="0" borderId="25" xfId="0" applyNumberFormat="1" applyFont="1" applyBorder="1" applyAlignment="1">
      <alignment/>
    </xf>
    <xf numFmtId="198" fontId="7" fillId="0" borderId="53" xfId="55" applyNumberFormat="1" applyFont="1" applyFill="1" applyBorder="1" applyAlignment="1">
      <alignment/>
      <protection/>
    </xf>
    <xf numFmtId="41" fontId="8" fillId="0" borderId="71" xfId="0" applyNumberFormat="1" applyFont="1" applyBorder="1" applyAlignment="1">
      <alignment vertical="center"/>
    </xf>
    <xf numFmtId="0" fontId="9" fillId="0" borderId="57" xfId="0" applyNumberFormat="1" applyFont="1" applyBorder="1" applyAlignment="1">
      <alignment vertical="center"/>
    </xf>
    <xf numFmtId="0" fontId="8" fillId="0" borderId="71" xfId="0" applyFont="1" applyBorder="1" applyAlignment="1">
      <alignment horizontal="distributed" vertical="center"/>
    </xf>
    <xf numFmtId="0" fontId="7" fillId="0" borderId="7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73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197" fontId="7" fillId="0" borderId="39" xfId="0" applyNumberFormat="1" applyFont="1" applyBorder="1" applyAlignment="1">
      <alignment horizontal="right"/>
    </xf>
    <xf numFmtId="41" fontId="7" fillId="0" borderId="51" xfId="0" applyNumberFormat="1" applyFont="1" applyBorder="1" applyAlignment="1">
      <alignment horizontal="right"/>
    </xf>
    <xf numFmtId="186" fontId="7" fillId="0" borderId="51" xfId="0" applyNumberFormat="1" applyFont="1" applyBorder="1" applyAlignment="1">
      <alignment/>
    </xf>
    <xf numFmtId="194" fontId="7" fillId="0" borderId="39" xfId="0" applyNumberFormat="1" applyFont="1" applyBorder="1" applyAlignment="1">
      <alignment/>
    </xf>
    <xf numFmtId="198" fontId="7" fillId="0" borderId="74" xfId="55" applyNumberFormat="1" applyFont="1" applyFill="1" applyBorder="1" applyAlignment="1">
      <alignment/>
      <protection/>
    </xf>
    <xf numFmtId="198" fontId="7" fillId="0" borderId="51" xfId="0" applyNumberFormat="1" applyFont="1" applyBorder="1" applyAlignment="1">
      <alignment/>
    </xf>
    <xf numFmtId="0" fontId="8" fillId="0" borderId="75" xfId="0" applyNumberFormat="1" applyFont="1" applyBorder="1" applyAlignment="1">
      <alignment vertical="center"/>
    </xf>
    <xf numFmtId="41" fontId="8" fillId="0" borderId="76" xfId="0" applyNumberFormat="1" applyFont="1" applyBorder="1" applyAlignment="1">
      <alignment vertical="center"/>
    </xf>
    <xf numFmtId="41" fontId="7" fillId="0" borderId="51" xfId="0" applyNumberFormat="1" applyFont="1" applyFill="1" applyBorder="1" applyAlignment="1">
      <alignment/>
    </xf>
    <xf numFmtId="41" fontId="7" fillId="0" borderId="39" xfId="0" applyNumberFormat="1" applyFont="1" applyFill="1" applyBorder="1" applyAlignment="1">
      <alignment/>
    </xf>
    <xf numFmtId="41" fontId="7" fillId="34" borderId="51" xfId="0" applyNumberFormat="1" applyFont="1" applyFill="1" applyBorder="1" applyAlignment="1">
      <alignment/>
    </xf>
    <xf numFmtId="41" fontId="8" fillId="0" borderId="65" xfId="0" applyNumberFormat="1" applyFont="1" applyBorder="1" applyAlignment="1">
      <alignment vertical="center"/>
    </xf>
    <xf numFmtId="41" fontId="8" fillId="0" borderId="66" xfId="0" applyNumberFormat="1" applyFont="1" applyBorder="1" applyAlignment="1">
      <alignment vertical="center"/>
    </xf>
    <xf numFmtId="41" fontId="8" fillId="0" borderId="67" xfId="0" applyNumberFormat="1" applyFont="1" applyBorder="1" applyAlignment="1">
      <alignment vertical="center"/>
    </xf>
    <xf numFmtId="41" fontId="8" fillId="0" borderId="77" xfId="0" applyNumberFormat="1" applyFont="1" applyBorder="1" applyAlignment="1">
      <alignment vertical="center"/>
    </xf>
    <xf numFmtId="41" fontId="8" fillId="0" borderId="78" xfId="0" applyNumberFormat="1" applyFont="1" applyBorder="1" applyAlignment="1">
      <alignment vertical="center"/>
    </xf>
    <xf numFmtId="41" fontId="8" fillId="0" borderId="79" xfId="0" applyNumberFormat="1" applyFont="1" applyBorder="1" applyAlignment="1">
      <alignment vertical="center"/>
    </xf>
    <xf numFmtId="186" fontId="8" fillId="0" borderId="65" xfId="0" applyNumberFormat="1" applyFont="1" applyBorder="1" applyAlignment="1">
      <alignment vertical="center"/>
    </xf>
    <xf numFmtId="186" fontId="8" fillId="0" borderId="66" xfId="0" applyNumberFormat="1" applyFont="1" applyBorder="1" applyAlignment="1">
      <alignment vertical="center"/>
    </xf>
    <xf numFmtId="186" fontId="8" fillId="0" borderId="67" xfId="0" applyNumberFormat="1" applyFont="1" applyBorder="1" applyAlignment="1">
      <alignment vertical="center"/>
    </xf>
    <xf numFmtId="41" fontId="8" fillId="0" borderId="80" xfId="0" applyNumberFormat="1" applyFont="1" applyBorder="1" applyAlignment="1">
      <alignment vertical="center"/>
    </xf>
    <xf numFmtId="41" fontId="8" fillId="0" borderId="81" xfId="0" applyNumberFormat="1" applyFont="1" applyBorder="1" applyAlignment="1">
      <alignment vertical="center"/>
    </xf>
    <xf numFmtId="41" fontId="8" fillId="0" borderId="82" xfId="0" applyNumberFormat="1" applyFont="1" applyBorder="1" applyAlignment="1">
      <alignment vertical="center"/>
    </xf>
    <xf numFmtId="41" fontId="8" fillId="0" borderId="83" xfId="0" applyNumberFormat="1" applyFont="1" applyBorder="1" applyAlignment="1">
      <alignment vertical="center"/>
    </xf>
    <xf numFmtId="41" fontId="8" fillId="0" borderId="84" xfId="0" applyNumberFormat="1" applyFont="1" applyBorder="1" applyAlignment="1">
      <alignment vertical="center"/>
    </xf>
    <xf numFmtId="41" fontId="8" fillId="0" borderId="85" xfId="0" applyNumberFormat="1" applyFont="1" applyBorder="1" applyAlignment="1">
      <alignment vertical="center"/>
    </xf>
    <xf numFmtId="41" fontId="8" fillId="0" borderId="86" xfId="0" applyNumberFormat="1" applyFont="1" applyBorder="1" applyAlignment="1">
      <alignment vertical="center"/>
    </xf>
    <xf numFmtId="41" fontId="8" fillId="0" borderId="87" xfId="0" applyNumberFormat="1" applyFont="1" applyBorder="1" applyAlignment="1">
      <alignment vertical="center"/>
    </xf>
    <xf numFmtId="41" fontId="8" fillId="0" borderId="88" xfId="0" applyNumberFormat="1" applyFont="1" applyBorder="1" applyAlignment="1">
      <alignment vertical="center"/>
    </xf>
    <xf numFmtId="41" fontId="8" fillId="0" borderId="89" xfId="0" applyNumberFormat="1" applyFont="1" applyBorder="1" applyAlignment="1">
      <alignment vertical="center"/>
    </xf>
    <xf numFmtId="41" fontId="8" fillId="0" borderId="90" xfId="0" applyNumberFormat="1" applyFont="1" applyBorder="1" applyAlignment="1">
      <alignment vertical="center"/>
    </xf>
    <xf numFmtId="41" fontId="8" fillId="0" borderId="91" xfId="0" applyNumberFormat="1" applyFont="1" applyBorder="1" applyAlignment="1">
      <alignment vertical="center"/>
    </xf>
    <xf numFmtId="41" fontId="8" fillId="0" borderId="92" xfId="0" applyNumberFormat="1" applyFont="1" applyBorder="1" applyAlignment="1">
      <alignment vertical="center"/>
    </xf>
    <xf numFmtId="41" fontId="8" fillId="0" borderId="93" xfId="0" applyNumberFormat="1" applyFont="1" applyBorder="1" applyAlignment="1">
      <alignment vertical="center"/>
    </xf>
    <xf numFmtId="41" fontId="8" fillId="0" borderId="94" xfId="0" applyNumberFormat="1" applyFont="1" applyBorder="1" applyAlignment="1">
      <alignment vertical="center"/>
    </xf>
    <xf numFmtId="41" fontId="8" fillId="0" borderId="95" xfId="0" applyNumberFormat="1" applyFont="1" applyBorder="1" applyAlignment="1">
      <alignment vertical="center"/>
    </xf>
    <xf numFmtId="41" fontId="8" fillId="0" borderId="96" xfId="0" applyNumberFormat="1" applyFont="1" applyBorder="1" applyAlignment="1">
      <alignment vertical="center"/>
    </xf>
    <xf numFmtId="41" fontId="8" fillId="0" borderId="97" xfId="0" applyNumberFormat="1" applyFont="1" applyBorder="1" applyAlignment="1">
      <alignment vertical="center"/>
    </xf>
    <xf numFmtId="41" fontId="8" fillId="0" borderId="98" xfId="0" applyNumberFormat="1" applyFont="1" applyBorder="1" applyAlignment="1">
      <alignment vertical="center"/>
    </xf>
    <xf numFmtId="41" fontId="8" fillId="0" borderId="56" xfId="0" applyNumberFormat="1" applyFont="1" applyBorder="1" applyAlignment="1">
      <alignment vertical="center"/>
    </xf>
    <xf numFmtId="41" fontId="8" fillId="0" borderId="80" xfId="0" applyNumberFormat="1" applyFont="1" applyFill="1" applyBorder="1" applyAlignment="1">
      <alignment vertical="center"/>
    </xf>
    <xf numFmtId="41" fontId="8" fillId="0" borderId="99" xfId="0" applyNumberFormat="1" applyFont="1" applyFill="1" applyBorder="1" applyAlignment="1">
      <alignment vertical="center"/>
    </xf>
    <xf numFmtId="41" fontId="7" fillId="0" borderId="85" xfId="55" applyNumberFormat="1" applyFont="1" applyBorder="1" applyAlignment="1">
      <alignment/>
      <protection/>
    </xf>
    <xf numFmtId="41" fontId="7" fillId="0" borderId="86" xfId="55" applyNumberFormat="1" applyFont="1" applyBorder="1" applyAlignment="1">
      <alignment/>
      <protection/>
    </xf>
    <xf numFmtId="41" fontId="7" fillId="0" borderId="100" xfId="55" applyNumberFormat="1" applyFont="1" applyBorder="1" applyAlignment="1">
      <alignment/>
      <protection/>
    </xf>
    <xf numFmtId="198" fontId="8" fillId="0" borderId="85" xfId="0" applyNumberFormat="1" applyFont="1" applyBorder="1" applyAlignment="1">
      <alignment vertical="center"/>
    </xf>
    <xf numFmtId="41" fontId="8" fillId="0" borderId="100" xfId="0" applyNumberFormat="1" applyFont="1" applyBorder="1" applyAlignment="1">
      <alignment vertical="center"/>
    </xf>
    <xf numFmtId="41" fontId="8" fillId="0" borderId="101" xfId="0" applyNumberFormat="1" applyFont="1" applyFill="1" applyBorder="1" applyAlignment="1">
      <alignment vertical="center"/>
    </xf>
    <xf numFmtId="41" fontId="8" fillId="0" borderId="102" xfId="0" applyNumberFormat="1" applyFont="1" applyFill="1" applyBorder="1" applyAlignment="1">
      <alignment vertical="center"/>
    </xf>
    <xf numFmtId="41" fontId="8" fillId="0" borderId="103" xfId="0" applyNumberFormat="1" applyFont="1" applyFill="1" applyBorder="1" applyAlignment="1">
      <alignment vertical="center"/>
    </xf>
    <xf numFmtId="41" fontId="8" fillId="0" borderId="104" xfId="0" applyNumberFormat="1" applyFont="1" applyBorder="1" applyAlignment="1">
      <alignment vertical="center"/>
    </xf>
    <xf numFmtId="41" fontId="8" fillId="0" borderId="105" xfId="0" applyNumberFormat="1" applyFont="1" applyBorder="1" applyAlignment="1">
      <alignment vertical="center"/>
    </xf>
    <xf numFmtId="41" fontId="8" fillId="0" borderId="101" xfId="0" applyNumberFormat="1" applyFont="1" applyBorder="1" applyAlignment="1">
      <alignment vertical="center"/>
    </xf>
    <xf numFmtId="41" fontId="8" fillId="0" borderId="102" xfId="0" applyNumberFormat="1" applyFont="1" applyBorder="1" applyAlignment="1">
      <alignment vertical="center"/>
    </xf>
    <xf numFmtId="186" fontId="8" fillId="0" borderId="77" xfId="0" applyNumberFormat="1" applyFont="1" applyBorder="1" applyAlignment="1">
      <alignment vertical="center"/>
    </xf>
    <xf numFmtId="186" fontId="8" fillId="0" borderId="78" xfId="0" applyNumberFormat="1" applyFont="1" applyBorder="1" applyAlignment="1">
      <alignment vertical="center"/>
    </xf>
    <xf numFmtId="186" fontId="8" fillId="0" borderId="79" xfId="0" applyNumberFormat="1" applyFont="1" applyBorder="1" applyAlignment="1">
      <alignment vertical="center"/>
    </xf>
    <xf numFmtId="41" fontId="9" fillId="0" borderId="45" xfId="0" applyNumberFormat="1" applyFont="1" applyBorder="1" applyAlignment="1">
      <alignment vertical="center"/>
    </xf>
    <xf numFmtId="41" fontId="9" fillId="0" borderId="57" xfId="0" applyNumberFormat="1" applyFont="1" applyBorder="1" applyAlignment="1">
      <alignment vertical="center"/>
    </xf>
    <xf numFmtId="41" fontId="8" fillId="0" borderId="106" xfId="0" applyNumberFormat="1" applyFont="1" applyBorder="1" applyAlignment="1">
      <alignment vertical="center"/>
    </xf>
    <xf numFmtId="41" fontId="8" fillId="0" borderId="107" xfId="0" applyNumberFormat="1" applyFont="1" applyBorder="1" applyAlignment="1">
      <alignment vertical="center"/>
    </xf>
    <xf numFmtId="41" fontId="8" fillId="0" borderId="108" xfId="0" applyNumberFormat="1" applyFont="1" applyBorder="1" applyAlignment="1">
      <alignment vertical="center"/>
    </xf>
    <xf numFmtId="41" fontId="8" fillId="0" borderId="109" xfId="0" applyNumberFormat="1" applyFont="1" applyBorder="1" applyAlignment="1">
      <alignment vertical="center"/>
    </xf>
    <xf numFmtId="41" fontId="8" fillId="0" borderId="110" xfId="0" applyNumberFormat="1" applyFont="1" applyBorder="1" applyAlignment="1">
      <alignment vertical="center"/>
    </xf>
    <xf numFmtId="41" fontId="7" fillId="0" borderId="111" xfId="55" applyNumberFormat="1" applyFont="1" applyFill="1" applyBorder="1" applyAlignment="1">
      <alignment/>
      <protection/>
    </xf>
    <xf numFmtId="41" fontId="7" fillId="0" borderId="112" xfId="55" applyNumberFormat="1" applyFont="1" applyFill="1" applyBorder="1" applyAlignment="1">
      <alignment/>
      <protection/>
    </xf>
    <xf numFmtId="41" fontId="7" fillId="0" borderId="113" xfId="55" applyNumberFormat="1" applyFont="1" applyFill="1" applyBorder="1" applyAlignment="1">
      <alignment/>
      <protection/>
    </xf>
    <xf numFmtId="41" fontId="7" fillId="0" borderId="114" xfId="55" applyNumberFormat="1" applyFont="1" applyFill="1" applyBorder="1" applyAlignment="1">
      <alignment/>
      <protection/>
    </xf>
    <xf numFmtId="41" fontId="7" fillId="0" borderId="115" xfId="55" applyNumberFormat="1" applyFont="1" applyFill="1" applyBorder="1" applyAlignment="1">
      <alignment/>
      <protection/>
    </xf>
    <xf numFmtId="186" fontId="7" fillId="0" borderId="111" xfId="55" applyNumberFormat="1" applyFont="1" applyBorder="1" applyAlignment="1">
      <alignment/>
      <protection/>
    </xf>
    <xf numFmtId="186" fontId="7" fillId="0" borderId="112" xfId="55" applyNumberFormat="1" applyFont="1" applyBorder="1" applyAlignment="1">
      <alignment/>
      <protection/>
    </xf>
    <xf numFmtId="186" fontId="7" fillId="0" borderId="113" xfId="55" applyNumberFormat="1" applyFont="1" applyBorder="1" applyAlignment="1">
      <alignment/>
      <protection/>
    </xf>
    <xf numFmtId="41" fontId="7" fillId="0" borderId="116" xfId="55" applyNumberFormat="1" applyFont="1" applyFill="1" applyBorder="1" applyAlignment="1">
      <alignment/>
      <protection/>
    </xf>
    <xf numFmtId="41" fontId="7" fillId="0" borderId="117" xfId="55" applyNumberFormat="1" applyFont="1" applyFill="1" applyBorder="1" applyAlignment="1">
      <alignment/>
      <protection/>
    </xf>
    <xf numFmtId="41" fontId="7" fillId="0" borderId="118" xfId="55" applyNumberFormat="1" applyFont="1" applyFill="1" applyBorder="1" applyAlignment="1">
      <alignment/>
      <protection/>
    </xf>
    <xf numFmtId="41" fontId="7" fillId="0" borderId="119" xfId="55" applyNumberFormat="1" applyFont="1" applyFill="1" applyBorder="1" applyAlignment="1">
      <alignment/>
      <protection/>
    </xf>
    <xf numFmtId="41" fontId="7" fillId="0" borderId="120" xfId="55" applyNumberFormat="1" applyFont="1" applyFill="1" applyBorder="1" applyAlignment="1">
      <alignment/>
      <protection/>
    </xf>
    <xf numFmtId="41" fontId="7" fillId="34" borderId="120" xfId="55" applyNumberFormat="1" applyFont="1" applyFill="1" applyBorder="1" applyAlignment="1">
      <alignment/>
      <protection/>
    </xf>
    <xf numFmtId="41" fontId="7" fillId="0" borderId="121" xfId="55" applyNumberFormat="1" applyFont="1" applyFill="1" applyBorder="1" applyAlignment="1">
      <alignment/>
      <protection/>
    </xf>
    <xf numFmtId="41" fontId="7" fillId="0" borderId="122" xfId="55" applyNumberFormat="1" applyFont="1" applyFill="1" applyBorder="1" applyAlignment="1">
      <alignment/>
      <protection/>
    </xf>
    <xf numFmtId="41" fontId="7" fillId="34" borderId="122" xfId="55" applyNumberFormat="1" applyFont="1" applyFill="1" applyBorder="1" applyAlignment="1">
      <alignment/>
      <protection/>
    </xf>
    <xf numFmtId="41" fontId="7" fillId="0" borderId="123" xfId="55" applyNumberFormat="1" applyFont="1" applyFill="1" applyBorder="1" applyAlignment="1">
      <alignment/>
      <protection/>
    </xf>
    <xf numFmtId="41" fontId="7" fillId="0" borderId="73" xfId="55" applyNumberFormat="1" applyFont="1" applyFill="1" applyBorder="1" applyAlignment="1">
      <alignment/>
      <protection/>
    </xf>
    <xf numFmtId="41" fontId="7" fillId="0" borderId="124" xfId="55" applyNumberFormat="1" applyFont="1" applyFill="1" applyBorder="1" applyAlignment="1">
      <alignment/>
      <protection/>
    </xf>
    <xf numFmtId="41" fontId="7" fillId="34" borderId="124" xfId="55" applyNumberFormat="1" applyFont="1" applyFill="1" applyBorder="1" applyAlignment="1">
      <alignment/>
      <protection/>
    </xf>
    <xf numFmtId="41" fontId="7" fillId="0" borderId="63" xfId="55" applyNumberFormat="1" applyFont="1" applyFill="1" applyBorder="1" applyAlignment="1">
      <alignment/>
      <protection/>
    </xf>
    <xf numFmtId="41" fontId="7" fillId="0" borderId="125" xfId="55" applyNumberFormat="1" applyFont="1" applyFill="1" applyBorder="1" applyAlignment="1">
      <alignment/>
      <protection/>
    </xf>
    <xf numFmtId="41" fontId="7" fillId="0" borderId="126" xfId="55" applyNumberFormat="1" applyFont="1" applyFill="1" applyBorder="1" applyAlignment="1">
      <alignment/>
      <protection/>
    </xf>
    <xf numFmtId="41" fontId="7" fillId="0" borderId="127" xfId="55" applyNumberFormat="1" applyFont="1" applyFill="1" applyBorder="1" applyAlignment="1">
      <alignment/>
      <protection/>
    </xf>
    <xf numFmtId="198" fontId="7" fillId="0" borderId="73" xfId="55" applyNumberFormat="1" applyFont="1" applyFill="1" applyBorder="1" applyAlignment="1">
      <alignment/>
      <protection/>
    </xf>
    <xf numFmtId="198" fontId="7" fillId="0" borderId="126" xfId="55" applyNumberFormat="1" applyFont="1" applyFill="1" applyBorder="1" applyAlignment="1">
      <alignment/>
      <protection/>
    </xf>
    <xf numFmtId="198" fontId="7" fillId="0" borderId="127" xfId="55" applyNumberFormat="1" applyFont="1" applyFill="1" applyBorder="1" applyAlignment="1">
      <alignment/>
      <protection/>
    </xf>
    <xf numFmtId="41" fontId="7" fillId="0" borderId="17" xfId="55" applyNumberFormat="1" applyFont="1" applyFill="1" applyBorder="1" applyAlignment="1">
      <alignment/>
      <protection/>
    </xf>
    <xf numFmtId="41" fontId="7" fillId="0" borderId="128" xfId="55" applyNumberFormat="1" applyFont="1" applyFill="1" applyBorder="1" applyAlignment="1">
      <alignment/>
      <protection/>
    </xf>
    <xf numFmtId="41" fontId="7" fillId="0" borderId="129" xfId="55" applyNumberFormat="1" applyFont="1" applyFill="1" applyBorder="1" applyAlignment="1">
      <alignment/>
      <protection/>
    </xf>
    <xf numFmtId="41" fontId="7" fillId="0" borderId="98" xfId="55" applyNumberFormat="1" applyFont="1" applyFill="1" applyBorder="1" applyAlignment="1">
      <alignment/>
      <protection/>
    </xf>
    <xf numFmtId="198" fontId="7" fillId="0" borderId="55" xfId="55" applyNumberFormat="1" applyFont="1" applyFill="1" applyBorder="1" applyAlignment="1">
      <alignment/>
      <protection/>
    </xf>
    <xf numFmtId="41" fontId="7" fillId="0" borderId="130" xfId="55" applyNumberFormat="1" applyFont="1" applyFill="1" applyBorder="1" applyAlignment="1">
      <alignment/>
      <protection/>
    </xf>
    <xf numFmtId="41" fontId="7" fillId="0" borderId="131" xfId="55" applyNumberFormat="1" applyFont="1" applyFill="1" applyBorder="1" applyAlignment="1">
      <alignment/>
      <protection/>
    </xf>
    <xf numFmtId="41" fontId="7" fillId="0" borderId="132" xfId="55" applyNumberFormat="1" applyFont="1" applyFill="1" applyBorder="1" applyAlignment="1">
      <alignment/>
      <protection/>
    </xf>
    <xf numFmtId="198" fontId="7" fillId="0" borderId="97" xfId="55" applyNumberFormat="1" applyFont="1" applyFill="1" applyBorder="1" applyAlignment="1">
      <alignment/>
      <protection/>
    </xf>
    <xf numFmtId="198" fontId="7" fillId="0" borderId="124" xfId="55" applyNumberFormat="1" applyFont="1" applyFill="1" applyBorder="1" applyAlignment="1">
      <alignment/>
      <protection/>
    </xf>
    <xf numFmtId="41" fontId="7" fillId="0" borderId="133" xfId="0" applyNumberFormat="1" applyFont="1" applyFill="1" applyBorder="1" applyAlignment="1">
      <alignment vertical="center"/>
    </xf>
    <xf numFmtId="41" fontId="7" fillId="0" borderId="134" xfId="0" applyNumberFormat="1" applyFont="1" applyFill="1" applyBorder="1" applyAlignment="1">
      <alignment vertical="center"/>
    </xf>
    <xf numFmtId="41" fontId="7" fillId="0" borderId="57" xfId="0" applyNumberFormat="1" applyFont="1" applyFill="1" applyBorder="1" applyAlignment="1">
      <alignment vertical="center"/>
    </xf>
    <xf numFmtId="41" fontId="7" fillId="0" borderId="114" xfId="0" applyNumberFormat="1" applyFont="1" applyFill="1" applyBorder="1" applyAlignment="1">
      <alignment vertical="center"/>
    </xf>
    <xf numFmtId="41" fontId="7" fillId="0" borderId="115" xfId="0" applyNumberFormat="1" applyFont="1" applyFill="1" applyBorder="1" applyAlignment="1">
      <alignment vertical="center"/>
    </xf>
    <xf numFmtId="41" fontId="7" fillId="0" borderId="52" xfId="0" applyNumberFormat="1" applyFont="1" applyFill="1" applyBorder="1" applyAlignment="1">
      <alignment vertical="center"/>
    </xf>
    <xf numFmtId="186" fontId="7" fillId="0" borderId="135" xfId="55" applyNumberFormat="1" applyFont="1" applyFill="1" applyBorder="1" applyAlignment="1">
      <alignment/>
      <protection/>
    </xf>
    <xf numFmtId="186" fontId="7" fillId="0" borderId="136" xfId="55" applyNumberFormat="1" applyFont="1" applyFill="1" applyBorder="1" applyAlignment="1">
      <alignment/>
      <protection/>
    </xf>
    <xf numFmtId="186" fontId="7" fillId="0" borderId="125" xfId="55" applyNumberFormat="1" applyFont="1" applyFill="1" applyBorder="1" applyAlignment="1">
      <alignment/>
      <protection/>
    </xf>
    <xf numFmtId="41" fontId="7" fillId="0" borderId="45" xfId="0" applyNumberFormat="1" applyFont="1" applyFill="1" applyBorder="1" applyAlignment="1">
      <alignment vertical="center"/>
    </xf>
    <xf numFmtId="41" fontId="7" fillId="0" borderId="24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13" xfId="0" applyNumberFormat="1" applyFont="1" applyFill="1" applyBorder="1" applyAlignment="1">
      <alignment vertical="center"/>
    </xf>
    <xf numFmtId="198" fontId="7" fillId="0" borderId="119" xfId="55" applyNumberFormat="1" applyFont="1" applyFill="1" applyBorder="1" applyAlignment="1">
      <alignment/>
      <protection/>
    </xf>
    <xf numFmtId="198" fontId="7" fillId="0" borderId="122" xfId="55" applyNumberFormat="1" applyFont="1" applyFill="1" applyBorder="1" applyAlignment="1">
      <alignment/>
      <protection/>
    </xf>
    <xf numFmtId="41" fontId="7" fillId="0" borderId="120" xfId="0" applyNumberFormat="1" applyFont="1" applyFill="1" applyBorder="1" applyAlignment="1">
      <alignment vertical="center"/>
    </xf>
    <xf numFmtId="198" fontId="7" fillId="0" borderId="55" xfId="0" applyNumberFormat="1" applyFont="1" applyFill="1" applyBorder="1" applyAlignment="1">
      <alignment vertical="center"/>
    </xf>
    <xf numFmtId="41" fontId="7" fillId="0" borderId="135" xfId="0" applyNumberFormat="1" applyFont="1" applyFill="1" applyBorder="1" applyAlignment="1">
      <alignment vertical="center"/>
    </xf>
    <xf numFmtId="41" fontId="7" fillId="0" borderId="136" xfId="0" applyNumberFormat="1" applyFont="1" applyFill="1" applyBorder="1" applyAlignment="1">
      <alignment vertical="center"/>
    </xf>
    <xf numFmtId="41" fontId="7" fillId="0" borderId="137" xfId="0" applyNumberFormat="1" applyFont="1" applyFill="1" applyBorder="1" applyAlignment="1">
      <alignment vertical="center"/>
    </xf>
    <xf numFmtId="41" fontId="7" fillId="34" borderId="114" xfId="0" applyNumberFormat="1" applyFont="1" applyFill="1" applyBorder="1" applyAlignment="1">
      <alignment/>
    </xf>
    <xf numFmtId="41" fontId="7" fillId="34" borderId="115" xfId="0" applyNumberFormat="1" applyFont="1" applyFill="1" applyBorder="1" applyAlignment="1">
      <alignment/>
    </xf>
    <xf numFmtId="41" fontId="7" fillId="34" borderId="52" xfId="0" applyNumberFormat="1" applyFont="1" applyFill="1" applyBorder="1" applyAlignment="1">
      <alignment/>
    </xf>
    <xf numFmtId="41" fontId="7" fillId="34" borderId="111" xfId="0" applyNumberFormat="1" applyFont="1" applyFill="1" applyBorder="1" applyAlignment="1">
      <alignment/>
    </xf>
    <xf numFmtId="41" fontId="7" fillId="34" borderId="112" xfId="0" applyNumberFormat="1" applyFont="1" applyFill="1" applyBorder="1" applyAlignment="1">
      <alignment/>
    </xf>
    <xf numFmtId="41" fontId="7" fillId="34" borderId="113" xfId="0" applyNumberFormat="1" applyFont="1" applyFill="1" applyBorder="1" applyAlignment="1">
      <alignment/>
    </xf>
    <xf numFmtId="186" fontId="7" fillId="0" borderId="114" xfId="0" applyNumberFormat="1" applyFont="1" applyBorder="1" applyAlignment="1">
      <alignment/>
    </xf>
    <xf numFmtId="186" fontId="7" fillId="0" borderId="115" xfId="0" applyNumberFormat="1" applyFont="1" applyBorder="1" applyAlignment="1">
      <alignment/>
    </xf>
    <xf numFmtId="186" fontId="7" fillId="0" borderId="52" xfId="0" applyNumberFormat="1" applyFont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117" xfId="0" applyNumberFormat="1" applyFont="1" applyFill="1" applyBorder="1" applyAlignment="1">
      <alignment/>
    </xf>
    <xf numFmtId="41" fontId="7" fillId="0" borderId="118" xfId="0" applyNumberFormat="1" applyFont="1" applyFill="1" applyBorder="1" applyAlignment="1">
      <alignment/>
    </xf>
    <xf numFmtId="41" fontId="7" fillId="0" borderId="138" xfId="0" applyNumberFormat="1" applyFont="1" applyFill="1" applyBorder="1" applyAlignment="1">
      <alignment/>
    </xf>
    <xf numFmtId="41" fontId="7" fillId="0" borderId="120" xfId="0" applyNumberFormat="1" applyFont="1" applyFill="1" applyBorder="1" applyAlignment="1">
      <alignment/>
    </xf>
    <xf numFmtId="41" fontId="7" fillId="0" borderId="119" xfId="0" applyNumberFormat="1" applyFont="1" applyFill="1" applyBorder="1" applyAlignment="1">
      <alignment/>
    </xf>
    <xf numFmtId="41" fontId="7" fillId="0" borderId="139" xfId="0" applyNumberFormat="1" applyFont="1" applyFill="1" applyBorder="1" applyAlignment="1">
      <alignment/>
    </xf>
    <xf numFmtId="41" fontId="7" fillId="0" borderId="122" xfId="0" applyNumberFormat="1" applyFont="1" applyFill="1" applyBorder="1" applyAlignment="1">
      <alignment/>
    </xf>
    <xf numFmtId="41" fontId="7" fillId="0" borderId="121" xfId="0" applyNumberFormat="1" applyFont="1" applyFill="1" applyBorder="1" applyAlignment="1">
      <alignment/>
    </xf>
    <xf numFmtId="41" fontId="7" fillId="0" borderId="123" xfId="0" applyNumberFormat="1" applyFont="1" applyFill="1" applyBorder="1" applyAlignment="1">
      <alignment/>
    </xf>
    <xf numFmtId="41" fontId="7" fillId="0" borderId="97" xfId="0" applyNumberFormat="1" applyFont="1" applyFill="1" applyBorder="1" applyAlignment="1">
      <alignment/>
    </xf>
    <xf numFmtId="198" fontId="7" fillId="0" borderId="98" xfId="0" applyNumberFormat="1" applyFont="1" applyFill="1" applyBorder="1" applyAlignment="1">
      <alignment/>
    </xf>
    <xf numFmtId="41" fontId="7" fillId="0" borderId="98" xfId="0" applyNumberFormat="1" applyFont="1" applyFill="1" applyBorder="1" applyAlignment="1">
      <alignment/>
    </xf>
    <xf numFmtId="41" fontId="7" fillId="0" borderId="63" xfId="0" applyNumberFormat="1" applyFont="1" applyFill="1" applyBorder="1" applyAlignment="1">
      <alignment/>
    </xf>
    <xf numFmtId="41" fontId="7" fillId="0" borderId="111" xfId="0" applyNumberFormat="1" applyFont="1" applyBorder="1" applyAlignment="1">
      <alignment/>
    </xf>
    <xf numFmtId="41" fontId="7" fillId="0" borderId="115" xfId="0" applyNumberFormat="1" applyFont="1" applyBorder="1" applyAlignment="1">
      <alignment/>
    </xf>
    <xf numFmtId="41" fontId="7" fillId="0" borderId="118" xfId="0" applyNumberFormat="1" applyFont="1" applyBorder="1" applyAlignment="1">
      <alignment/>
    </xf>
    <xf numFmtId="41" fontId="7" fillId="0" borderId="119" xfId="0" applyNumberFormat="1" applyFont="1" applyBorder="1" applyAlignment="1">
      <alignment/>
    </xf>
    <xf numFmtId="41" fontId="7" fillId="0" borderId="120" xfId="0" applyNumberFormat="1" applyFont="1" applyBorder="1" applyAlignment="1">
      <alignment/>
    </xf>
    <xf numFmtId="41" fontId="7" fillId="0" borderId="124" xfId="0" applyNumberFormat="1" applyFont="1" applyBorder="1" applyAlignment="1">
      <alignment/>
    </xf>
    <xf numFmtId="41" fontId="7" fillId="0" borderId="112" xfId="0" applyNumberFormat="1" applyFont="1" applyBorder="1" applyAlignment="1">
      <alignment/>
    </xf>
    <xf numFmtId="41" fontId="7" fillId="0" borderId="113" xfId="0" applyNumberFormat="1" applyFont="1" applyBorder="1" applyAlignment="1">
      <alignment/>
    </xf>
    <xf numFmtId="41" fontId="7" fillId="0" borderId="114" xfId="0" applyNumberFormat="1" applyFont="1" applyBorder="1" applyAlignment="1">
      <alignment/>
    </xf>
    <xf numFmtId="41" fontId="7" fillId="34" borderId="116" xfId="55" applyNumberFormat="1" applyFont="1" applyFill="1" applyBorder="1" applyAlignment="1">
      <alignment/>
      <protection/>
    </xf>
    <xf numFmtId="41" fontId="7" fillId="34" borderId="119" xfId="0" applyNumberFormat="1" applyFont="1" applyFill="1" applyBorder="1" applyAlignment="1">
      <alignment/>
    </xf>
    <xf numFmtId="41" fontId="7" fillId="0" borderId="55" xfId="0" applyNumberFormat="1" applyFont="1" applyBorder="1" applyAlignment="1">
      <alignment/>
    </xf>
    <xf numFmtId="41" fontId="7" fillId="34" borderId="126" xfId="0" applyNumberFormat="1" applyFont="1" applyFill="1" applyBorder="1" applyAlignment="1">
      <alignment/>
    </xf>
    <xf numFmtId="41" fontId="7" fillId="0" borderId="127" xfId="0" applyNumberFormat="1" applyFont="1" applyBorder="1" applyAlignment="1">
      <alignment/>
    </xf>
    <xf numFmtId="41" fontId="7" fillId="0" borderId="126" xfId="0" applyNumberFormat="1" applyFont="1" applyBorder="1" applyAlignment="1">
      <alignment/>
    </xf>
    <xf numFmtId="198" fontId="7" fillId="0" borderId="127" xfId="0" applyNumberFormat="1" applyFont="1" applyBorder="1" applyAlignment="1">
      <alignment/>
    </xf>
    <xf numFmtId="41" fontId="7" fillId="34" borderId="127" xfId="0" applyNumberFormat="1" applyFont="1" applyFill="1" applyBorder="1" applyAlignment="1">
      <alignment/>
    </xf>
    <xf numFmtId="198" fontId="7" fillId="0" borderId="17" xfId="0" applyNumberFormat="1" applyFont="1" applyBorder="1" applyAlignment="1">
      <alignment/>
    </xf>
    <xf numFmtId="41" fontId="7" fillId="34" borderId="121" xfId="0" applyNumberFormat="1" applyFont="1" applyFill="1" applyBorder="1" applyAlignment="1">
      <alignment/>
    </xf>
    <xf numFmtId="41" fontId="7" fillId="0" borderId="122" xfId="0" applyNumberFormat="1" applyFont="1" applyBorder="1" applyAlignment="1">
      <alignment/>
    </xf>
    <xf numFmtId="41" fontId="7" fillId="0" borderId="121" xfId="0" applyNumberFormat="1" applyFont="1" applyBorder="1" applyAlignment="1">
      <alignment/>
    </xf>
    <xf numFmtId="41" fontId="7" fillId="0" borderId="123" xfId="0" applyNumberFormat="1" applyFont="1" applyBorder="1" applyAlignment="1">
      <alignment/>
    </xf>
    <xf numFmtId="41" fontId="7" fillId="34" borderId="128" xfId="0" applyNumberFormat="1" applyFont="1" applyFill="1" applyBorder="1" applyAlignment="1">
      <alignment/>
    </xf>
    <xf numFmtId="41" fontId="7" fillId="0" borderId="129" xfId="0" applyNumberFormat="1" applyFont="1" applyBorder="1" applyAlignment="1">
      <alignment/>
    </xf>
    <xf numFmtId="41" fontId="7" fillId="0" borderId="128" xfId="0" applyNumberFormat="1" applyFont="1" applyBorder="1" applyAlignment="1">
      <alignment/>
    </xf>
    <xf numFmtId="41" fontId="7" fillId="0" borderId="62" xfId="55" applyNumberFormat="1" applyFont="1" applyFill="1" applyBorder="1" applyAlignment="1">
      <alignment/>
      <protection/>
    </xf>
    <xf numFmtId="41" fontId="7" fillId="0" borderId="114" xfId="0" applyNumberFormat="1" applyFont="1" applyFill="1" applyBorder="1" applyAlignment="1">
      <alignment/>
    </xf>
    <xf numFmtId="41" fontId="7" fillId="0" borderId="115" xfId="0" applyNumberFormat="1" applyFont="1" applyFill="1" applyBorder="1" applyAlignment="1">
      <alignment/>
    </xf>
    <xf numFmtId="41" fontId="7" fillId="0" borderId="52" xfId="0" applyNumberFormat="1" applyFont="1" applyFill="1" applyBorder="1" applyAlignment="1">
      <alignment/>
    </xf>
    <xf numFmtId="41" fontId="7" fillId="0" borderId="61" xfId="55" applyNumberFormat="1" applyFont="1" applyFill="1" applyBorder="1" applyAlignment="1">
      <alignment/>
      <protection/>
    </xf>
    <xf numFmtId="198" fontId="7" fillId="0" borderId="98" xfId="0" applyNumberFormat="1" applyFont="1" applyBorder="1" applyAlignment="1">
      <alignment/>
    </xf>
    <xf numFmtId="41" fontId="7" fillId="0" borderId="133" xfId="0" applyNumberFormat="1" applyFont="1" applyBorder="1" applyAlignment="1">
      <alignment/>
    </xf>
    <xf numFmtId="41" fontId="7" fillId="0" borderId="134" xfId="0" applyNumberFormat="1" applyFont="1" applyBorder="1" applyAlignment="1">
      <alignment/>
    </xf>
    <xf numFmtId="41" fontId="7" fillId="0" borderId="135" xfId="0" applyNumberFormat="1" applyFont="1" applyBorder="1" applyAlignment="1">
      <alignment/>
    </xf>
    <xf numFmtId="41" fontId="7" fillId="0" borderId="136" xfId="0" applyNumberFormat="1" applyFont="1" applyBorder="1" applyAlignment="1">
      <alignment/>
    </xf>
    <xf numFmtId="41" fontId="7" fillId="0" borderId="137" xfId="0" applyNumberFormat="1" applyFont="1" applyBorder="1" applyAlignment="1">
      <alignment/>
    </xf>
    <xf numFmtId="41" fontId="7" fillId="0" borderId="114" xfId="0" applyNumberFormat="1" applyFont="1" applyBorder="1" applyAlignment="1">
      <alignment vertical="center"/>
    </xf>
    <xf numFmtId="41" fontId="7" fillId="0" borderId="115" xfId="0" applyNumberFormat="1" applyFont="1" applyBorder="1" applyAlignment="1">
      <alignment vertical="center"/>
    </xf>
    <xf numFmtId="41" fontId="7" fillId="0" borderId="52" xfId="0" applyNumberFormat="1" applyFont="1" applyBorder="1" applyAlignment="1">
      <alignment vertical="center"/>
    </xf>
    <xf numFmtId="41" fontId="7" fillId="0" borderId="111" xfId="0" applyNumberFormat="1" applyFont="1" applyBorder="1" applyAlignment="1">
      <alignment vertical="center"/>
    </xf>
    <xf numFmtId="41" fontId="7" fillId="0" borderId="112" xfId="0" applyNumberFormat="1" applyFont="1" applyBorder="1" applyAlignment="1">
      <alignment vertical="center"/>
    </xf>
    <xf numFmtId="41" fontId="7" fillId="0" borderId="111" xfId="0" applyNumberFormat="1" applyFont="1" applyFill="1" applyBorder="1" applyAlignment="1">
      <alignment vertical="center"/>
    </xf>
    <xf numFmtId="41" fontId="7" fillId="0" borderId="113" xfId="0" applyNumberFormat="1" applyFont="1" applyBorder="1" applyAlignment="1">
      <alignment vertical="center"/>
    </xf>
    <xf numFmtId="186" fontId="7" fillId="0" borderId="114" xfId="55" applyNumberFormat="1" applyFont="1" applyBorder="1" applyAlignment="1">
      <alignment/>
      <protection/>
    </xf>
    <xf numFmtId="186" fontId="7" fillId="0" borderId="115" xfId="55" applyNumberFormat="1" applyFont="1" applyBorder="1" applyAlignment="1">
      <alignment/>
      <protection/>
    </xf>
    <xf numFmtId="186" fontId="7" fillId="0" borderId="118" xfId="55" applyNumberFormat="1" applyFont="1" applyBorder="1" applyAlignment="1">
      <alignment/>
      <protection/>
    </xf>
    <xf numFmtId="41" fontId="7" fillId="0" borderId="45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19" xfId="0" applyNumberFormat="1" applyFont="1" applyBorder="1" applyAlignment="1">
      <alignment vertical="center"/>
    </xf>
    <xf numFmtId="41" fontId="7" fillId="0" borderId="120" xfId="0" applyNumberFormat="1" applyFont="1" applyBorder="1" applyAlignment="1">
      <alignment vertical="center"/>
    </xf>
    <xf numFmtId="41" fontId="7" fillId="0" borderId="119" xfId="0" applyNumberFormat="1" applyFont="1" applyFill="1" applyBorder="1" applyAlignment="1">
      <alignment vertical="center"/>
    </xf>
    <xf numFmtId="41" fontId="7" fillId="0" borderId="55" xfId="0" applyNumberFormat="1" applyFont="1" applyBorder="1" applyAlignment="1">
      <alignment vertical="center"/>
    </xf>
    <xf numFmtId="41" fontId="7" fillId="0" borderId="124" xfId="0" applyNumberFormat="1" applyFont="1" applyBorder="1" applyAlignment="1">
      <alignment vertical="center"/>
    </xf>
    <xf numFmtId="41" fontId="7" fillId="0" borderId="98" xfId="0" applyNumberFormat="1" applyFont="1" applyBorder="1" applyAlignment="1">
      <alignment vertical="center"/>
    </xf>
    <xf numFmtId="41" fontId="7" fillId="0" borderId="124" xfId="0" applyNumberFormat="1" applyFont="1" applyFill="1" applyBorder="1" applyAlignment="1">
      <alignment vertical="center"/>
    </xf>
    <xf numFmtId="198" fontId="7" fillId="0" borderId="56" xfId="0" applyNumberFormat="1" applyFont="1" applyBorder="1" applyAlignment="1">
      <alignment vertical="center"/>
    </xf>
    <xf numFmtId="41" fontId="7" fillId="0" borderId="126" xfId="0" applyNumberFormat="1" applyFont="1" applyBorder="1" applyAlignment="1">
      <alignment horizontal="right"/>
    </xf>
    <xf numFmtId="41" fontId="7" fillId="0" borderId="127" xfId="0" applyNumberFormat="1" applyFont="1" applyBorder="1" applyAlignment="1">
      <alignment horizontal="right"/>
    </xf>
    <xf numFmtId="41" fontId="7" fillId="0" borderId="17" xfId="0" applyNumberFormat="1" applyFont="1" applyBorder="1" applyAlignment="1">
      <alignment horizontal="right"/>
    </xf>
    <xf numFmtId="186" fontId="7" fillId="0" borderId="126" xfId="0" applyNumberFormat="1" applyFont="1" applyBorder="1" applyAlignment="1">
      <alignment/>
    </xf>
    <xf numFmtId="186" fontId="7" fillId="0" borderId="127" xfId="0" applyNumberFormat="1" applyFont="1" applyBorder="1" applyAlignment="1">
      <alignment/>
    </xf>
    <xf numFmtId="186" fontId="7" fillId="0" borderId="17" xfId="0" applyNumberFormat="1" applyFont="1" applyBorder="1" applyAlignment="1">
      <alignment/>
    </xf>
    <xf numFmtId="41" fontId="7" fillId="0" borderId="73" xfId="0" applyNumberFormat="1" applyFont="1" applyBorder="1" applyAlignment="1">
      <alignment/>
    </xf>
    <xf numFmtId="41" fontId="7" fillId="0" borderId="72" xfId="0" applyNumberFormat="1" applyFont="1" applyBorder="1" applyAlignment="1">
      <alignment/>
    </xf>
    <xf numFmtId="198" fontId="7" fillId="0" borderId="126" xfId="0" applyNumberFormat="1" applyFont="1" applyBorder="1" applyAlignment="1">
      <alignment/>
    </xf>
    <xf numFmtId="197" fontId="7" fillId="0" borderId="135" xfId="0" applyNumberFormat="1" applyFont="1" applyBorder="1" applyAlignment="1">
      <alignment horizontal="right"/>
    </xf>
    <xf numFmtId="197" fontId="7" fillId="0" borderId="136" xfId="0" applyNumberFormat="1" applyFont="1" applyBorder="1" applyAlignment="1">
      <alignment horizontal="right"/>
    </xf>
    <xf numFmtId="41" fontId="7" fillId="0" borderId="63" xfId="0" applyNumberFormat="1" applyFont="1" applyBorder="1" applyAlignment="1">
      <alignment horizontal="right"/>
    </xf>
    <xf numFmtId="194" fontId="7" fillId="0" borderId="135" xfId="0" applyNumberFormat="1" applyFont="1" applyBorder="1" applyAlignment="1">
      <alignment/>
    </xf>
    <xf numFmtId="194" fontId="7" fillId="0" borderId="136" xfId="0" applyNumberFormat="1" applyFont="1" applyBorder="1" applyAlignment="1">
      <alignment/>
    </xf>
    <xf numFmtId="194" fontId="7" fillId="0" borderId="137" xfId="0" applyNumberFormat="1" applyFont="1" applyBorder="1" applyAlignment="1">
      <alignment/>
    </xf>
    <xf numFmtId="3" fontId="7" fillId="0" borderId="0" xfId="55" applyNumberFormat="1" applyFont="1" applyBorder="1" applyAlignment="1">
      <alignment horizontal="right"/>
      <protection/>
    </xf>
    <xf numFmtId="0" fontId="8" fillId="33" borderId="30" xfId="0" applyNumberFormat="1" applyFont="1" applyFill="1" applyBorder="1" applyAlignment="1">
      <alignment horizontal="center"/>
    </xf>
    <xf numFmtId="0" fontId="8" fillId="33" borderId="24" xfId="0" applyNumberFormat="1" applyFont="1" applyFill="1" applyBorder="1" applyAlignment="1">
      <alignment horizontal="center"/>
    </xf>
    <xf numFmtId="0" fontId="7" fillId="0" borderId="140" xfId="0" applyNumberFormat="1" applyFont="1" applyFill="1" applyBorder="1" applyAlignment="1">
      <alignment horizontal="center" vertical="center" textRotation="255"/>
    </xf>
    <xf numFmtId="0" fontId="7" fillId="0" borderId="141" xfId="0" applyNumberFormat="1" applyFont="1" applyFill="1" applyBorder="1" applyAlignment="1">
      <alignment horizontal="center" vertical="center" textRotation="255"/>
    </xf>
    <xf numFmtId="0" fontId="7" fillId="0" borderId="142" xfId="0" applyNumberFormat="1" applyFont="1" applyFill="1" applyBorder="1" applyAlignment="1">
      <alignment horizontal="center" vertical="center" textRotation="255"/>
    </xf>
    <xf numFmtId="41" fontId="7" fillId="33" borderId="57" xfId="55" applyNumberFormat="1" applyFont="1" applyFill="1" applyBorder="1" applyAlignment="1">
      <alignment horizontal="center" vertical="center"/>
      <protection/>
    </xf>
    <xf numFmtId="41" fontId="7" fillId="33" borderId="113" xfId="0" applyNumberFormat="1" applyFont="1" applyFill="1" applyBorder="1" applyAlignment="1">
      <alignment/>
    </xf>
    <xf numFmtId="0" fontId="7" fillId="33" borderId="10" xfId="55" applyNumberFormat="1" applyFont="1" applyFill="1" applyBorder="1" applyAlignment="1">
      <alignment/>
      <protection/>
    </xf>
    <xf numFmtId="0" fontId="7" fillId="33" borderId="0" xfId="55" applyNumberFormat="1" applyFont="1" applyFill="1" applyBorder="1" applyAlignment="1">
      <alignment/>
      <protection/>
    </xf>
    <xf numFmtId="0" fontId="7" fillId="33" borderId="0" xfId="0" applyNumberFormat="1" applyFont="1" applyFill="1" applyBorder="1" applyAlignment="1">
      <alignment/>
    </xf>
    <xf numFmtId="3" fontId="7" fillId="33" borderId="57" xfId="55" applyNumberFormat="1" applyFont="1" applyFill="1" applyBorder="1" applyAlignment="1">
      <alignment horizontal="center" vertical="center"/>
      <protection/>
    </xf>
    <xf numFmtId="0" fontId="7" fillId="33" borderId="137" xfId="0" applyFont="1" applyFill="1" applyBorder="1" applyAlignment="1">
      <alignment/>
    </xf>
    <xf numFmtId="3" fontId="7" fillId="33" borderId="31" xfId="55" applyNumberFormat="1" applyFont="1" applyFill="1" applyBorder="1" applyAlignment="1">
      <alignment horizontal="right"/>
      <protection/>
    </xf>
    <xf numFmtId="3" fontId="7" fillId="33" borderId="45" xfId="55" applyNumberFormat="1" applyFont="1" applyFill="1" applyBorder="1" applyAlignment="1">
      <alignment horizontal="right"/>
      <protection/>
    </xf>
    <xf numFmtId="0" fontId="7" fillId="33" borderId="57" xfId="0" applyFont="1" applyFill="1" applyBorder="1" applyAlignment="1">
      <alignment horizontal="right"/>
    </xf>
    <xf numFmtId="3" fontId="7" fillId="33" borderId="13" xfId="55" applyNumberFormat="1" applyFont="1" applyFill="1" applyBorder="1" applyAlignment="1">
      <alignment/>
      <protection/>
    </xf>
    <xf numFmtId="3" fontId="7" fillId="33" borderId="32" xfId="55" applyNumberFormat="1" applyFont="1" applyFill="1" applyBorder="1" applyAlignment="1">
      <alignment/>
      <protection/>
    </xf>
    <xf numFmtId="0" fontId="7" fillId="33" borderId="32" xfId="0" applyFont="1" applyFill="1" applyBorder="1" applyAlignment="1">
      <alignment/>
    </xf>
    <xf numFmtId="0" fontId="7" fillId="33" borderId="31" xfId="55" applyNumberFormat="1" applyFont="1" applyFill="1" applyBorder="1" applyAlignment="1">
      <alignment horizontal="right"/>
      <protection/>
    </xf>
    <xf numFmtId="0" fontId="7" fillId="33" borderId="45" xfId="55" applyNumberFormat="1" applyFont="1" applyFill="1" applyBorder="1" applyAlignment="1">
      <alignment horizontal="right"/>
      <protection/>
    </xf>
    <xf numFmtId="0" fontId="7" fillId="33" borderId="57" xfId="0" applyNumberFormat="1" applyFont="1" applyFill="1" applyBorder="1" applyAlignment="1">
      <alignment horizontal="right"/>
    </xf>
    <xf numFmtId="41" fontId="7" fillId="33" borderId="42" xfId="55" applyNumberFormat="1" applyFont="1" applyFill="1" applyBorder="1" applyAlignment="1">
      <alignment horizontal="center" vertical="center"/>
      <protection/>
    </xf>
    <xf numFmtId="41" fontId="7" fillId="33" borderId="21" xfId="0" applyNumberFormat="1" applyFont="1" applyFill="1" applyBorder="1" applyAlignment="1">
      <alignment/>
    </xf>
    <xf numFmtId="41" fontId="7" fillId="33" borderId="134" xfId="55" applyNumberFormat="1" applyFont="1" applyFill="1" applyBorder="1" applyAlignment="1">
      <alignment horizontal="center" vertical="center"/>
      <protection/>
    </xf>
    <xf numFmtId="41" fontId="7" fillId="33" borderId="112" xfId="0" applyNumberFormat="1" applyFont="1" applyFill="1" applyBorder="1" applyAlignment="1">
      <alignment/>
    </xf>
    <xf numFmtId="41" fontId="7" fillId="33" borderId="133" xfId="55" applyNumberFormat="1" applyFont="1" applyFill="1" applyBorder="1" applyAlignment="1">
      <alignment horizontal="center" vertical="center"/>
      <protection/>
    </xf>
    <xf numFmtId="41" fontId="7" fillId="33" borderId="111" xfId="0" applyNumberFormat="1" applyFont="1" applyFill="1" applyBorder="1" applyAlignment="1">
      <alignment/>
    </xf>
    <xf numFmtId="3" fontId="7" fillId="33" borderId="42" xfId="55" applyNumberFormat="1" applyFont="1" applyFill="1" applyBorder="1" applyAlignment="1">
      <alignment horizontal="center" vertical="center"/>
      <protection/>
    </xf>
    <xf numFmtId="0" fontId="7" fillId="33" borderId="39" xfId="0" applyFont="1" applyFill="1" applyBorder="1" applyAlignment="1">
      <alignment/>
    </xf>
    <xf numFmtId="3" fontId="7" fillId="33" borderId="133" xfId="55" applyNumberFormat="1" applyFont="1" applyFill="1" applyBorder="1" applyAlignment="1">
      <alignment horizontal="center" vertical="center"/>
      <protection/>
    </xf>
    <xf numFmtId="0" fontId="7" fillId="33" borderId="135" xfId="0" applyFont="1" applyFill="1" applyBorder="1" applyAlignment="1">
      <alignment/>
    </xf>
    <xf numFmtId="0" fontId="7" fillId="0" borderId="10" xfId="55" applyNumberFormat="1" applyFont="1" applyBorder="1" applyAlignment="1">
      <alignment horizontal="left" vertical="center" indent="1"/>
      <protection/>
    </xf>
    <xf numFmtId="0" fontId="7" fillId="0" borderId="0" xfId="55" applyNumberFormat="1" applyFont="1" applyBorder="1" applyAlignment="1">
      <alignment horizontal="left" vertical="center" indent="1"/>
      <protection/>
    </xf>
    <xf numFmtId="0" fontId="7" fillId="0" borderId="0" xfId="0" applyNumberFormat="1" applyFont="1" applyBorder="1" applyAlignment="1">
      <alignment horizontal="left" vertical="center" indent="1"/>
    </xf>
    <xf numFmtId="0" fontId="7" fillId="0" borderId="30" xfId="55" applyNumberFormat="1" applyFont="1" applyBorder="1" applyAlignment="1">
      <alignment horizontal="left" vertical="center" indent="1"/>
      <protection/>
    </xf>
    <xf numFmtId="0" fontId="7" fillId="0" borderId="24" xfId="55" applyNumberFormat="1" applyFont="1" applyBorder="1" applyAlignment="1">
      <alignment horizontal="left" vertical="center" indent="1"/>
      <protection/>
    </xf>
    <xf numFmtId="0" fontId="7" fillId="0" borderId="24" xfId="0" applyNumberFormat="1" applyFont="1" applyBorder="1" applyAlignment="1">
      <alignment horizontal="left" vertical="center" indent="1"/>
    </xf>
    <xf numFmtId="0" fontId="7" fillId="0" borderId="31" xfId="55" applyNumberFormat="1" applyFont="1" applyBorder="1" applyAlignment="1">
      <alignment horizontal="left" vertical="center" indent="1"/>
      <protection/>
    </xf>
    <xf numFmtId="0" fontId="7" fillId="0" borderId="45" xfId="55" applyNumberFormat="1" applyFont="1" applyBorder="1" applyAlignment="1">
      <alignment horizontal="left" vertical="center" indent="1"/>
      <protection/>
    </xf>
    <xf numFmtId="0" fontId="7" fillId="0" borderId="45" xfId="0" applyNumberFormat="1" applyFont="1" applyBorder="1" applyAlignment="1">
      <alignment horizontal="left" vertical="center" indent="1"/>
    </xf>
    <xf numFmtId="0" fontId="7" fillId="0" borderId="31" xfId="55" applyNumberFormat="1" applyFont="1" applyBorder="1" applyAlignment="1">
      <alignment horizontal="center" vertical="center" wrapText="1"/>
      <protection/>
    </xf>
    <xf numFmtId="0" fontId="7" fillId="0" borderId="45" xfId="55" applyNumberFormat="1" applyFont="1" applyBorder="1" applyAlignment="1">
      <alignment horizontal="center" vertical="center" wrapText="1"/>
      <protection/>
    </xf>
    <xf numFmtId="0" fontId="7" fillId="0" borderId="57" xfId="55" applyNumberFormat="1" applyFont="1" applyBorder="1" applyAlignment="1">
      <alignment horizontal="center" vertical="center" wrapText="1"/>
      <protection/>
    </xf>
    <xf numFmtId="3" fontId="7" fillId="33" borderId="134" xfId="55" applyNumberFormat="1" applyFont="1" applyFill="1" applyBorder="1" applyAlignment="1">
      <alignment horizontal="center" vertical="center"/>
      <protection/>
    </xf>
    <xf numFmtId="0" fontId="7" fillId="33" borderId="136" xfId="0" applyFont="1" applyFill="1" applyBorder="1" applyAlignment="1">
      <alignment/>
    </xf>
    <xf numFmtId="0" fontId="7" fillId="33" borderId="112" xfId="0" applyFont="1" applyFill="1" applyBorder="1" applyAlignment="1">
      <alignment/>
    </xf>
    <xf numFmtId="0" fontId="7" fillId="0" borderId="10" xfId="0" applyNumberFormat="1" applyFont="1" applyBorder="1" applyAlignment="1">
      <alignment horizontal="left" vertical="center" indent="1"/>
    </xf>
    <xf numFmtId="0" fontId="7" fillId="0" borderId="13" xfId="0" applyNumberFormat="1" applyFont="1" applyBorder="1" applyAlignment="1">
      <alignment horizontal="left" vertical="center" indent="1"/>
    </xf>
    <xf numFmtId="0" fontId="7" fillId="0" borderId="32" xfId="0" applyNumberFormat="1" applyFont="1" applyBorder="1" applyAlignment="1">
      <alignment horizontal="left" vertical="center" indent="1"/>
    </xf>
    <xf numFmtId="0" fontId="7" fillId="0" borderId="30" xfId="0" applyNumberFormat="1" applyFont="1" applyBorder="1" applyAlignment="1">
      <alignment horizontal="left" vertical="center" indent="1"/>
    </xf>
    <xf numFmtId="0" fontId="7" fillId="0" borderId="52" xfId="0" applyNumberFormat="1" applyFont="1" applyBorder="1" applyAlignment="1">
      <alignment horizontal="left" vertical="center" indent="1"/>
    </xf>
    <xf numFmtId="0" fontId="7" fillId="0" borderId="0" xfId="0" applyNumberFormat="1" applyFont="1" applyBorder="1" applyAlignment="1">
      <alignment horizontal="left" indent="1"/>
    </xf>
    <xf numFmtId="3" fontId="7" fillId="33" borderId="31" xfId="55" applyNumberFormat="1" applyFont="1" applyFill="1" applyBorder="1" applyAlignment="1">
      <alignment horizontal="right" vertical="center"/>
      <protection/>
    </xf>
    <xf numFmtId="3" fontId="7" fillId="33" borderId="45" xfId="55" applyNumberFormat="1" applyFont="1" applyFill="1" applyBorder="1" applyAlignment="1">
      <alignment horizontal="right" vertical="center"/>
      <protection/>
    </xf>
    <xf numFmtId="0" fontId="7" fillId="33" borderId="45" xfId="0" applyFont="1" applyFill="1" applyBorder="1" applyAlignment="1">
      <alignment horizontal="right"/>
    </xf>
    <xf numFmtId="0" fontId="7" fillId="33" borderId="21" xfId="0" applyFont="1" applyFill="1" applyBorder="1" applyAlignment="1">
      <alignment/>
    </xf>
    <xf numFmtId="0" fontId="7" fillId="33" borderId="111" xfId="0" applyFont="1" applyFill="1" applyBorder="1" applyAlignment="1">
      <alignment/>
    </xf>
    <xf numFmtId="0" fontId="7" fillId="33" borderId="113" xfId="0" applyFont="1" applyFill="1" applyBorder="1" applyAlignment="1">
      <alignment/>
    </xf>
    <xf numFmtId="3" fontId="7" fillId="33" borderId="10" xfId="55" applyNumberFormat="1" applyFont="1" applyFill="1" applyBorder="1" applyAlignment="1">
      <alignment/>
      <protection/>
    </xf>
    <xf numFmtId="3" fontId="7" fillId="33" borderId="0" xfId="55" applyNumberFormat="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7" fillId="0" borderId="143" xfId="0" applyNumberFormat="1" applyFont="1" applyBorder="1" applyAlignment="1">
      <alignment horizontal="distributed" vertical="center"/>
    </xf>
    <xf numFmtId="0" fontId="0" fillId="0" borderId="144" xfId="0" applyBorder="1" applyAlignment="1">
      <alignment vertical="center"/>
    </xf>
    <xf numFmtId="0" fontId="7" fillId="0" borderId="28" xfId="0" applyNumberFormat="1" applyFont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7" fillId="0" borderId="28" xfId="0" applyNumberFormat="1" applyFont="1" applyBorder="1" applyAlignment="1">
      <alignment horizontal="distributed"/>
    </xf>
    <xf numFmtId="0" fontId="0" fillId="0" borderId="20" xfId="0" applyBorder="1" applyAlignment="1">
      <alignment/>
    </xf>
    <xf numFmtId="0" fontId="0" fillId="0" borderId="17" xfId="0" applyBorder="1" applyAlignment="1">
      <alignment vertical="center"/>
    </xf>
    <xf numFmtId="3" fontId="7" fillId="0" borderId="29" xfId="55" applyNumberFormat="1" applyFont="1" applyBorder="1" applyAlignment="1">
      <alignment horizontal="distributed" vertical="center"/>
      <protection/>
    </xf>
    <xf numFmtId="0" fontId="0" fillId="0" borderId="18" xfId="0" applyBorder="1" applyAlignment="1">
      <alignment vertical="center"/>
    </xf>
    <xf numFmtId="0" fontId="7" fillId="0" borderId="59" xfId="0" applyNumberFormat="1" applyFont="1" applyBorder="1" applyAlignment="1">
      <alignment horizontal="distributed" vertical="center"/>
    </xf>
    <xf numFmtId="0" fontId="0" fillId="0" borderId="64" xfId="0" applyBorder="1" applyAlignment="1">
      <alignment vertical="center"/>
    </xf>
    <xf numFmtId="0" fontId="7" fillId="0" borderId="30" xfId="0" applyNumberFormat="1" applyFont="1" applyFill="1" applyBorder="1" applyAlignment="1">
      <alignment horizontal="distributed" vertical="distributed"/>
    </xf>
    <xf numFmtId="0" fontId="7" fillId="0" borderId="24" xfId="0" applyNumberFormat="1" applyFont="1" applyFill="1" applyBorder="1" applyAlignment="1">
      <alignment horizontal="distributed" vertical="distributed"/>
    </xf>
    <xf numFmtId="0" fontId="7" fillId="0" borderId="52" xfId="0" applyNumberFormat="1" applyFont="1" applyFill="1" applyBorder="1" applyAlignment="1">
      <alignment horizontal="distributed" vertical="distributed"/>
    </xf>
    <xf numFmtId="3" fontId="7" fillId="0" borderId="26" xfId="55" applyNumberFormat="1" applyFont="1" applyBorder="1" applyAlignment="1">
      <alignment horizontal="distributed" vertical="center"/>
      <protection/>
    </xf>
    <xf numFmtId="0" fontId="0" fillId="0" borderId="27" xfId="0" applyBorder="1" applyAlignment="1">
      <alignment vertical="center"/>
    </xf>
    <xf numFmtId="3" fontId="7" fillId="0" borderId="28" xfId="55" applyNumberFormat="1" applyFont="1" applyBorder="1" applyAlignment="1">
      <alignment horizontal="distributed" vertical="center"/>
      <protection/>
    </xf>
    <xf numFmtId="0" fontId="7" fillId="0" borderId="30" xfId="0" applyNumberFormat="1" applyFont="1" applyBorder="1" applyAlignment="1">
      <alignment vertical="center"/>
    </xf>
    <xf numFmtId="0" fontId="7" fillId="0" borderId="24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194" fontId="7" fillId="0" borderId="22" xfId="0" applyNumberFormat="1" applyFont="1" applyBorder="1" applyAlignment="1">
      <alignment vertical="center"/>
    </xf>
    <xf numFmtId="0" fontId="7" fillId="0" borderId="28" xfId="0" applyFont="1" applyBorder="1" applyAlignment="1">
      <alignment vertical="center" textRotation="255"/>
    </xf>
    <xf numFmtId="0" fontId="7" fillId="0" borderId="1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5" xfId="0" applyFont="1" applyBorder="1" applyAlignment="1">
      <alignment vertical="center"/>
    </xf>
    <xf numFmtId="0" fontId="7" fillId="0" borderId="28" xfId="0" applyFont="1" applyBorder="1" applyAlignment="1">
      <alignment/>
    </xf>
    <xf numFmtId="0" fontId="7" fillId="0" borderId="17" xfId="0" applyFont="1" applyBorder="1" applyAlignment="1">
      <alignment/>
    </xf>
    <xf numFmtId="0" fontId="7" fillId="33" borderId="143" xfId="0" applyFont="1" applyFill="1" applyBorder="1" applyAlignment="1">
      <alignment/>
    </xf>
    <xf numFmtId="0" fontId="7" fillId="33" borderId="123" xfId="0" applyFont="1" applyFill="1" applyBorder="1" applyAlignment="1">
      <alignment/>
    </xf>
    <xf numFmtId="0" fontId="4" fillId="0" borderId="32" xfId="0" applyFont="1" applyBorder="1" applyAlignment="1">
      <alignment vertical="center"/>
    </xf>
    <xf numFmtId="0" fontId="7" fillId="33" borderId="31" xfId="0" applyFont="1" applyFill="1" applyBorder="1" applyAlignment="1">
      <alignment/>
    </xf>
    <xf numFmtId="0" fontId="7" fillId="33" borderId="57" xfId="0" applyFont="1" applyFill="1" applyBorder="1" applyAlignment="1">
      <alignment/>
    </xf>
    <xf numFmtId="0" fontId="7" fillId="33" borderId="25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0" borderId="59" xfId="0" applyFont="1" applyBorder="1" applyAlignment="1">
      <alignment vertical="center"/>
    </xf>
    <xf numFmtId="0" fontId="7" fillId="0" borderId="130" xfId="0" applyFont="1" applyBorder="1" applyAlignment="1">
      <alignment vertical="center"/>
    </xf>
    <xf numFmtId="0" fontId="7" fillId="0" borderId="32" xfId="0" applyFont="1" applyBorder="1" applyAlignment="1">
      <alignment horizontal="right" shrinkToFit="1"/>
    </xf>
    <xf numFmtId="0" fontId="7" fillId="33" borderId="115" xfId="0" applyFont="1" applyFill="1" applyBorder="1" applyAlignment="1">
      <alignment horizontal="center" vertical="center"/>
    </xf>
    <xf numFmtId="0" fontId="7" fillId="33" borderId="134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7" fillId="33" borderId="114" xfId="0" applyFont="1" applyFill="1" applyBorder="1" applyAlignment="1">
      <alignment horizontal="center" vertical="center"/>
    </xf>
    <xf numFmtId="0" fontId="7" fillId="33" borderId="133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7" fillId="0" borderId="142" xfId="0" applyFont="1" applyBorder="1" applyAlignment="1">
      <alignment vertical="center"/>
    </xf>
    <xf numFmtId="0" fontId="7" fillId="0" borderId="138" xfId="0" applyFont="1" applyBorder="1" applyAlignment="1">
      <alignment vertical="center"/>
    </xf>
    <xf numFmtId="0" fontId="7" fillId="0" borderId="51" xfId="0" applyFont="1" applyBorder="1" applyAlignment="1">
      <alignment horizontal="distributed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１歳６ヶ月児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76225"/>
          <a:ext cx="1857375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9525</xdr:rowOff>
    </xdr:from>
    <xdr:to>
      <xdr:col>3</xdr:col>
      <xdr:colOff>0</xdr:colOff>
      <xdr:row>44</xdr:row>
      <xdr:rowOff>228600</xdr:rowOff>
    </xdr:to>
    <xdr:sp>
      <xdr:nvSpPr>
        <xdr:cNvPr id="2" name="Line 3"/>
        <xdr:cNvSpPr>
          <a:spLocks/>
        </xdr:cNvSpPr>
      </xdr:nvSpPr>
      <xdr:spPr>
        <a:xfrm>
          <a:off x="9525" y="7419975"/>
          <a:ext cx="186690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3</xdr:col>
      <xdr:colOff>9525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>
          <a:off x="28575" y="228600"/>
          <a:ext cx="161925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3</xdr:col>
      <xdr:colOff>0</xdr:colOff>
      <xdr:row>46</xdr:row>
      <xdr:rowOff>9525</xdr:rowOff>
    </xdr:to>
    <xdr:sp>
      <xdr:nvSpPr>
        <xdr:cNvPr id="2" name="Line 17"/>
        <xdr:cNvSpPr>
          <a:spLocks/>
        </xdr:cNvSpPr>
      </xdr:nvSpPr>
      <xdr:spPr>
        <a:xfrm>
          <a:off x="0" y="8343900"/>
          <a:ext cx="163830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13447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3</xdr:col>
      <xdr:colOff>9525</xdr:colOff>
      <xdr:row>2</xdr:row>
      <xdr:rowOff>142875</xdr:rowOff>
    </xdr:to>
    <xdr:sp>
      <xdr:nvSpPr>
        <xdr:cNvPr id="2" name="Line 3"/>
        <xdr:cNvSpPr>
          <a:spLocks/>
        </xdr:cNvSpPr>
      </xdr:nvSpPr>
      <xdr:spPr>
        <a:xfrm>
          <a:off x="28575" y="285750"/>
          <a:ext cx="17907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190500</xdr:rowOff>
    </xdr:from>
    <xdr:to>
      <xdr:col>2</xdr:col>
      <xdr:colOff>1314450</xdr:colOff>
      <xdr:row>50</xdr:row>
      <xdr:rowOff>123825</xdr:rowOff>
    </xdr:to>
    <xdr:sp>
      <xdr:nvSpPr>
        <xdr:cNvPr id="3" name="Line 14"/>
        <xdr:cNvSpPr>
          <a:spLocks/>
        </xdr:cNvSpPr>
      </xdr:nvSpPr>
      <xdr:spPr>
        <a:xfrm>
          <a:off x="0" y="9620250"/>
          <a:ext cx="1800225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showGridLines="0" tabSelected="1" showOutlineSymbols="0" zoomScale="120" zoomScaleNormal="120" zoomScaleSheetLayoutView="100" workbookViewId="0" topLeftCell="A1">
      <selection activeCell="O6" sqref="O5:O6"/>
    </sheetView>
  </sheetViews>
  <sheetFormatPr defaultColWidth="10.75390625" defaultRowHeight="14.25"/>
  <cols>
    <col min="1" max="1" width="3.75390625" style="14" customWidth="1"/>
    <col min="2" max="2" width="2.50390625" style="14" customWidth="1"/>
    <col min="3" max="3" width="18.375" style="14" customWidth="1"/>
    <col min="4" max="7" width="10.50390625" style="14" customWidth="1"/>
    <col min="8" max="8" width="5.625" style="14" customWidth="1"/>
    <col min="9" max="10" width="7.625" style="14" customWidth="1"/>
    <col min="11" max="11" width="6.75390625" style="14" customWidth="1"/>
    <col min="12" max="12" width="20.00390625" style="14" customWidth="1"/>
    <col min="13" max="19" width="6.375" style="14" bestFit="1" customWidth="1"/>
    <col min="20" max="22" width="6.75390625" style="14" customWidth="1"/>
    <col min="23" max="23" width="5.75390625" style="14" customWidth="1"/>
    <col min="24" max="24" width="6.75390625" style="14" customWidth="1"/>
    <col min="25" max="25" width="5.75390625" style="14" customWidth="1"/>
    <col min="26" max="32" width="6.75390625" style="14" customWidth="1"/>
    <col min="33" max="41" width="5.75390625" style="14" customWidth="1"/>
    <col min="42" max="16384" width="10.75390625" style="14" customWidth="1"/>
  </cols>
  <sheetData>
    <row r="1" spans="1:10" ht="21" customHeight="1">
      <c r="A1" s="185" t="s">
        <v>141</v>
      </c>
      <c r="B1" s="116"/>
      <c r="C1" s="116"/>
      <c r="D1" s="26"/>
      <c r="E1" s="26"/>
      <c r="F1" s="26"/>
      <c r="G1" s="117" t="s">
        <v>162</v>
      </c>
      <c r="H1" s="120"/>
      <c r="J1" s="120"/>
    </row>
    <row r="2" spans="1:9" ht="17.25" customHeight="1">
      <c r="A2" s="174" t="s">
        <v>0</v>
      </c>
      <c r="B2" s="175"/>
      <c r="C2" s="176" t="s">
        <v>1</v>
      </c>
      <c r="D2" s="177" t="s">
        <v>2</v>
      </c>
      <c r="E2" s="178" t="s">
        <v>3</v>
      </c>
      <c r="F2" s="179" t="s">
        <v>99</v>
      </c>
      <c r="G2" s="180" t="s">
        <v>98</v>
      </c>
      <c r="I2" s="118"/>
    </row>
    <row r="3" spans="1:10" ht="12.75" customHeight="1">
      <c r="A3" s="86" t="s">
        <v>66</v>
      </c>
      <c r="B3" s="75"/>
      <c r="C3" s="71"/>
      <c r="D3" s="77">
        <f aca="true" t="shared" si="0" ref="D3:D13">SUM(E3:G3)</f>
        <v>826</v>
      </c>
      <c r="E3" s="214">
        <v>373</v>
      </c>
      <c r="F3" s="215">
        <v>414</v>
      </c>
      <c r="G3" s="216">
        <v>39</v>
      </c>
      <c r="J3" s="30"/>
    </row>
    <row r="4" spans="1:10" ht="12.75" customHeight="1">
      <c r="A4" s="38" t="s">
        <v>67</v>
      </c>
      <c r="B4" s="63"/>
      <c r="C4" s="64"/>
      <c r="D4" s="77">
        <f t="shared" si="0"/>
        <v>816</v>
      </c>
      <c r="E4" s="217">
        <v>370</v>
      </c>
      <c r="F4" s="218">
        <v>407</v>
      </c>
      <c r="G4" s="219">
        <v>39</v>
      </c>
      <c r="J4" s="30"/>
    </row>
    <row r="5" spans="1:10" ht="12.75" customHeight="1">
      <c r="A5" s="86" t="s">
        <v>68</v>
      </c>
      <c r="B5" s="75"/>
      <c r="C5" s="71"/>
      <c r="D5" s="164">
        <f>(D4/D3)*100</f>
        <v>98.78934624697337</v>
      </c>
      <c r="E5" s="220">
        <f>(E4/E3)*100</f>
        <v>99.19571045576407</v>
      </c>
      <c r="F5" s="221">
        <f>(F4/F3)*100</f>
        <v>98.30917874396135</v>
      </c>
      <c r="G5" s="222">
        <f>(G4/G3)*100</f>
        <v>100</v>
      </c>
      <c r="J5" s="30"/>
    </row>
    <row r="6" spans="1:10" ht="12.75" customHeight="1">
      <c r="A6" s="37" t="s">
        <v>65</v>
      </c>
      <c r="B6" s="15"/>
      <c r="C6" s="16"/>
      <c r="D6" s="77">
        <f t="shared" si="0"/>
        <v>816</v>
      </c>
      <c r="E6" s="223">
        <f>SUM(E7:E10)</f>
        <v>370</v>
      </c>
      <c r="F6" s="223">
        <f>SUM(F7:F10)</f>
        <v>407</v>
      </c>
      <c r="G6" s="224">
        <f>SUM(G7:G10)</f>
        <v>39</v>
      </c>
      <c r="J6" s="30"/>
    </row>
    <row r="7" spans="1:10" ht="12.75" customHeight="1">
      <c r="A7" s="18"/>
      <c r="B7" s="90"/>
      <c r="C7" s="91" t="s">
        <v>56</v>
      </c>
      <c r="D7" s="92">
        <f t="shared" si="0"/>
        <v>439</v>
      </c>
      <c r="E7" s="225">
        <v>201</v>
      </c>
      <c r="F7" s="226">
        <v>215</v>
      </c>
      <c r="G7" s="227">
        <v>23</v>
      </c>
      <c r="J7" s="30"/>
    </row>
    <row r="8" spans="1:10" ht="12.75" customHeight="1">
      <c r="A8" s="18"/>
      <c r="B8" s="35"/>
      <c r="C8" s="36" t="s">
        <v>57</v>
      </c>
      <c r="D8" s="69">
        <f t="shared" si="0"/>
        <v>240</v>
      </c>
      <c r="E8" s="228">
        <v>99</v>
      </c>
      <c r="F8" s="229">
        <v>129</v>
      </c>
      <c r="G8" s="230">
        <v>12</v>
      </c>
      <c r="J8" s="30"/>
    </row>
    <row r="9" spans="1:10" ht="12.75" customHeight="1">
      <c r="A9" s="18"/>
      <c r="B9" s="115"/>
      <c r="C9" s="36" t="s">
        <v>58</v>
      </c>
      <c r="D9" s="69">
        <f t="shared" si="0"/>
        <v>137</v>
      </c>
      <c r="E9" s="228">
        <v>70</v>
      </c>
      <c r="F9" s="229">
        <v>63</v>
      </c>
      <c r="G9" s="230">
        <v>4</v>
      </c>
      <c r="J9" s="30"/>
    </row>
    <row r="10" spans="1:10" ht="12.75" customHeight="1">
      <c r="A10" s="65"/>
      <c r="B10" s="93"/>
      <c r="C10" s="209" t="s">
        <v>100</v>
      </c>
      <c r="D10" s="40">
        <v>0</v>
      </c>
      <c r="E10" s="231">
        <v>0</v>
      </c>
      <c r="F10" s="231">
        <v>0</v>
      </c>
      <c r="G10" s="232">
        <v>0</v>
      </c>
      <c r="J10" s="30"/>
    </row>
    <row r="11" spans="1:10" ht="12.75" customHeight="1">
      <c r="A11" s="83" t="s">
        <v>5</v>
      </c>
      <c r="B11" s="87"/>
      <c r="C11" s="88"/>
      <c r="D11" s="80">
        <f t="shared" si="0"/>
        <v>816</v>
      </c>
      <c r="E11" s="233">
        <f>SUM(E12:E15)</f>
        <v>370</v>
      </c>
      <c r="F11" s="233">
        <f>SUM(F12:F15)</f>
        <v>407</v>
      </c>
      <c r="G11" s="234">
        <f>SUM(G12:G15)</f>
        <v>39</v>
      </c>
      <c r="J11" s="30"/>
    </row>
    <row r="12" spans="1:10" ht="15" customHeight="1">
      <c r="A12" s="89"/>
      <c r="B12" s="422" t="s">
        <v>131</v>
      </c>
      <c r="C12" s="165" t="s">
        <v>132</v>
      </c>
      <c r="D12" s="92">
        <f t="shared" si="0"/>
        <v>28</v>
      </c>
      <c r="E12" s="226">
        <v>11</v>
      </c>
      <c r="F12" s="226">
        <v>17</v>
      </c>
      <c r="G12" s="235">
        <v>0</v>
      </c>
      <c r="J12" s="30"/>
    </row>
    <row r="13" spans="1:10" ht="15" customHeight="1">
      <c r="A13" s="89"/>
      <c r="B13" s="423"/>
      <c r="C13" s="166" t="s">
        <v>133</v>
      </c>
      <c r="D13" s="69">
        <f t="shared" si="0"/>
        <v>766</v>
      </c>
      <c r="E13" s="229">
        <v>345</v>
      </c>
      <c r="F13" s="229">
        <v>382</v>
      </c>
      <c r="G13" s="236">
        <v>39</v>
      </c>
      <c r="J13" s="30"/>
    </row>
    <row r="14" spans="1:10" ht="15" customHeight="1">
      <c r="A14" s="89"/>
      <c r="B14" s="423"/>
      <c r="C14" s="166" t="s">
        <v>134</v>
      </c>
      <c r="D14" s="183">
        <f aca="true" t="shared" si="1" ref="D14:D40">SUM(E14:G14)</f>
        <v>22</v>
      </c>
      <c r="E14" s="237">
        <v>14</v>
      </c>
      <c r="F14" s="238">
        <v>8</v>
      </c>
      <c r="G14" s="239">
        <v>0</v>
      </c>
      <c r="J14" s="30"/>
    </row>
    <row r="15" spans="1:10" ht="15" customHeight="1">
      <c r="A15" s="182"/>
      <c r="B15" s="424"/>
      <c r="C15" s="167" t="s">
        <v>130</v>
      </c>
      <c r="D15" s="106">
        <v>0</v>
      </c>
      <c r="E15" s="240">
        <v>0</v>
      </c>
      <c r="F15" s="241">
        <v>0</v>
      </c>
      <c r="G15" s="242">
        <v>0</v>
      </c>
      <c r="J15" s="30"/>
    </row>
    <row r="16" spans="1:10" ht="12.75" customHeight="1">
      <c r="A16" s="38" t="s">
        <v>6</v>
      </c>
      <c r="B16" s="63"/>
      <c r="C16" s="64"/>
      <c r="D16" s="181">
        <f t="shared" si="1"/>
        <v>613</v>
      </c>
      <c r="E16" s="217">
        <v>267</v>
      </c>
      <c r="F16" s="218">
        <v>317</v>
      </c>
      <c r="G16" s="219">
        <v>29</v>
      </c>
      <c r="J16" s="30"/>
    </row>
    <row r="17" spans="1:10" ht="12.75" customHeight="1">
      <c r="A17" s="86" t="s">
        <v>7</v>
      </c>
      <c r="B17" s="75"/>
      <c r="C17" s="71"/>
      <c r="D17" s="77">
        <f t="shared" si="1"/>
        <v>203</v>
      </c>
      <c r="E17" s="214">
        <v>103</v>
      </c>
      <c r="F17" s="215">
        <v>90</v>
      </c>
      <c r="G17" s="216">
        <v>10</v>
      </c>
      <c r="J17" s="30"/>
    </row>
    <row r="18" spans="1:10" ht="12.75" customHeight="1">
      <c r="A18" s="37" t="s">
        <v>8</v>
      </c>
      <c r="B18" s="15"/>
      <c r="C18" s="16"/>
      <c r="D18" s="73">
        <f t="shared" si="1"/>
        <v>230</v>
      </c>
      <c r="E18" s="243">
        <f>SUM(E19,E21:E33)</f>
        <v>120</v>
      </c>
      <c r="F18" s="243">
        <f>SUM(F19,F21:F33)</f>
        <v>100</v>
      </c>
      <c r="G18" s="244">
        <f>SUM(G19,G21:G33)</f>
        <v>10</v>
      </c>
      <c r="J18" s="30"/>
    </row>
    <row r="19" spans="1:10" ht="12.75" customHeight="1">
      <c r="A19" s="18"/>
      <c r="B19" s="90"/>
      <c r="C19" s="94" t="s">
        <v>82</v>
      </c>
      <c r="D19" s="68">
        <f t="shared" si="1"/>
        <v>62</v>
      </c>
      <c r="E19" s="225">
        <v>35</v>
      </c>
      <c r="F19" s="226">
        <v>24</v>
      </c>
      <c r="G19" s="227">
        <v>3</v>
      </c>
      <c r="J19" s="30"/>
    </row>
    <row r="20" spans="1:10" ht="12.75" customHeight="1">
      <c r="A20" s="18"/>
      <c r="B20" s="35"/>
      <c r="C20" s="60" t="s">
        <v>83</v>
      </c>
      <c r="D20" s="69">
        <f t="shared" si="1"/>
        <v>52</v>
      </c>
      <c r="E20" s="245">
        <v>27</v>
      </c>
      <c r="F20" s="246">
        <v>22</v>
      </c>
      <c r="G20" s="247">
        <v>3</v>
      </c>
      <c r="J20" s="30"/>
    </row>
    <row r="21" spans="1:10" ht="12.75" customHeight="1">
      <c r="A21" s="18" t="s">
        <v>70</v>
      </c>
      <c r="B21" s="95"/>
      <c r="C21" s="60" t="s">
        <v>71</v>
      </c>
      <c r="D21" s="69">
        <f t="shared" si="1"/>
        <v>14</v>
      </c>
      <c r="E21" s="228">
        <v>12</v>
      </c>
      <c r="F21" s="248">
        <v>2</v>
      </c>
      <c r="G21" s="230">
        <v>0</v>
      </c>
      <c r="J21" s="30"/>
    </row>
    <row r="22" spans="1:10" ht="12.75" customHeight="1">
      <c r="A22" s="18"/>
      <c r="B22" s="95"/>
      <c r="C22" s="60" t="s">
        <v>81</v>
      </c>
      <c r="D22" s="69">
        <f t="shared" si="1"/>
        <v>2</v>
      </c>
      <c r="E22" s="228">
        <v>0</v>
      </c>
      <c r="F22" s="228">
        <v>2</v>
      </c>
      <c r="G22" s="249">
        <v>0</v>
      </c>
      <c r="J22" s="30"/>
    </row>
    <row r="23" spans="1:10" ht="12.75" customHeight="1">
      <c r="A23" s="18"/>
      <c r="B23" s="95"/>
      <c r="C23" s="60" t="s">
        <v>75</v>
      </c>
      <c r="D23" s="69">
        <f t="shared" si="1"/>
        <v>8</v>
      </c>
      <c r="E23" s="228">
        <v>1</v>
      </c>
      <c r="F23" s="229">
        <v>6</v>
      </c>
      <c r="G23" s="249">
        <v>1</v>
      </c>
      <c r="J23" s="30"/>
    </row>
    <row r="24" spans="1:10" ht="12.75" customHeight="1">
      <c r="A24" s="18"/>
      <c r="B24" s="95"/>
      <c r="C24" s="60" t="s">
        <v>76</v>
      </c>
      <c r="D24" s="69">
        <f t="shared" si="1"/>
        <v>7</v>
      </c>
      <c r="E24" s="228">
        <v>3</v>
      </c>
      <c r="F24" s="229">
        <v>4</v>
      </c>
      <c r="G24" s="249">
        <v>0</v>
      </c>
      <c r="J24" s="30"/>
    </row>
    <row r="25" spans="1:10" ht="12.75" customHeight="1">
      <c r="A25" s="18"/>
      <c r="B25" s="95"/>
      <c r="C25" s="60" t="s">
        <v>77</v>
      </c>
      <c r="D25" s="69">
        <f t="shared" si="1"/>
        <v>9</v>
      </c>
      <c r="E25" s="228">
        <v>7</v>
      </c>
      <c r="F25" s="248">
        <v>2</v>
      </c>
      <c r="G25" s="249">
        <v>0</v>
      </c>
      <c r="J25" s="30"/>
    </row>
    <row r="26" spans="1:10" ht="12.75" customHeight="1">
      <c r="A26" s="18"/>
      <c r="B26" s="95"/>
      <c r="C26" s="60" t="s">
        <v>78</v>
      </c>
      <c r="D26" s="69">
        <f t="shared" si="1"/>
        <v>2</v>
      </c>
      <c r="E26" s="248">
        <v>1</v>
      </c>
      <c r="F26" s="229">
        <v>1</v>
      </c>
      <c r="G26" s="249">
        <v>0</v>
      </c>
      <c r="J26" s="30"/>
    </row>
    <row r="27" spans="1:10" ht="12.75" customHeight="1">
      <c r="A27" s="18"/>
      <c r="B27" s="95"/>
      <c r="C27" s="60" t="s">
        <v>79</v>
      </c>
      <c r="D27" s="69">
        <f t="shared" si="1"/>
        <v>44</v>
      </c>
      <c r="E27" s="228">
        <v>9</v>
      </c>
      <c r="F27" s="229">
        <v>31</v>
      </c>
      <c r="G27" s="249">
        <v>4</v>
      </c>
      <c r="J27" s="30"/>
    </row>
    <row r="28" spans="1:10" ht="12.75" customHeight="1">
      <c r="A28" s="18"/>
      <c r="B28" s="95"/>
      <c r="C28" s="192" t="s">
        <v>143</v>
      </c>
      <c r="D28" s="191">
        <f t="shared" si="1"/>
        <v>20</v>
      </c>
      <c r="E28" s="228">
        <v>12</v>
      </c>
      <c r="F28" s="229">
        <v>7</v>
      </c>
      <c r="G28" s="249">
        <v>1</v>
      </c>
      <c r="J28" s="30"/>
    </row>
    <row r="29" spans="1:10" ht="12.75" customHeight="1">
      <c r="A29" s="18"/>
      <c r="B29" s="95"/>
      <c r="C29" s="192" t="s">
        <v>80</v>
      </c>
      <c r="D29" s="191">
        <f t="shared" si="1"/>
        <v>1</v>
      </c>
      <c r="E29" s="228">
        <v>0</v>
      </c>
      <c r="F29" s="228">
        <v>1</v>
      </c>
      <c r="G29" s="249">
        <v>0</v>
      </c>
      <c r="J29" s="30"/>
    </row>
    <row r="30" spans="1:12" ht="12.75" customHeight="1">
      <c r="A30" s="18"/>
      <c r="B30" s="95"/>
      <c r="C30" s="192" t="s">
        <v>74</v>
      </c>
      <c r="D30" s="191">
        <f t="shared" si="1"/>
        <v>3</v>
      </c>
      <c r="E30" s="248">
        <v>1</v>
      </c>
      <c r="F30" s="228">
        <v>2</v>
      </c>
      <c r="G30" s="249">
        <v>0</v>
      </c>
      <c r="J30" s="30"/>
      <c r="K30" s="6"/>
      <c r="L30" s="6"/>
    </row>
    <row r="31" spans="1:12" ht="12.75" customHeight="1">
      <c r="A31" s="18"/>
      <c r="B31" s="95"/>
      <c r="C31" s="193" t="s">
        <v>151</v>
      </c>
      <c r="D31" s="210">
        <f t="shared" si="1"/>
        <v>12</v>
      </c>
      <c r="E31" s="228">
        <v>12</v>
      </c>
      <c r="F31" s="228">
        <v>0</v>
      </c>
      <c r="G31" s="249">
        <v>0</v>
      </c>
      <c r="J31" s="30"/>
      <c r="K31" s="6"/>
      <c r="L31" s="6"/>
    </row>
    <row r="32" spans="1:12" ht="12.75" customHeight="1">
      <c r="A32" s="18"/>
      <c r="B32" s="95"/>
      <c r="C32" s="60" t="s">
        <v>102</v>
      </c>
      <c r="D32" s="69">
        <f t="shared" si="1"/>
        <v>17</v>
      </c>
      <c r="E32" s="228">
        <v>17</v>
      </c>
      <c r="F32" s="228">
        <v>0</v>
      </c>
      <c r="G32" s="230">
        <v>0</v>
      </c>
      <c r="J32" s="30"/>
      <c r="K32" s="6"/>
      <c r="L32" s="6"/>
    </row>
    <row r="33" spans="1:10" ht="12.75" customHeight="1">
      <c r="A33" s="65"/>
      <c r="B33" s="96"/>
      <c r="C33" s="62" t="s">
        <v>73</v>
      </c>
      <c r="D33" s="162">
        <f t="shared" si="1"/>
        <v>29</v>
      </c>
      <c r="E33" s="250">
        <v>10</v>
      </c>
      <c r="F33" s="251">
        <v>18</v>
      </c>
      <c r="G33" s="252">
        <v>1</v>
      </c>
      <c r="J33" s="30"/>
    </row>
    <row r="34" spans="1:10" ht="12.75" customHeight="1">
      <c r="A34" s="83" t="s">
        <v>21</v>
      </c>
      <c r="B34" s="84"/>
      <c r="C34" s="85"/>
      <c r="D34" s="77">
        <f t="shared" si="1"/>
        <v>816</v>
      </c>
      <c r="E34" s="233">
        <f>SUM(E35:E40)</f>
        <v>370</v>
      </c>
      <c r="F34" s="233">
        <f>SUM(F35:F40)</f>
        <v>407</v>
      </c>
      <c r="G34" s="253">
        <f>SUM(G35:G40)</f>
        <v>39</v>
      </c>
      <c r="J34" s="30"/>
    </row>
    <row r="35" spans="1:10" ht="12.75" customHeight="1">
      <c r="A35" s="81"/>
      <c r="B35" s="97"/>
      <c r="C35" s="94" t="s">
        <v>72</v>
      </c>
      <c r="D35" s="68">
        <f t="shared" si="1"/>
        <v>538</v>
      </c>
      <c r="E35" s="225">
        <v>201</v>
      </c>
      <c r="F35" s="226">
        <v>308</v>
      </c>
      <c r="G35" s="254">
        <v>29</v>
      </c>
      <c r="J35" s="30"/>
    </row>
    <row r="36" spans="1:10" ht="12.75" customHeight="1">
      <c r="A36" s="81"/>
      <c r="B36" s="95"/>
      <c r="C36" s="60" t="s">
        <v>23</v>
      </c>
      <c r="D36" s="69">
        <f t="shared" si="1"/>
        <v>18</v>
      </c>
      <c r="E36" s="228">
        <v>13</v>
      </c>
      <c r="F36" s="229">
        <v>4</v>
      </c>
      <c r="G36" s="249">
        <v>1</v>
      </c>
      <c r="J36" s="30"/>
    </row>
    <row r="37" spans="1:10" ht="12.75" customHeight="1">
      <c r="A37" s="81"/>
      <c r="B37" s="95"/>
      <c r="C37" s="60" t="s">
        <v>24</v>
      </c>
      <c r="D37" s="69">
        <f t="shared" si="1"/>
        <v>140</v>
      </c>
      <c r="E37" s="228">
        <v>108</v>
      </c>
      <c r="F37" s="229">
        <v>31</v>
      </c>
      <c r="G37" s="249">
        <v>1</v>
      </c>
      <c r="J37" s="30"/>
    </row>
    <row r="38" spans="1:10" ht="12.75" customHeight="1">
      <c r="A38" s="81"/>
      <c r="B38" s="95"/>
      <c r="C38" s="60" t="s">
        <v>25</v>
      </c>
      <c r="D38" s="69">
        <f t="shared" si="1"/>
        <v>61</v>
      </c>
      <c r="E38" s="228">
        <v>34</v>
      </c>
      <c r="F38" s="229">
        <v>24</v>
      </c>
      <c r="G38" s="249">
        <v>3</v>
      </c>
      <c r="J38" s="30"/>
    </row>
    <row r="39" spans="1:10" ht="12.75" customHeight="1">
      <c r="A39" s="81"/>
      <c r="B39" s="95"/>
      <c r="C39" s="60" t="s">
        <v>26</v>
      </c>
      <c r="D39" s="69">
        <f t="shared" si="1"/>
        <v>10</v>
      </c>
      <c r="E39" s="228">
        <v>0</v>
      </c>
      <c r="F39" s="229">
        <v>8</v>
      </c>
      <c r="G39" s="249">
        <v>2</v>
      </c>
      <c r="J39" s="30"/>
    </row>
    <row r="40" spans="1:10" ht="12.75" customHeight="1">
      <c r="A40" s="82"/>
      <c r="B40" s="98"/>
      <c r="C40" s="61" t="s">
        <v>27</v>
      </c>
      <c r="D40" s="70">
        <f t="shared" si="1"/>
        <v>49</v>
      </c>
      <c r="E40" s="255">
        <v>14</v>
      </c>
      <c r="F40" s="256">
        <v>32</v>
      </c>
      <c r="G40" s="232">
        <v>3</v>
      </c>
      <c r="J40" s="30"/>
    </row>
    <row r="41" spans="1:11" ht="12" customHeight="1">
      <c r="A41" s="16"/>
      <c r="B41" s="17"/>
      <c r="C41" s="21"/>
      <c r="D41" s="27"/>
      <c r="E41" s="27" t="s">
        <v>140</v>
      </c>
      <c r="F41" s="27"/>
      <c r="G41" s="27"/>
      <c r="J41" s="27"/>
      <c r="K41" s="119"/>
    </row>
    <row r="42" spans="1:11" ht="12" customHeight="1">
      <c r="A42" s="19"/>
      <c r="B42" s="19"/>
      <c r="C42" s="19"/>
      <c r="D42" s="28"/>
      <c r="E42" s="28"/>
      <c r="F42" s="28"/>
      <c r="G42" s="28"/>
      <c r="J42" s="119"/>
      <c r="K42" s="138"/>
    </row>
    <row r="43" spans="1:11" ht="12" customHeight="1">
      <c r="A43" s="19"/>
      <c r="B43" s="19"/>
      <c r="C43" s="19"/>
      <c r="D43" s="28"/>
      <c r="E43" s="28"/>
      <c r="F43" s="28"/>
      <c r="G43" s="28"/>
      <c r="J43" s="28"/>
      <c r="K43" s="29"/>
    </row>
    <row r="44" spans="1:19" ht="15.75" customHeight="1">
      <c r="A44" s="1" t="s">
        <v>101</v>
      </c>
      <c r="D44" s="30"/>
      <c r="E44" s="30"/>
      <c r="F44" s="30"/>
      <c r="G44" s="117" t="s">
        <v>162</v>
      </c>
      <c r="J44" s="117"/>
      <c r="K44" s="117"/>
      <c r="L44" s="22"/>
      <c r="M44" s="22"/>
      <c r="N44" s="6"/>
      <c r="O44" s="6"/>
      <c r="P44" s="6"/>
      <c r="Q44" s="419"/>
      <c r="R44" s="419"/>
      <c r="S44" s="419"/>
    </row>
    <row r="45" spans="1:14" ht="18" customHeight="1">
      <c r="A45" s="420" t="s">
        <v>32</v>
      </c>
      <c r="B45" s="421"/>
      <c r="C45" s="176" t="s">
        <v>1</v>
      </c>
      <c r="D45" s="177" t="s">
        <v>2</v>
      </c>
      <c r="E45" s="178" t="s">
        <v>3</v>
      </c>
      <c r="F45" s="179" t="s">
        <v>99</v>
      </c>
      <c r="G45" s="180" t="s">
        <v>4</v>
      </c>
      <c r="J45" s="25"/>
      <c r="K45" s="25"/>
      <c r="L45" s="25"/>
      <c r="M45" s="25"/>
      <c r="N45" s="25"/>
    </row>
    <row r="46" spans="1:14" ht="12.75" customHeight="1">
      <c r="A46" s="65" t="s">
        <v>33</v>
      </c>
      <c r="B46" s="63"/>
      <c r="C46" s="66"/>
      <c r="D46" s="163">
        <f>SUM(E46:G46)</f>
        <v>62</v>
      </c>
      <c r="E46" s="217">
        <v>34</v>
      </c>
      <c r="F46" s="218">
        <v>25</v>
      </c>
      <c r="G46" s="236">
        <v>3</v>
      </c>
      <c r="J46" s="137"/>
      <c r="K46" s="24"/>
      <c r="L46" s="24"/>
      <c r="M46" s="24"/>
      <c r="N46" s="24"/>
    </row>
    <row r="47" spans="1:14" ht="12.75" customHeight="1">
      <c r="A47" s="74" t="s">
        <v>62</v>
      </c>
      <c r="B47" s="75"/>
      <c r="C47" s="76"/>
      <c r="D47" s="127">
        <f>SUM(E47:G47)</f>
        <v>59</v>
      </c>
      <c r="E47" s="214">
        <v>33</v>
      </c>
      <c r="F47" s="215">
        <v>23</v>
      </c>
      <c r="G47" s="216">
        <v>3</v>
      </c>
      <c r="J47" s="137"/>
      <c r="K47" s="8"/>
      <c r="L47" s="8"/>
      <c r="M47" s="8"/>
      <c r="N47" s="8"/>
    </row>
    <row r="48" spans="1:14" ht="12.75" customHeight="1">
      <c r="A48" s="67" t="s">
        <v>84</v>
      </c>
      <c r="B48" s="64"/>
      <c r="C48" s="66"/>
      <c r="D48" s="72">
        <f>D47/D46*100</f>
        <v>95.16129032258065</v>
      </c>
      <c r="E48" s="257">
        <f>E47/E46*100</f>
        <v>97.05882352941177</v>
      </c>
      <c r="F48" s="258">
        <f>F47/F46*100</f>
        <v>92</v>
      </c>
      <c r="G48" s="259">
        <f>G47/G46*100</f>
        <v>100</v>
      </c>
      <c r="J48" s="137"/>
      <c r="K48" s="8"/>
      <c r="L48" s="8"/>
      <c r="M48" s="8"/>
      <c r="N48" s="8"/>
    </row>
    <row r="49" spans="1:14" ht="12.75" customHeight="1">
      <c r="A49" s="78" t="s">
        <v>69</v>
      </c>
      <c r="B49" s="79"/>
      <c r="C49" s="197"/>
      <c r="D49" s="139"/>
      <c r="E49" s="139"/>
      <c r="F49" s="260"/>
      <c r="G49" s="261"/>
      <c r="J49" s="137"/>
      <c r="K49" s="8"/>
      <c r="L49" s="8"/>
      <c r="M49" s="8"/>
      <c r="N49" s="8"/>
    </row>
    <row r="50" spans="1:14" ht="12.75" customHeight="1">
      <c r="A50" s="81"/>
      <c r="B50" s="140"/>
      <c r="C50" s="198" t="s">
        <v>22</v>
      </c>
      <c r="D50" s="196">
        <f>SUM(E50:G50)</f>
        <v>36</v>
      </c>
      <c r="E50" s="262">
        <v>24</v>
      </c>
      <c r="F50" s="263">
        <v>12</v>
      </c>
      <c r="G50" s="264">
        <v>0</v>
      </c>
      <c r="J50" s="137"/>
      <c r="K50" s="4"/>
      <c r="L50" s="4"/>
      <c r="M50" s="4"/>
      <c r="N50" s="4"/>
    </row>
    <row r="51" spans="1:14" ht="12.75" customHeight="1">
      <c r="A51" s="82"/>
      <c r="B51" s="141"/>
      <c r="C51" s="61" t="s">
        <v>61</v>
      </c>
      <c r="D51" s="73">
        <f>SUM(E51:G51)</f>
        <v>23</v>
      </c>
      <c r="E51" s="231">
        <v>9</v>
      </c>
      <c r="F51" s="265">
        <v>11</v>
      </c>
      <c r="G51" s="266">
        <v>3</v>
      </c>
      <c r="J51" s="137"/>
      <c r="K51" s="8"/>
      <c r="L51" s="8"/>
      <c r="M51" s="8"/>
      <c r="N51" s="8"/>
    </row>
    <row r="52" spans="1:10" ht="12">
      <c r="A52" s="19"/>
      <c r="B52" s="19"/>
      <c r="C52" s="19"/>
      <c r="D52" s="19"/>
      <c r="E52" s="19"/>
      <c r="F52" s="19"/>
      <c r="G52" s="19"/>
      <c r="H52" s="19"/>
      <c r="I52" s="19"/>
      <c r="J52" s="19"/>
    </row>
  </sheetData>
  <sheetProtection/>
  <mergeCells count="3">
    <mergeCell ref="Q44:S44"/>
    <mergeCell ref="A45:B45"/>
    <mergeCell ref="B12:B15"/>
  </mergeCells>
  <printOptions horizontalCentered="1"/>
  <pageMargins left="0.5905511811023623" right="0.5905511811023623" top="0.7874015748031497" bottom="0.3937007874015748" header="0.5905511811023623" footer="0.31496062992125984"/>
  <pageSetup horizontalDpi="600" verticalDpi="600" orientation="portrait" paperSize="9" scale="105" r:id="rId2"/>
  <headerFooter>
    <oddFooter>&amp;R40 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showGridLines="0" showOutlineSymbols="0" zoomScale="120" zoomScaleNormal="120" zoomScaleSheetLayoutView="100" zoomScalePageLayoutView="0" workbookViewId="0" topLeftCell="A1">
      <selection activeCell="L54" sqref="L54"/>
    </sheetView>
  </sheetViews>
  <sheetFormatPr defaultColWidth="10.75390625" defaultRowHeight="14.25"/>
  <cols>
    <col min="1" max="1" width="2.625" style="5" customWidth="1"/>
    <col min="2" max="2" width="2.50390625" style="5" customWidth="1"/>
    <col min="3" max="3" width="16.375" style="5" customWidth="1"/>
    <col min="4" max="8" width="9.625" style="5" customWidth="1"/>
    <col min="9" max="16384" width="10.75390625" style="5" customWidth="1"/>
  </cols>
  <sheetData>
    <row r="1" spans="1:8" ht="18" customHeight="1">
      <c r="A1" s="188" t="s">
        <v>152</v>
      </c>
      <c r="B1" s="188"/>
      <c r="C1" s="189"/>
      <c r="D1" s="189"/>
      <c r="E1" s="189"/>
      <c r="H1" s="117" t="s">
        <v>158</v>
      </c>
    </row>
    <row r="2" spans="1:8" ht="12" customHeight="1">
      <c r="A2" s="432" t="s">
        <v>38</v>
      </c>
      <c r="B2" s="433"/>
      <c r="C2" s="434"/>
      <c r="D2" s="447" t="s">
        <v>2</v>
      </c>
      <c r="E2" s="449" t="s">
        <v>28</v>
      </c>
      <c r="F2" s="463" t="s">
        <v>39</v>
      </c>
      <c r="G2" s="463" t="s">
        <v>99</v>
      </c>
      <c r="H2" s="430" t="s">
        <v>4</v>
      </c>
    </row>
    <row r="3" spans="1:8" ht="12" customHeight="1">
      <c r="A3" s="435" t="s">
        <v>32</v>
      </c>
      <c r="B3" s="436"/>
      <c r="C3" s="437"/>
      <c r="D3" s="448"/>
      <c r="E3" s="450"/>
      <c r="F3" s="464"/>
      <c r="G3" s="464"/>
      <c r="H3" s="431"/>
    </row>
    <row r="4" spans="1:8" ht="15" customHeight="1">
      <c r="A4" s="43" t="s">
        <v>94</v>
      </c>
      <c r="B4" s="33"/>
      <c r="C4" s="33"/>
      <c r="D4" s="134">
        <f>SUM(E4:H4)</f>
        <v>1811</v>
      </c>
      <c r="E4" s="267">
        <v>905</v>
      </c>
      <c r="F4" s="268">
        <v>430</v>
      </c>
      <c r="G4" s="268">
        <v>405</v>
      </c>
      <c r="H4" s="269">
        <v>71</v>
      </c>
    </row>
    <row r="5" spans="1:8" ht="15" customHeight="1">
      <c r="A5" s="49" t="s">
        <v>67</v>
      </c>
      <c r="B5" s="50"/>
      <c r="C5" s="50"/>
      <c r="D5" s="122">
        <f>SUM(E5:H5)</f>
        <v>1773</v>
      </c>
      <c r="E5" s="270">
        <v>898</v>
      </c>
      <c r="F5" s="271">
        <v>413</v>
      </c>
      <c r="G5" s="271">
        <v>392</v>
      </c>
      <c r="H5" s="133">
        <v>70</v>
      </c>
    </row>
    <row r="6" spans="1:8" ht="15" customHeight="1">
      <c r="A6" s="43" t="s">
        <v>95</v>
      </c>
      <c r="B6" s="33"/>
      <c r="C6" s="33"/>
      <c r="D6" s="52">
        <f>(D5/D4)*100</f>
        <v>97.90171176145776</v>
      </c>
      <c r="E6" s="272">
        <f>(E5/E4)*100</f>
        <v>99.22651933701657</v>
      </c>
      <c r="F6" s="273">
        <f>(F5/F4)*100</f>
        <v>96.04651162790697</v>
      </c>
      <c r="G6" s="273">
        <f>(G5/G4)*100</f>
        <v>96.79012345679013</v>
      </c>
      <c r="H6" s="274">
        <f>(H5/H4)*100</f>
        <v>98.59154929577466</v>
      </c>
    </row>
    <row r="7" spans="1:8" ht="15.75" customHeight="1">
      <c r="A7" s="460" t="s">
        <v>96</v>
      </c>
      <c r="B7" s="461"/>
      <c r="C7" s="462"/>
      <c r="D7" s="136">
        <f aca="true" t="shared" si="0" ref="D7:D13">SUM(E7:H7)</f>
        <v>1773</v>
      </c>
      <c r="E7" s="275">
        <f>SUM(E8:E11)</f>
        <v>898</v>
      </c>
      <c r="F7" s="276">
        <f>SUM(F8:F11)</f>
        <v>413</v>
      </c>
      <c r="G7" s="276">
        <f>SUM(G8:G11)</f>
        <v>392</v>
      </c>
      <c r="H7" s="277">
        <f>SUM(H8:H11)</f>
        <v>70</v>
      </c>
    </row>
    <row r="8" spans="1:8" s="159" customFormat="1" ht="15" customHeight="1">
      <c r="A8" s="158"/>
      <c r="B8" s="422" t="s">
        <v>131</v>
      </c>
      <c r="C8" s="165" t="s">
        <v>132</v>
      </c>
      <c r="D8" s="130">
        <f t="shared" si="0"/>
        <v>31</v>
      </c>
      <c r="E8" s="278">
        <v>7</v>
      </c>
      <c r="F8" s="279">
        <v>7</v>
      </c>
      <c r="G8" s="280">
        <v>7</v>
      </c>
      <c r="H8" s="130">
        <v>10</v>
      </c>
    </row>
    <row r="9" spans="1:8" s="159" customFormat="1" ht="15" customHeight="1">
      <c r="A9" s="158"/>
      <c r="B9" s="423"/>
      <c r="C9" s="166" t="s">
        <v>133</v>
      </c>
      <c r="D9" s="125">
        <f t="shared" si="0"/>
        <v>1652</v>
      </c>
      <c r="E9" s="281">
        <v>843</v>
      </c>
      <c r="F9" s="282">
        <v>382</v>
      </c>
      <c r="G9" s="283">
        <v>375</v>
      </c>
      <c r="H9" s="284">
        <v>52</v>
      </c>
    </row>
    <row r="10" spans="1:8" s="159" customFormat="1" ht="15" customHeight="1">
      <c r="A10" s="158"/>
      <c r="B10" s="423"/>
      <c r="C10" s="166" t="s">
        <v>134</v>
      </c>
      <c r="D10" s="207">
        <f>SUM(E10:H10)</f>
        <v>90</v>
      </c>
      <c r="E10" s="281">
        <v>48</v>
      </c>
      <c r="F10" s="282">
        <v>24</v>
      </c>
      <c r="G10" s="283">
        <v>10</v>
      </c>
      <c r="H10" s="285">
        <v>8</v>
      </c>
    </row>
    <row r="11" spans="1:8" ht="15" customHeight="1">
      <c r="A11" s="142"/>
      <c r="B11" s="424"/>
      <c r="C11" s="167" t="s">
        <v>130</v>
      </c>
      <c r="D11" s="131">
        <f t="shared" si="0"/>
        <v>0</v>
      </c>
      <c r="E11" s="286">
        <v>0</v>
      </c>
      <c r="F11" s="286">
        <v>0</v>
      </c>
      <c r="G11" s="287">
        <v>0</v>
      </c>
      <c r="H11" s="288">
        <v>0</v>
      </c>
    </row>
    <row r="12" spans="1:8" ht="15" customHeight="1">
      <c r="A12" s="451" t="s">
        <v>41</v>
      </c>
      <c r="B12" s="452"/>
      <c r="C12" s="471"/>
      <c r="D12" s="122">
        <f t="shared" si="0"/>
        <v>1547</v>
      </c>
      <c r="E12" s="267">
        <v>796</v>
      </c>
      <c r="F12" s="268">
        <v>351</v>
      </c>
      <c r="G12" s="268">
        <v>340</v>
      </c>
      <c r="H12" s="289">
        <v>60</v>
      </c>
    </row>
    <row r="13" spans="1:8" ht="15" customHeight="1">
      <c r="A13" s="454" t="s">
        <v>42</v>
      </c>
      <c r="B13" s="455"/>
      <c r="C13" s="456"/>
      <c r="D13" s="126">
        <f t="shared" si="0"/>
        <v>226</v>
      </c>
      <c r="E13" s="270">
        <v>102</v>
      </c>
      <c r="F13" s="271">
        <v>62</v>
      </c>
      <c r="G13" s="271">
        <v>52</v>
      </c>
      <c r="H13" s="133">
        <v>10</v>
      </c>
    </row>
    <row r="14" spans="1:8" ht="15" customHeight="1">
      <c r="A14" s="451" t="s">
        <v>43</v>
      </c>
      <c r="B14" s="452"/>
      <c r="C14" s="453"/>
      <c r="D14" s="122">
        <f>SUM(D15:D27)</f>
        <v>240</v>
      </c>
      <c r="E14" s="275">
        <f>SUM(E15:E27)</f>
        <v>105</v>
      </c>
      <c r="F14" s="268">
        <f>SUM(F15:F27)</f>
        <v>67</v>
      </c>
      <c r="G14" s="268">
        <f>SUM(G15:G27)</f>
        <v>55</v>
      </c>
      <c r="H14" s="269">
        <f>SUM(H15:H27)</f>
        <v>13</v>
      </c>
    </row>
    <row r="15" spans="1:8" ht="15" customHeight="1">
      <c r="A15" s="34"/>
      <c r="B15" s="53"/>
      <c r="C15" s="54" t="s">
        <v>9</v>
      </c>
      <c r="D15" s="195">
        <f>SUM(E15:H15)</f>
        <v>20</v>
      </c>
      <c r="E15" s="278">
        <v>10</v>
      </c>
      <c r="F15" s="279">
        <v>0</v>
      </c>
      <c r="G15" s="278">
        <v>9</v>
      </c>
      <c r="H15" s="130">
        <v>1</v>
      </c>
    </row>
    <row r="16" spans="1:8" ht="15" customHeight="1">
      <c r="A16" s="34"/>
      <c r="B16" s="55"/>
      <c r="C16" s="44" t="s">
        <v>63</v>
      </c>
      <c r="D16" s="125">
        <f>SUM(E16:H16)</f>
        <v>30</v>
      </c>
      <c r="E16" s="290">
        <v>15</v>
      </c>
      <c r="F16" s="291">
        <v>9</v>
      </c>
      <c r="G16" s="291">
        <v>4</v>
      </c>
      <c r="H16" s="292">
        <v>2</v>
      </c>
    </row>
    <row r="17" spans="1:8" ht="15" customHeight="1">
      <c r="A17" s="34"/>
      <c r="B17" s="55"/>
      <c r="C17" s="44" t="s">
        <v>11</v>
      </c>
      <c r="D17" s="125">
        <f aca="true" t="shared" si="1" ref="D17:D27">SUM(E17:H17)</f>
        <v>3</v>
      </c>
      <c r="E17" s="290">
        <v>3</v>
      </c>
      <c r="F17" s="291">
        <v>0</v>
      </c>
      <c r="G17" s="291">
        <v>0</v>
      </c>
      <c r="H17" s="285">
        <v>0</v>
      </c>
    </row>
    <row r="18" spans="1:8" ht="15" customHeight="1">
      <c r="A18" s="34"/>
      <c r="B18" s="55"/>
      <c r="C18" s="44" t="s">
        <v>12</v>
      </c>
      <c r="D18" s="125">
        <f t="shared" si="1"/>
        <v>7</v>
      </c>
      <c r="E18" s="290">
        <v>2</v>
      </c>
      <c r="F18" s="293">
        <v>2</v>
      </c>
      <c r="G18" s="291">
        <v>3</v>
      </c>
      <c r="H18" s="285">
        <v>0</v>
      </c>
    </row>
    <row r="19" spans="1:8" ht="15" customHeight="1">
      <c r="A19" s="34"/>
      <c r="B19" s="55"/>
      <c r="C19" s="44" t="s">
        <v>13</v>
      </c>
      <c r="D19" s="125">
        <f t="shared" si="1"/>
        <v>9</v>
      </c>
      <c r="E19" s="290">
        <v>3</v>
      </c>
      <c r="F19" s="291">
        <v>4</v>
      </c>
      <c r="G19" s="291">
        <v>1</v>
      </c>
      <c r="H19" s="285">
        <v>1</v>
      </c>
    </row>
    <row r="20" spans="1:8" ht="15" customHeight="1">
      <c r="A20" s="34"/>
      <c r="B20" s="55"/>
      <c r="C20" s="44" t="s">
        <v>14</v>
      </c>
      <c r="D20" s="125">
        <f t="shared" si="1"/>
        <v>11</v>
      </c>
      <c r="E20" s="290">
        <v>5</v>
      </c>
      <c r="F20" s="291">
        <v>4</v>
      </c>
      <c r="G20" s="294">
        <v>2</v>
      </c>
      <c r="H20" s="285">
        <v>0</v>
      </c>
    </row>
    <row r="21" spans="1:8" ht="15" customHeight="1">
      <c r="A21" s="34"/>
      <c r="B21" s="55"/>
      <c r="C21" s="44" t="s">
        <v>15</v>
      </c>
      <c r="D21" s="125">
        <f t="shared" si="1"/>
        <v>14</v>
      </c>
      <c r="E21" s="290">
        <v>7</v>
      </c>
      <c r="F21" s="291">
        <v>2</v>
      </c>
      <c r="G21" s="291">
        <v>4</v>
      </c>
      <c r="H21" s="285">
        <v>1</v>
      </c>
    </row>
    <row r="22" spans="1:8" ht="15" customHeight="1">
      <c r="A22" s="34"/>
      <c r="B22" s="55"/>
      <c r="C22" s="44" t="s">
        <v>16</v>
      </c>
      <c r="D22" s="125">
        <f t="shared" si="1"/>
        <v>41</v>
      </c>
      <c r="E22" s="290">
        <v>24</v>
      </c>
      <c r="F22" s="291">
        <v>1</v>
      </c>
      <c r="G22" s="291">
        <v>13</v>
      </c>
      <c r="H22" s="295">
        <v>3</v>
      </c>
    </row>
    <row r="23" spans="1:8" ht="15" customHeight="1">
      <c r="A23" s="34"/>
      <c r="B23" s="55"/>
      <c r="C23" s="60" t="s">
        <v>144</v>
      </c>
      <c r="D23" s="125">
        <f t="shared" si="1"/>
        <v>31</v>
      </c>
      <c r="E23" s="290">
        <v>14</v>
      </c>
      <c r="F23" s="291">
        <v>4</v>
      </c>
      <c r="G23" s="291">
        <v>11</v>
      </c>
      <c r="H23" s="295">
        <v>2</v>
      </c>
    </row>
    <row r="24" spans="1:8" ht="15" customHeight="1">
      <c r="A24" s="34"/>
      <c r="B24" s="55"/>
      <c r="C24" s="44" t="s">
        <v>17</v>
      </c>
      <c r="D24" s="125">
        <f t="shared" si="1"/>
        <v>4</v>
      </c>
      <c r="E24" s="293">
        <v>3</v>
      </c>
      <c r="F24" s="290">
        <v>1</v>
      </c>
      <c r="G24" s="291">
        <v>0</v>
      </c>
      <c r="H24" s="285">
        <v>0</v>
      </c>
    </row>
    <row r="25" spans="1:8" ht="15" customHeight="1">
      <c r="A25" s="34"/>
      <c r="B25" s="55"/>
      <c r="C25" s="44" t="s">
        <v>18</v>
      </c>
      <c r="D25" s="125">
        <f t="shared" si="1"/>
        <v>3</v>
      </c>
      <c r="E25" s="290">
        <v>2</v>
      </c>
      <c r="F25" s="291">
        <v>0</v>
      </c>
      <c r="G25" s="291">
        <v>0</v>
      </c>
      <c r="H25" s="285">
        <v>1</v>
      </c>
    </row>
    <row r="26" spans="1:8" ht="15" customHeight="1">
      <c r="A26" s="34"/>
      <c r="B26" s="160"/>
      <c r="C26" s="190" t="s">
        <v>151</v>
      </c>
      <c r="D26" s="125">
        <f t="shared" si="1"/>
        <v>36</v>
      </c>
      <c r="E26" s="296">
        <v>2</v>
      </c>
      <c r="F26" s="297">
        <v>34</v>
      </c>
      <c r="G26" s="297">
        <v>0</v>
      </c>
      <c r="H26" s="285">
        <v>0</v>
      </c>
    </row>
    <row r="27" spans="1:8" ht="15" customHeight="1">
      <c r="A27" s="34"/>
      <c r="B27" s="56"/>
      <c r="C27" s="45" t="s">
        <v>20</v>
      </c>
      <c r="D27" s="125">
        <f t="shared" si="1"/>
        <v>31</v>
      </c>
      <c r="E27" s="286">
        <v>15</v>
      </c>
      <c r="F27" s="298">
        <v>6</v>
      </c>
      <c r="G27" s="298">
        <v>8</v>
      </c>
      <c r="H27" s="131">
        <v>2</v>
      </c>
    </row>
    <row r="28" spans="1:8" ht="15" customHeight="1">
      <c r="A28" s="454" t="s">
        <v>45</v>
      </c>
      <c r="B28" s="455"/>
      <c r="C28" s="456"/>
      <c r="D28" s="122">
        <f>SUM(E28:H28)</f>
        <v>1433</v>
      </c>
      <c r="E28" s="270">
        <v>733</v>
      </c>
      <c r="F28" s="271">
        <v>328</v>
      </c>
      <c r="G28" s="271">
        <v>307</v>
      </c>
      <c r="H28" s="133">
        <v>65</v>
      </c>
    </row>
    <row r="29" spans="1:8" ht="15" customHeight="1">
      <c r="A29" s="454" t="s">
        <v>46</v>
      </c>
      <c r="B29" s="455"/>
      <c r="C29" s="456"/>
      <c r="D29" s="122">
        <f>SUM(E29:H29)</f>
        <v>340</v>
      </c>
      <c r="E29" s="270">
        <v>165</v>
      </c>
      <c r="F29" s="271">
        <v>85</v>
      </c>
      <c r="G29" s="271">
        <v>85</v>
      </c>
      <c r="H29" s="133">
        <v>5</v>
      </c>
    </row>
    <row r="30" spans="1:8" ht="15" customHeight="1">
      <c r="A30" s="457" t="s">
        <v>47</v>
      </c>
      <c r="B30" s="458"/>
      <c r="C30" s="459"/>
      <c r="D30" s="184">
        <f>SUM(D31:D35)</f>
        <v>419</v>
      </c>
      <c r="E30" s="275">
        <f>SUM(E31:E35)</f>
        <v>186</v>
      </c>
      <c r="F30" s="271">
        <f>SUM(F31:F35)</f>
        <v>101</v>
      </c>
      <c r="G30" s="271">
        <f>SUM(G31:G35)</f>
        <v>125</v>
      </c>
      <c r="H30" s="277">
        <f>SUM(H31:H35)</f>
        <v>7</v>
      </c>
    </row>
    <row r="31" spans="1:8" ht="15" customHeight="1">
      <c r="A31" s="34"/>
      <c r="B31" s="53"/>
      <c r="C31" s="54" t="s">
        <v>19</v>
      </c>
      <c r="D31" s="129">
        <f>SUM(E31:H31)</f>
        <v>27</v>
      </c>
      <c r="E31" s="278">
        <v>15</v>
      </c>
      <c r="F31" s="279">
        <v>5</v>
      </c>
      <c r="G31" s="279">
        <v>5</v>
      </c>
      <c r="H31" s="299">
        <v>2</v>
      </c>
    </row>
    <row r="32" spans="1:8" ht="15" customHeight="1">
      <c r="A32" s="34"/>
      <c r="B32" s="55"/>
      <c r="C32" s="44" t="s">
        <v>29</v>
      </c>
      <c r="D32" s="125">
        <f>SUM(E32:H32)</f>
        <v>293</v>
      </c>
      <c r="E32" s="290">
        <v>163</v>
      </c>
      <c r="F32" s="291">
        <v>64</v>
      </c>
      <c r="G32" s="291">
        <v>63</v>
      </c>
      <c r="H32" s="300">
        <v>3</v>
      </c>
    </row>
    <row r="33" spans="1:8" ht="15" customHeight="1">
      <c r="A33" s="34"/>
      <c r="B33" s="55"/>
      <c r="C33" s="44" t="s">
        <v>30</v>
      </c>
      <c r="D33" s="125">
        <f>SUM(E33:H33)</f>
        <v>65</v>
      </c>
      <c r="E33" s="290">
        <v>2</v>
      </c>
      <c r="F33" s="291">
        <v>19</v>
      </c>
      <c r="G33" s="291">
        <v>42</v>
      </c>
      <c r="H33" s="301">
        <v>2</v>
      </c>
    </row>
    <row r="34" spans="1:8" ht="15" customHeight="1">
      <c r="A34" s="34"/>
      <c r="B34" s="160"/>
      <c r="C34" s="168" t="s">
        <v>135</v>
      </c>
      <c r="D34" s="125">
        <f>SUM(E34:H34)</f>
        <v>30</v>
      </c>
      <c r="E34" s="302">
        <v>4</v>
      </c>
      <c r="F34" s="291">
        <v>11</v>
      </c>
      <c r="G34" s="291">
        <v>15</v>
      </c>
      <c r="H34" s="285">
        <v>0</v>
      </c>
    </row>
    <row r="35" spans="1:8" ht="15" customHeight="1">
      <c r="A35" s="39"/>
      <c r="B35" s="56"/>
      <c r="C35" s="45" t="s">
        <v>20</v>
      </c>
      <c r="D35" s="135">
        <f>SUM(E35:H35)</f>
        <v>4</v>
      </c>
      <c r="E35" s="303">
        <v>2</v>
      </c>
      <c r="F35" s="304">
        <v>2</v>
      </c>
      <c r="G35" s="286">
        <v>0</v>
      </c>
      <c r="H35" s="284">
        <v>0</v>
      </c>
    </row>
    <row r="36" spans="1:8" ht="15" customHeight="1">
      <c r="A36" s="451" t="s">
        <v>93</v>
      </c>
      <c r="B36" s="452"/>
      <c r="C36" s="453"/>
      <c r="D36" s="134">
        <f>SUM(D37:D42)</f>
        <v>1773</v>
      </c>
      <c r="E36" s="275">
        <f>SUM(E37:E42)</f>
        <v>898</v>
      </c>
      <c r="F36" s="271">
        <f>SUM(F37:F42)</f>
        <v>413</v>
      </c>
      <c r="G36" s="271">
        <f>SUM(G37:G42)</f>
        <v>392</v>
      </c>
      <c r="H36" s="277">
        <f>SUM(H37:H42)</f>
        <v>70</v>
      </c>
    </row>
    <row r="37" spans="1:8" ht="15" customHeight="1">
      <c r="A37" s="34"/>
      <c r="B37" s="53"/>
      <c r="C37" s="54" t="s">
        <v>22</v>
      </c>
      <c r="D37" s="129">
        <f aca="true" t="shared" si="2" ref="D37:D42">SUM(E37:H37)</f>
        <v>1215</v>
      </c>
      <c r="E37" s="278">
        <v>631</v>
      </c>
      <c r="F37" s="279">
        <v>266</v>
      </c>
      <c r="G37" s="279">
        <v>261</v>
      </c>
      <c r="H37" s="130">
        <v>57</v>
      </c>
    </row>
    <row r="38" spans="1:8" ht="15" customHeight="1">
      <c r="A38" s="34"/>
      <c r="B38" s="55"/>
      <c r="C38" s="44" t="s">
        <v>97</v>
      </c>
      <c r="D38" s="125">
        <f t="shared" si="2"/>
        <v>46</v>
      </c>
      <c r="E38" s="290">
        <v>26</v>
      </c>
      <c r="F38" s="291">
        <v>13</v>
      </c>
      <c r="G38" s="291">
        <v>6</v>
      </c>
      <c r="H38" s="295">
        <v>1</v>
      </c>
    </row>
    <row r="39" spans="1:8" ht="15" customHeight="1">
      <c r="A39" s="34"/>
      <c r="B39" s="55"/>
      <c r="C39" s="44" t="s">
        <v>34</v>
      </c>
      <c r="D39" s="125">
        <f t="shared" si="2"/>
        <v>389</v>
      </c>
      <c r="E39" s="290">
        <v>186</v>
      </c>
      <c r="F39" s="291">
        <v>115</v>
      </c>
      <c r="G39" s="291">
        <v>86</v>
      </c>
      <c r="H39" s="295">
        <v>2</v>
      </c>
    </row>
    <row r="40" spans="1:8" ht="15" customHeight="1">
      <c r="A40" s="34"/>
      <c r="B40" s="55"/>
      <c r="C40" s="44" t="s">
        <v>35</v>
      </c>
      <c r="D40" s="125">
        <f t="shared" si="2"/>
        <v>30</v>
      </c>
      <c r="E40" s="290">
        <v>8</v>
      </c>
      <c r="F40" s="291">
        <v>3</v>
      </c>
      <c r="G40" s="291">
        <v>16</v>
      </c>
      <c r="H40" s="295">
        <v>3</v>
      </c>
    </row>
    <row r="41" spans="1:8" ht="15" customHeight="1">
      <c r="A41" s="34"/>
      <c r="B41" s="55"/>
      <c r="C41" s="44" t="s">
        <v>36</v>
      </c>
      <c r="D41" s="125">
        <f t="shared" si="2"/>
        <v>6</v>
      </c>
      <c r="E41" s="290">
        <v>1</v>
      </c>
      <c r="F41" s="290">
        <v>0</v>
      </c>
      <c r="G41" s="291">
        <v>4</v>
      </c>
      <c r="H41" s="285">
        <v>1</v>
      </c>
    </row>
    <row r="42" spans="1:8" ht="15" customHeight="1">
      <c r="A42" s="39"/>
      <c r="B42" s="56"/>
      <c r="C42" s="45" t="s">
        <v>37</v>
      </c>
      <c r="D42" s="135">
        <f t="shared" si="2"/>
        <v>87</v>
      </c>
      <c r="E42" s="286">
        <v>46</v>
      </c>
      <c r="F42" s="298">
        <v>16</v>
      </c>
      <c r="G42" s="298">
        <v>19</v>
      </c>
      <c r="H42" s="131">
        <v>6</v>
      </c>
    </row>
    <row r="43" spans="1:8" ht="12.75" customHeight="1">
      <c r="A43" s="31"/>
      <c r="B43" s="31"/>
      <c r="C43" s="31"/>
      <c r="D43" s="31"/>
      <c r="E43" s="31"/>
      <c r="F43" s="31"/>
      <c r="G43" s="31"/>
      <c r="H43" s="113"/>
    </row>
    <row r="44" spans="1:8" ht="16.5" customHeight="1">
      <c r="A44" s="186" t="s">
        <v>153</v>
      </c>
      <c r="B44" s="186"/>
      <c r="C44" s="187"/>
      <c r="D44" s="187"/>
      <c r="E44" s="187"/>
      <c r="F44" s="32"/>
      <c r="G44" s="32"/>
      <c r="H44" s="117" t="s">
        <v>161</v>
      </c>
    </row>
    <row r="45" spans="1:8" ht="12" customHeight="1">
      <c r="A45" s="438" t="s">
        <v>38</v>
      </c>
      <c r="B45" s="439"/>
      <c r="C45" s="440"/>
      <c r="D45" s="441" t="s">
        <v>2</v>
      </c>
      <c r="E45" s="445" t="s">
        <v>28</v>
      </c>
      <c r="F45" s="443" t="s">
        <v>39</v>
      </c>
      <c r="G45" s="463" t="s">
        <v>99</v>
      </c>
      <c r="H45" s="425" t="s">
        <v>4</v>
      </c>
    </row>
    <row r="46" spans="1:8" ht="12" customHeight="1">
      <c r="A46" s="427" t="s">
        <v>32</v>
      </c>
      <c r="B46" s="428"/>
      <c r="C46" s="429"/>
      <c r="D46" s="442"/>
      <c r="E46" s="446"/>
      <c r="F46" s="444"/>
      <c r="G46" s="465"/>
      <c r="H46" s="426"/>
    </row>
    <row r="47" spans="1:8" ht="13.5" customHeight="1">
      <c r="A47" s="469" t="s">
        <v>89</v>
      </c>
      <c r="B47" s="456"/>
      <c r="C47" s="470"/>
      <c r="D47" s="121">
        <f>SUM(E47:H47)</f>
        <v>34</v>
      </c>
      <c r="E47" s="305">
        <v>10</v>
      </c>
      <c r="F47" s="306">
        <v>3</v>
      </c>
      <c r="G47" s="306">
        <v>18</v>
      </c>
      <c r="H47" s="307">
        <v>3</v>
      </c>
    </row>
    <row r="48" spans="1:8" ht="13.5" customHeight="1">
      <c r="A48" s="469" t="s">
        <v>90</v>
      </c>
      <c r="B48" s="456"/>
      <c r="C48" s="470"/>
      <c r="D48" s="133">
        <f>SUM(E48:H48)</f>
        <v>29</v>
      </c>
      <c r="E48" s="308">
        <v>10</v>
      </c>
      <c r="F48" s="309">
        <v>3</v>
      </c>
      <c r="G48" s="309">
        <v>13</v>
      </c>
      <c r="H48" s="310">
        <v>3</v>
      </c>
    </row>
    <row r="49" spans="1:8" ht="13.5" customHeight="1">
      <c r="A49" s="467" t="s">
        <v>91</v>
      </c>
      <c r="B49" s="468"/>
      <c r="C49" s="468"/>
      <c r="D49" s="123">
        <f>D48/D47*100</f>
        <v>85.29411764705883</v>
      </c>
      <c r="E49" s="311">
        <f>E48/E47*100</f>
        <v>100</v>
      </c>
      <c r="F49" s="312">
        <f>F48/F47*100</f>
        <v>100</v>
      </c>
      <c r="G49" s="311">
        <f>G48/G47*100</f>
        <v>72.22222222222221</v>
      </c>
      <c r="H49" s="313">
        <f>H48/H47*100</f>
        <v>100</v>
      </c>
    </row>
    <row r="50" spans="1:8" ht="14.25" customHeight="1">
      <c r="A50" s="466" t="s">
        <v>92</v>
      </c>
      <c r="B50" s="453"/>
      <c r="C50" s="453"/>
      <c r="D50" s="124"/>
      <c r="E50" s="314"/>
      <c r="F50" s="315"/>
      <c r="G50" s="316"/>
      <c r="H50" s="317"/>
    </row>
    <row r="51" spans="1:8" ht="13.5" customHeight="1">
      <c r="A51" s="143"/>
      <c r="B51" s="145"/>
      <c r="C51" s="146" t="s">
        <v>22</v>
      </c>
      <c r="D51" s="129">
        <f>SUM(E51:H51)</f>
        <v>7</v>
      </c>
      <c r="E51" s="318">
        <v>2</v>
      </c>
      <c r="F51" s="319">
        <v>1</v>
      </c>
      <c r="G51" s="320">
        <v>4</v>
      </c>
      <c r="H51" s="321">
        <v>0</v>
      </c>
    </row>
    <row r="52" spans="1:8" ht="13.5" customHeight="1">
      <c r="A52" s="144"/>
      <c r="B52" s="111"/>
      <c r="C52" s="147" t="s">
        <v>59</v>
      </c>
      <c r="D52" s="126">
        <f>SUM(E52:H52)</f>
        <v>22</v>
      </c>
      <c r="E52" s="322">
        <v>8</v>
      </c>
      <c r="F52" s="323">
        <v>2</v>
      </c>
      <c r="G52" s="323">
        <v>9</v>
      </c>
      <c r="H52" s="324">
        <v>3</v>
      </c>
    </row>
    <row r="53" spans="1:8" ht="13.5" customHeight="1">
      <c r="A53" s="4"/>
      <c r="B53" s="4"/>
      <c r="C53" s="7"/>
      <c r="D53" s="6"/>
      <c r="E53" s="4"/>
      <c r="F53" s="4"/>
      <c r="G53" s="4"/>
      <c r="H53" s="24"/>
    </row>
    <row r="54" ht="9.75" customHeight="1">
      <c r="H54" s="24"/>
    </row>
    <row r="55" ht="11.25" customHeight="1">
      <c r="H55" s="24"/>
    </row>
  </sheetData>
  <sheetProtection/>
  <mergeCells count="27">
    <mergeCell ref="G2:G3"/>
    <mergeCell ref="G45:G46"/>
    <mergeCell ref="A50:C50"/>
    <mergeCell ref="A49:C49"/>
    <mergeCell ref="A47:C47"/>
    <mergeCell ref="A48:C48"/>
    <mergeCell ref="F2:F3"/>
    <mergeCell ref="A12:C12"/>
    <mergeCell ref="A13:C13"/>
    <mergeCell ref="A36:C36"/>
    <mergeCell ref="E2:E3"/>
    <mergeCell ref="A14:C14"/>
    <mergeCell ref="A28:C28"/>
    <mergeCell ref="A29:C29"/>
    <mergeCell ref="A30:C30"/>
    <mergeCell ref="A7:C7"/>
    <mergeCell ref="B8:B11"/>
    <mergeCell ref="H45:H46"/>
    <mergeCell ref="A46:C46"/>
    <mergeCell ref="H2:H3"/>
    <mergeCell ref="A2:C2"/>
    <mergeCell ref="A3:C3"/>
    <mergeCell ref="A45:C45"/>
    <mergeCell ref="D45:D46"/>
    <mergeCell ref="F45:F46"/>
    <mergeCell ref="E45:E46"/>
    <mergeCell ref="D2:D3"/>
  </mergeCells>
  <printOptions horizontalCentered="1"/>
  <pageMargins left="0.5905511811023623" right="0.5905511811023623" top="0.7874015748031497" bottom="0.3937007874015748" header="0.5905511811023623" footer="0.31496062992125984"/>
  <pageSetup horizontalDpi="600" verticalDpi="600" orientation="portrait" paperSize="9" scale="105" r:id="rId2"/>
  <headerFooter>
    <oddFooter>&amp;R41 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showGridLines="0" showOutlineSymbols="0" view="pageBreakPreview" zoomScale="120" zoomScaleSheetLayoutView="120" zoomScalePageLayoutView="0" workbookViewId="0" topLeftCell="A40">
      <selection activeCell="H46" sqref="H46"/>
    </sheetView>
  </sheetViews>
  <sheetFormatPr defaultColWidth="10.75390625" defaultRowHeight="14.25"/>
  <cols>
    <col min="1" max="1" width="3.875" style="10" customWidth="1"/>
    <col min="2" max="2" width="2.50390625" style="10" customWidth="1"/>
    <col min="3" max="3" width="17.375" style="10" customWidth="1"/>
    <col min="4" max="8" width="11.25390625" style="10" customWidth="1"/>
    <col min="9" max="16384" width="10.75390625" style="10" customWidth="1"/>
  </cols>
  <sheetData>
    <row r="1" spans="1:8" ht="22.5" customHeight="1">
      <c r="A1" s="1" t="s">
        <v>154</v>
      </c>
      <c r="B1" s="1"/>
      <c r="C1" s="9"/>
      <c r="H1" s="117" t="s">
        <v>158</v>
      </c>
    </row>
    <row r="2" spans="1:8" s="5" customFormat="1" ht="12" customHeight="1">
      <c r="A2" s="472" t="s">
        <v>38</v>
      </c>
      <c r="B2" s="473"/>
      <c r="C2" s="474"/>
      <c r="D2" s="447" t="s">
        <v>2</v>
      </c>
      <c r="E2" s="449" t="s">
        <v>28</v>
      </c>
      <c r="F2" s="463" t="s">
        <v>39</v>
      </c>
      <c r="G2" s="463" t="s">
        <v>99</v>
      </c>
      <c r="H2" s="430" t="s">
        <v>4</v>
      </c>
    </row>
    <row r="3" spans="1:8" s="5" customFormat="1" ht="12" customHeight="1">
      <c r="A3" s="478" t="s">
        <v>32</v>
      </c>
      <c r="B3" s="479"/>
      <c r="C3" s="480"/>
      <c r="D3" s="475"/>
      <c r="E3" s="476"/>
      <c r="F3" s="465"/>
      <c r="G3" s="465"/>
      <c r="H3" s="477"/>
    </row>
    <row r="4" spans="1:10" ht="15.75" customHeight="1">
      <c r="A4" s="57" t="s">
        <v>88</v>
      </c>
      <c r="B4" s="102"/>
      <c r="C4" s="102"/>
      <c r="D4" s="103">
        <f>SUM(E4:H4)</f>
        <v>1898</v>
      </c>
      <c r="E4" s="325">
        <v>922</v>
      </c>
      <c r="F4" s="326">
        <v>460</v>
      </c>
      <c r="G4" s="325">
        <v>430</v>
      </c>
      <c r="H4" s="327">
        <v>86</v>
      </c>
      <c r="J4" s="128"/>
    </row>
    <row r="5" spans="1:10" ht="15.75" customHeight="1">
      <c r="A5" s="41" t="s">
        <v>87</v>
      </c>
      <c r="B5" s="4"/>
      <c r="C5" s="4"/>
      <c r="D5" s="48">
        <f>SUM(E5:H5)</f>
        <v>1866</v>
      </c>
      <c r="E5" s="328">
        <v>912</v>
      </c>
      <c r="F5" s="329">
        <v>449</v>
      </c>
      <c r="G5" s="328">
        <v>419</v>
      </c>
      <c r="H5" s="330">
        <v>86</v>
      </c>
      <c r="J5" s="128"/>
    </row>
    <row r="6" spans="1:10" ht="15.75" customHeight="1">
      <c r="A6" s="57" t="s">
        <v>86</v>
      </c>
      <c r="B6" s="102"/>
      <c r="C6" s="102"/>
      <c r="D6" s="107">
        <f>(D5/D4)*100</f>
        <v>98.31401475237091</v>
      </c>
      <c r="E6" s="331">
        <f>(E5/E4)*100</f>
        <v>98.91540130151843</v>
      </c>
      <c r="F6" s="332">
        <f>(F5/F4)*100</f>
        <v>97.60869565217392</v>
      </c>
      <c r="G6" s="331">
        <f>(G5/G4)*100</f>
        <v>97.44186046511628</v>
      </c>
      <c r="H6" s="333">
        <f>(H5/H4)*100</f>
        <v>100</v>
      </c>
      <c r="J6" s="128"/>
    </row>
    <row r="7" spans="1:10" ht="15.75" customHeight="1">
      <c r="A7" s="169" t="s">
        <v>48</v>
      </c>
      <c r="B7" s="170"/>
      <c r="C7" s="170"/>
      <c r="D7" s="132">
        <f aca="true" t="shared" si="0" ref="D7:D14">SUM(E7:H7)</f>
        <v>1866</v>
      </c>
      <c r="E7" s="334">
        <f>SUM(E8:E11)</f>
        <v>912</v>
      </c>
      <c r="F7" s="335">
        <f>SUM(F8:F11)</f>
        <v>449</v>
      </c>
      <c r="G7" s="335">
        <f>SUM(G8:G11)</f>
        <v>419</v>
      </c>
      <c r="H7" s="336">
        <f>SUM(H8:H11)</f>
        <v>86</v>
      </c>
      <c r="J7" s="128"/>
    </row>
    <row r="8" spans="1:10" ht="15.75" customHeight="1">
      <c r="A8" s="169"/>
      <c r="B8" s="422" t="s">
        <v>131</v>
      </c>
      <c r="C8" s="165" t="s">
        <v>132</v>
      </c>
      <c r="D8" s="171">
        <f t="shared" si="0"/>
        <v>17</v>
      </c>
      <c r="E8" s="337">
        <v>9</v>
      </c>
      <c r="F8" s="338">
        <v>4</v>
      </c>
      <c r="G8" s="339">
        <v>2</v>
      </c>
      <c r="H8" s="171">
        <v>2</v>
      </c>
      <c r="J8" s="128"/>
    </row>
    <row r="9" spans="1:10" ht="15.75" customHeight="1">
      <c r="A9" s="169"/>
      <c r="B9" s="423"/>
      <c r="C9" s="166" t="s">
        <v>133</v>
      </c>
      <c r="D9" s="211">
        <f t="shared" si="0"/>
        <v>1790</v>
      </c>
      <c r="E9" s="340">
        <v>874</v>
      </c>
      <c r="F9" s="341">
        <v>438</v>
      </c>
      <c r="G9" s="342">
        <v>396</v>
      </c>
      <c r="H9" s="343">
        <v>82</v>
      </c>
      <c r="J9" s="128"/>
    </row>
    <row r="10" spans="1:10" ht="15.75" customHeight="1">
      <c r="A10" s="169"/>
      <c r="B10" s="423"/>
      <c r="C10" s="166" t="s">
        <v>134</v>
      </c>
      <c r="D10" s="208">
        <f>SUM(E10:H10)</f>
        <v>46</v>
      </c>
      <c r="E10" s="340">
        <v>20</v>
      </c>
      <c r="F10" s="341">
        <v>4</v>
      </c>
      <c r="G10" s="342">
        <v>20</v>
      </c>
      <c r="H10" s="343">
        <v>2</v>
      </c>
      <c r="J10" s="128"/>
    </row>
    <row r="11" spans="1:10" ht="15.75" customHeight="1">
      <c r="A11" s="169"/>
      <c r="B11" s="424"/>
      <c r="C11" s="172" t="s">
        <v>130</v>
      </c>
      <c r="D11" s="212">
        <f t="shared" si="0"/>
        <v>13</v>
      </c>
      <c r="E11" s="344">
        <v>9</v>
      </c>
      <c r="F11" s="345">
        <v>3</v>
      </c>
      <c r="G11" s="346">
        <v>1</v>
      </c>
      <c r="H11" s="347">
        <v>0</v>
      </c>
      <c r="J11" s="128"/>
    </row>
    <row r="12" spans="1:10" ht="15.75" customHeight="1">
      <c r="A12" s="58" t="s">
        <v>49</v>
      </c>
      <c r="B12" s="4"/>
      <c r="C12" s="4"/>
      <c r="D12" s="48">
        <f t="shared" si="0"/>
        <v>1775</v>
      </c>
      <c r="E12" s="348">
        <v>863</v>
      </c>
      <c r="F12" s="349">
        <v>442</v>
      </c>
      <c r="G12" s="349">
        <v>393</v>
      </c>
      <c r="H12" s="350">
        <v>77</v>
      </c>
      <c r="J12" s="128"/>
    </row>
    <row r="13" spans="1:10" ht="15.75" customHeight="1">
      <c r="A13" s="41"/>
      <c r="B13" s="108"/>
      <c r="C13" s="109" t="s">
        <v>50</v>
      </c>
      <c r="D13" s="110">
        <f t="shared" si="0"/>
        <v>8</v>
      </c>
      <c r="E13" s="351">
        <v>4</v>
      </c>
      <c r="F13" s="352">
        <v>2</v>
      </c>
      <c r="G13" s="341">
        <v>2</v>
      </c>
      <c r="H13" s="343">
        <v>0</v>
      </c>
      <c r="J13" s="128"/>
    </row>
    <row r="14" spans="1:10" ht="15.75" customHeight="1">
      <c r="A14" s="59"/>
      <c r="B14" s="111"/>
      <c r="C14" s="105" t="s">
        <v>51</v>
      </c>
      <c r="D14" s="106">
        <f t="shared" si="0"/>
        <v>5</v>
      </c>
      <c r="E14" s="345">
        <v>2</v>
      </c>
      <c r="F14" s="346">
        <v>0</v>
      </c>
      <c r="G14" s="353">
        <v>3</v>
      </c>
      <c r="H14" s="347">
        <v>0</v>
      </c>
      <c r="J14" s="128"/>
    </row>
    <row r="15" spans="1:10" ht="15.75" customHeight="1">
      <c r="A15" s="41" t="s">
        <v>136</v>
      </c>
      <c r="B15" s="4"/>
      <c r="C15" s="4"/>
      <c r="D15" s="194">
        <f aca="true" t="shared" si="1" ref="D15:D32">SUM(E15:H15)</f>
        <v>1573</v>
      </c>
      <c r="E15" s="328">
        <v>821</v>
      </c>
      <c r="F15" s="354">
        <v>349</v>
      </c>
      <c r="G15" s="348">
        <v>334</v>
      </c>
      <c r="H15" s="355">
        <v>69</v>
      </c>
      <c r="J15" s="128"/>
    </row>
    <row r="16" spans="1:10" ht="15.75" customHeight="1">
      <c r="A16" s="57" t="s">
        <v>137</v>
      </c>
      <c r="B16" s="102"/>
      <c r="C16" s="102"/>
      <c r="D16" s="100">
        <f t="shared" si="1"/>
        <v>293</v>
      </c>
      <c r="E16" s="325">
        <v>91</v>
      </c>
      <c r="F16" s="349">
        <v>100</v>
      </c>
      <c r="G16" s="356">
        <v>85</v>
      </c>
      <c r="H16" s="104">
        <v>17</v>
      </c>
      <c r="J16" s="128"/>
    </row>
    <row r="17" spans="1:10" ht="15.75" customHeight="1">
      <c r="A17" s="41" t="s">
        <v>52</v>
      </c>
      <c r="B17" s="102"/>
      <c r="C17" s="161"/>
      <c r="D17" s="48">
        <f t="shared" si="1"/>
        <v>326</v>
      </c>
      <c r="E17" s="357">
        <f>SUM(E18:E31)</f>
        <v>107</v>
      </c>
      <c r="F17" s="354">
        <f>SUM(F18:F31)</f>
        <v>110</v>
      </c>
      <c r="G17" s="354">
        <f>SUM(G18:G31)</f>
        <v>90</v>
      </c>
      <c r="H17" s="350">
        <f>SUM(H18:H31)</f>
        <v>19</v>
      </c>
      <c r="J17" s="128"/>
    </row>
    <row r="18" spans="1:10" ht="15.75" customHeight="1">
      <c r="A18" s="41"/>
      <c r="B18" s="481" t="s">
        <v>31</v>
      </c>
      <c r="C18" s="482"/>
      <c r="D18" s="110">
        <f t="shared" si="1"/>
        <v>7</v>
      </c>
      <c r="E18" s="358">
        <v>1</v>
      </c>
      <c r="F18" s="352">
        <v>2</v>
      </c>
      <c r="G18" s="351">
        <v>3</v>
      </c>
      <c r="H18" s="359">
        <v>1</v>
      </c>
      <c r="J18" s="128"/>
    </row>
    <row r="19" spans="1:10" ht="15.75" customHeight="1">
      <c r="A19" s="41"/>
      <c r="B19" s="483" t="s">
        <v>10</v>
      </c>
      <c r="C19" s="484"/>
      <c r="D19" s="99">
        <f t="shared" si="1"/>
        <v>21</v>
      </c>
      <c r="E19" s="360">
        <v>9</v>
      </c>
      <c r="F19" s="361">
        <v>8</v>
      </c>
      <c r="G19" s="362">
        <v>2</v>
      </c>
      <c r="H19" s="40">
        <v>2</v>
      </c>
      <c r="J19" s="128"/>
    </row>
    <row r="20" spans="1:10" ht="15.75" customHeight="1">
      <c r="A20" s="41"/>
      <c r="B20" s="483" t="s">
        <v>11</v>
      </c>
      <c r="C20" s="484"/>
      <c r="D20" s="99">
        <f t="shared" si="1"/>
        <v>7</v>
      </c>
      <c r="E20" s="360">
        <v>4</v>
      </c>
      <c r="F20" s="361">
        <v>0</v>
      </c>
      <c r="G20" s="362">
        <v>2</v>
      </c>
      <c r="H20" s="40">
        <v>1</v>
      </c>
      <c r="J20" s="128"/>
    </row>
    <row r="21" spans="1:10" ht="15.75" customHeight="1">
      <c r="A21" s="41"/>
      <c r="B21" s="483" t="s">
        <v>12</v>
      </c>
      <c r="C21" s="484"/>
      <c r="D21" s="99">
        <f t="shared" si="1"/>
        <v>6</v>
      </c>
      <c r="E21" s="360">
        <v>1</v>
      </c>
      <c r="F21" s="363">
        <v>1</v>
      </c>
      <c r="G21" s="361">
        <v>3</v>
      </c>
      <c r="H21" s="40">
        <v>1</v>
      </c>
      <c r="J21" s="128"/>
    </row>
    <row r="22" spans="1:10" ht="15.75" customHeight="1">
      <c r="A22" s="41"/>
      <c r="B22" s="485" t="s">
        <v>103</v>
      </c>
      <c r="C22" s="486"/>
      <c r="D22" s="99">
        <f t="shared" si="1"/>
        <v>9</v>
      </c>
      <c r="E22" s="364">
        <v>5</v>
      </c>
      <c r="F22" s="363">
        <v>3</v>
      </c>
      <c r="G22" s="363">
        <v>1</v>
      </c>
      <c r="H22" s="40">
        <v>0</v>
      </c>
      <c r="J22" s="128"/>
    </row>
    <row r="23" spans="1:10" ht="15.75" customHeight="1">
      <c r="A23" s="41"/>
      <c r="B23" s="483" t="s">
        <v>14</v>
      </c>
      <c r="C23" s="484"/>
      <c r="D23" s="99">
        <f t="shared" si="1"/>
        <v>45</v>
      </c>
      <c r="E23" s="360">
        <v>8</v>
      </c>
      <c r="F23" s="361">
        <v>22</v>
      </c>
      <c r="G23" s="362">
        <v>14</v>
      </c>
      <c r="H23" s="40">
        <v>1</v>
      </c>
      <c r="J23" s="128"/>
    </row>
    <row r="24" spans="1:10" ht="15.75" customHeight="1">
      <c r="A24" s="41"/>
      <c r="B24" s="483" t="s">
        <v>54</v>
      </c>
      <c r="C24" s="487"/>
      <c r="D24" s="99">
        <f t="shared" si="1"/>
        <v>123</v>
      </c>
      <c r="E24" s="360">
        <v>43</v>
      </c>
      <c r="F24" s="361">
        <v>35</v>
      </c>
      <c r="G24" s="362">
        <v>37</v>
      </c>
      <c r="H24" s="365">
        <v>8</v>
      </c>
      <c r="J24" s="128"/>
    </row>
    <row r="25" spans="1:10" ht="15.75" customHeight="1">
      <c r="A25" s="41"/>
      <c r="B25" s="481" t="s">
        <v>53</v>
      </c>
      <c r="C25" s="482"/>
      <c r="D25" s="48">
        <f t="shared" si="1"/>
        <v>27</v>
      </c>
      <c r="E25" s="366">
        <v>8</v>
      </c>
      <c r="F25" s="367">
        <v>2</v>
      </c>
      <c r="G25" s="368">
        <v>15</v>
      </c>
      <c r="H25" s="369">
        <v>2</v>
      </c>
      <c r="J25" s="128"/>
    </row>
    <row r="26" spans="1:10" ht="15.75" customHeight="1">
      <c r="A26" s="41"/>
      <c r="B26" s="483" t="s">
        <v>145</v>
      </c>
      <c r="C26" s="487"/>
      <c r="D26" s="40">
        <f t="shared" si="1"/>
        <v>40</v>
      </c>
      <c r="E26" s="360">
        <v>10</v>
      </c>
      <c r="F26" s="361">
        <v>20</v>
      </c>
      <c r="G26" s="362">
        <v>8</v>
      </c>
      <c r="H26" s="40">
        <v>2</v>
      </c>
      <c r="J26" s="128"/>
    </row>
    <row r="27" spans="1:10" ht="15.75" customHeight="1">
      <c r="A27" s="41"/>
      <c r="B27" s="483" t="s">
        <v>146</v>
      </c>
      <c r="C27" s="487"/>
      <c r="D27" s="40">
        <f t="shared" si="1"/>
        <v>0</v>
      </c>
      <c r="E27" s="360">
        <v>0</v>
      </c>
      <c r="F27" s="361">
        <v>0</v>
      </c>
      <c r="G27" s="361">
        <v>0</v>
      </c>
      <c r="H27" s="40">
        <v>0</v>
      </c>
      <c r="J27" s="128"/>
    </row>
    <row r="28" spans="1:10" ht="15.75" customHeight="1">
      <c r="A28" s="41"/>
      <c r="B28" s="483" t="s">
        <v>147</v>
      </c>
      <c r="C28" s="484"/>
      <c r="D28" s="99">
        <f t="shared" si="1"/>
        <v>0</v>
      </c>
      <c r="E28" s="370">
        <v>0</v>
      </c>
      <c r="F28" s="361">
        <v>0</v>
      </c>
      <c r="G28" s="361">
        <v>0</v>
      </c>
      <c r="H28" s="40">
        <v>0</v>
      </c>
      <c r="J28" s="128"/>
    </row>
    <row r="29" spans="1:10" ht="15.75" customHeight="1">
      <c r="A29" s="41"/>
      <c r="B29" s="483" t="s">
        <v>148</v>
      </c>
      <c r="C29" s="484"/>
      <c r="D29" s="99">
        <f t="shared" si="1"/>
        <v>2</v>
      </c>
      <c r="E29" s="370">
        <v>2</v>
      </c>
      <c r="F29" s="361">
        <v>0</v>
      </c>
      <c r="G29" s="361">
        <v>0</v>
      </c>
      <c r="H29" s="40">
        <v>0</v>
      </c>
      <c r="J29" s="128"/>
    </row>
    <row r="30" spans="1:10" ht="15.75" customHeight="1">
      <c r="A30" s="41"/>
      <c r="B30" s="483" t="s">
        <v>149</v>
      </c>
      <c r="C30" s="484"/>
      <c r="D30" s="99">
        <f t="shared" si="1"/>
        <v>18</v>
      </c>
      <c r="E30" s="370">
        <v>6</v>
      </c>
      <c r="F30" s="371">
        <v>10</v>
      </c>
      <c r="G30" s="372">
        <v>1</v>
      </c>
      <c r="H30" s="40">
        <v>1</v>
      </c>
      <c r="J30" s="128"/>
    </row>
    <row r="31" spans="1:10" ht="15.75" customHeight="1">
      <c r="A31" s="41"/>
      <c r="B31" s="490" t="s">
        <v>20</v>
      </c>
      <c r="C31" s="491"/>
      <c r="D31" s="99">
        <f t="shared" si="1"/>
        <v>21</v>
      </c>
      <c r="E31" s="370">
        <v>10</v>
      </c>
      <c r="F31" s="371">
        <v>7</v>
      </c>
      <c r="G31" s="372">
        <v>4</v>
      </c>
      <c r="H31" s="373">
        <v>0</v>
      </c>
      <c r="J31" s="128"/>
    </row>
    <row r="32" spans="1:10" ht="15.75" customHeight="1">
      <c r="A32" s="492" t="s">
        <v>139</v>
      </c>
      <c r="B32" s="493"/>
      <c r="C32" s="494"/>
      <c r="D32" s="173">
        <f t="shared" si="1"/>
        <v>1664</v>
      </c>
      <c r="E32" s="374">
        <v>801</v>
      </c>
      <c r="F32" s="375">
        <v>408</v>
      </c>
      <c r="G32" s="374">
        <v>376</v>
      </c>
      <c r="H32" s="376">
        <v>79</v>
      </c>
      <c r="J32" s="128"/>
    </row>
    <row r="33" spans="1:10" ht="15.75" customHeight="1">
      <c r="A33" s="492" t="s">
        <v>138</v>
      </c>
      <c r="B33" s="493"/>
      <c r="C33" s="494"/>
      <c r="D33" s="173">
        <f>SUM(E33:H33)</f>
        <v>202</v>
      </c>
      <c r="E33" s="374">
        <v>111</v>
      </c>
      <c r="F33" s="375">
        <v>41</v>
      </c>
      <c r="G33" s="374">
        <v>43</v>
      </c>
      <c r="H33" s="376">
        <v>7</v>
      </c>
      <c r="J33" s="128"/>
    </row>
    <row r="34" spans="1:8" s="5" customFormat="1" ht="15" customHeight="1">
      <c r="A34" s="457" t="s">
        <v>47</v>
      </c>
      <c r="B34" s="458"/>
      <c r="C34" s="459"/>
      <c r="D34" s="184">
        <f>SUM(D35:D39)</f>
        <v>227</v>
      </c>
      <c r="E34" s="275">
        <f>SUM(E35:E39)</f>
        <v>111</v>
      </c>
      <c r="F34" s="271">
        <f>SUM(F35:F39)</f>
        <v>44</v>
      </c>
      <c r="G34" s="271">
        <f>SUM(G35:G39)</f>
        <v>64</v>
      </c>
      <c r="H34" s="277">
        <f>SUM(H35:H39)</f>
        <v>8</v>
      </c>
    </row>
    <row r="35" spans="1:8" s="5" customFormat="1" ht="15" customHeight="1">
      <c r="A35" s="34"/>
      <c r="B35" s="53"/>
      <c r="C35" s="54" t="s">
        <v>19</v>
      </c>
      <c r="D35" s="129">
        <f>SUM(E35:H35)</f>
        <v>7</v>
      </c>
      <c r="E35" s="278">
        <v>0</v>
      </c>
      <c r="F35" s="279">
        <v>1</v>
      </c>
      <c r="G35" s="279">
        <v>6</v>
      </c>
      <c r="H35" s="377">
        <v>0</v>
      </c>
    </row>
    <row r="36" spans="1:8" s="5" customFormat="1" ht="15" customHeight="1">
      <c r="A36" s="34"/>
      <c r="B36" s="55"/>
      <c r="C36" s="44" t="s">
        <v>29</v>
      </c>
      <c r="D36" s="125">
        <f>SUM(E36:H36)</f>
        <v>90</v>
      </c>
      <c r="E36" s="290">
        <v>53</v>
      </c>
      <c r="F36" s="291">
        <v>8</v>
      </c>
      <c r="G36" s="291">
        <v>23</v>
      </c>
      <c r="H36" s="285">
        <v>6</v>
      </c>
    </row>
    <row r="37" spans="1:8" s="5" customFormat="1" ht="15" customHeight="1">
      <c r="A37" s="34"/>
      <c r="B37" s="55"/>
      <c r="C37" s="44" t="s">
        <v>30</v>
      </c>
      <c r="D37" s="125">
        <f>SUM(E37:H37)</f>
        <v>34</v>
      </c>
      <c r="E37" s="290">
        <v>15</v>
      </c>
      <c r="F37" s="291">
        <v>4</v>
      </c>
      <c r="G37" s="291">
        <v>14</v>
      </c>
      <c r="H37" s="365">
        <v>1</v>
      </c>
    </row>
    <row r="38" spans="1:8" s="5" customFormat="1" ht="15" customHeight="1">
      <c r="A38" s="34"/>
      <c r="B38" s="160"/>
      <c r="C38" s="168" t="s">
        <v>135</v>
      </c>
      <c r="D38" s="125">
        <f>SUM(E38:H38)</f>
        <v>52</v>
      </c>
      <c r="E38" s="296">
        <v>27</v>
      </c>
      <c r="F38" s="297">
        <v>5</v>
      </c>
      <c r="G38" s="297">
        <v>19</v>
      </c>
      <c r="H38" s="292">
        <v>1</v>
      </c>
    </row>
    <row r="39" spans="1:8" s="5" customFormat="1" ht="15" customHeight="1">
      <c r="A39" s="39"/>
      <c r="B39" s="56"/>
      <c r="C39" s="45" t="s">
        <v>20</v>
      </c>
      <c r="D39" s="135">
        <f>SUM(E39:H39)</f>
        <v>44</v>
      </c>
      <c r="E39" s="286">
        <v>16</v>
      </c>
      <c r="F39" s="298">
        <v>26</v>
      </c>
      <c r="G39" s="378">
        <v>2</v>
      </c>
      <c r="H39" s="373">
        <v>0</v>
      </c>
    </row>
    <row r="40" spans="1:12" ht="15.75" customHeight="1">
      <c r="A40" s="58" t="s">
        <v>55</v>
      </c>
      <c r="B40" s="101"/>
      <c r="C40" s="161"/>
      <c r="D40" s="104">
        <f>SUM(D41:D46)</f>
        <v>1866</v>
      </c>
      <c r="E40" s="379">
        <f>SUM(E41:E46)</f>
        <v>912</v>
      </c>
      <c r="F40" s="380">
        <f>SUM(F41:F46)</f>
        <v>449</v>
      </c>
      <c r="G40" s="379">
        <f>SUM(G41:G46)</f>
        <v>419</v>
      </c>
      <c r="H40" s="350">
        <f>SUM(H41:H46)</f>
        <v>86</v>
      </c>
      <c r="J40" s="128"/>
      <c r="L40" s="11"/>
    </row>
    <row r="41" spans="1:10" ht="15.75" customHeight="1">
      <c r="A41" s="3"/>
      <c r="B41" s="495" t="s">
        <v>22</v>
      </c>
      <c r="C41" s="496"/>
      <c r="D41" s="110">
        <f aca="true" t="shared" si="2" ref="D41:D46">SUM(E41:H41)</f>
        <v>1346</v>
      </c>
      <c r="E41" s="351">
        <v>672</v>
      </c>
      <c r="F41" s="352">
        <v>315</v>
      </c>
      <c r="G41" s="351">
        <v>295</v>
      </c>
      <c r="H41" s="359">
        <v>64</v>
      </c>
      <c r="J41" s="128"/>
    </row>
    <row r="42" spans="1:10" ht="15.75" customHeight="1">
      <c r="A42" s="3"/>
      <c r="B42" s="497" t="s">
        <v>44</v>
      </c>
      <c r="C42" s="484"/>
      <c r="D42" s="99">
        <f t="shared" si="2"/>
        <v>32</v>
      </c>
      <c r="E42" s="362">
        <v>20</v>
      </c>
      <c r="F42" s="361">
        <v>7</v>
      </c>
      <c r="G42" s="362">
        <v>4</v>
      </c>
      <c r="H42" s="40">
        <v>1</v>
      </c>
      <c r="J42" s="128"/>
    </row>
    <row r="43" spans="1:10" ht="15.75" customHeight="1">
      <c r="A43" s="3"/>
      <c r="B43" s="497" t="s">
        <v>34</v>
      </c>
      <c r="C43" s="484"/>
      <c r="D43" s="99">
        <f t="shared" si="2"/>
        <v>265</v>
      </c>
      <c r="E43" s="362">
        <v>159</v>
      </c>
      <c r="F43" s="361">
        <v>60</v>
      </c>
      <c r="G43" s="362">
        <v>42</v>
      </c>
      <c r="H43" s="40">
        <v>4</v>
      </c>
      <c r="J43" s="128"/>
    </row>
    <row r="44" spans="1:10" ht="15.75" customHeight="1">
      <c r="A44" s="3"/>
      <c r="B44" s="497" t="s">
        <v>35</v>
      </c>
      <c r="C44" s="484"/>
      <c r="D44" s="99">
        <f t="shared" si="2"/>
        <v>114</v>
      </c>
      <c r="E44" s="362">
        <v>19</v>
      </c>
      <c r="F44" s="361">
        <v>35</v>
      </c>
      <c r="G44" s="362">
        <v>49</v>
      </c>
      <c r="H44" s="40">
        <v>11</v>
      </c>
      <c r="J44" s="128"/>
    </row>
    <row r="45" spans="1:10" ht="15.75" customHeight="1">
      <c r="A45" s="3"/>
      <c r="B45" s="497" t="s">
        <v>36</v>
      </c>
      <c r="C45" s="484"/>
      <c r="D45" s="99">
        <f t="shared" si="2"/>
        <v>7</v>
      </c>
      <c r="E45" s="361">
        <v>3</v>
      </c>
      <c r="F45" s="363">
        <v>2</v>
      </c>
      <c r="G45" s="362">
        <v>2</v>
      </c>
      <c r="H45" s="40">
        <v>0</v>
      </c>
      <c r="J45" s="128"/>
    </row>
    <row r="46" spans="1:10" ht="15.75" customHeight="1">
      <c r="A46" s="20"/>
      <c r="B46" s="488" t="s">
        <v>37</v>
      </c>
      <c r="C46" s="489"/>
      <c r="D46" s="100">
        <f t="shared" si="2"/>
        <v>102</v>
      </c>
      <c r="E46" s="381">
        <v>39</v>
      </c>
      <c r="F46" s="382">
        <v>30</v>
      </c>
      <c r="G46" s="381">
        <v>27</v>
      </c>
      <c r="H46" s="383">
        <v>6</v>
      </c>
      <c r="J46" s="128"/>
    </row>
    <row r="47" spans="1:10" ht="11.25" customHeight="1">
      <c r="A47" s="4"/>
      <c r="B47" s="4"/>
      <c r="C47" s="12"/>
      <c r="D47" s="13"/>
      <c r="E47" s="13"/>
      <c r="F47" s="13"/>
      <c r="G47" s="13"/>
      <c r="H47" s="114"/>
      <c r="J47" s="128"/>
    </row>
    <row r="48" spans="1:10" ht="12" customHeight="1">
      <c r="A48" s="4"/>
      <c r="B48" s="4"/>
      <c r="C48" s="12"/>
      <c r="D48" s="13"/>
      <c r="E48" s="13"/>
      <c r="F48" s="13"/>
      <c r="G48" s="13"/>
      <c r="H48" s="114"/>
      <c r="J48" s="128"/>
    </row>
    <row r="49" spans="1:10" s="5" customFormat="1" ht="15.75" customHeight="1">
      <c r="A49" s="2" t="s">
        <v>155</v>
      </c>
      <c r="B49" s="2"/>
      <c r="C49" s="6"/>
      <c r="H49" s="117" t="s">
        <v>159</v>
      </c>
      <c r="J49" s="128"/>
    </row>
    <row r="50" spans="1:10" s="5" customFormat="1" ht="10.5" customHeight="1">
      <c r="A50" s="472" t="s">
        <v>38</v>
      </c>
      <c r="B50" s="473"/>
      <c r="C50" s="474"/>
      <c r="D50" s="447" t="s">
        <v>2</v>
      </c>
      <c r="E50" s="449" t="s">
        <v>28</v>
      </c>
      <c r="F50" s="463" t="s">
        <v>39</v>
      </c>
      <c r="G50" s="463" t="s">
        <v>99</v>
      </c>
      <c r="H50" s="430" t="s">
        <v>4</v>
      </c>
      <c r="J50" s="128"/>
    </row>
    <row r="51" spans="1:10" s="5" customFormat="1" ht="11.25" customHeight="1">
      <c r="A51" s="478" t="s">
        <v>32</v>
      </c>
      <c r="B51" s="479"/>
      <c r="C51" s="480"/>
      <c r="D51" s="475"/>
      <c r="E51" s="476"/>
      <c r="F51" s="465"/>
      <c r="G51" s="465"/>
      <c r="H51" s="477"/>
      <c r="J51" s="128"/>
    </row>
    <row r="52" spans="1:10" s="5" customFormat="1" ht="15.75" customHeight="1">
      <c r="A52" s="498" t="s">
        <v>33</v>
      </c>
      <c r="B52" s="499"/>
      <c r="C52" s="500"/>
      <c r="D52" s="51">
        <f>SUM(E52:H52)</f>
        <v>121</v>
      </c>
      <c r="E52" s="384">
        <v>19</v>
      </c>
      <c r="F52" s="385">
        <v>37</v>
      </c>
      <c r="G52" s="308">
        <v>54</v>
      </c>
      <c r="H52" s="386">
        <v>11</v>
      </c>
      <c r="J52" s="128"/>
    </row>
    <row r="53" spans="1:10" s="5" customFormat="1" ht="15.75" customHeight="1">
      <c r="A53" s="501" t="s">
        <v>150</v>
      </c>
      <c r="B53" s="502"/>
      <c r="C53" s="503"/>
      <c r="D53" s="46">
        <f>SUM(E53:H53)</f>
        <v>101</v>
      </c>
      <c r="E53" s="387">
        <v>19</v>
      </c>
      <c r="F53" s="388">
        <v>28</v>
      </c>
      <c r="G53" s="389">
        <v>43</v>
      </c>
      <c r="H53" s="390">
        <v>11</v>
      </c>
      <c r="J53" s="128"/>
    </row>
    <row r="54" spans="1:10" s="5" customFormat="1" ht="15.75" customHeight="1">
      <c r="A54" s="498" t="s">
        <v>64</v>
      </c>
      <c r="B54" s="499"/>
      <c r="C54" s="500"/>
      <c r="D54" s="112">
        <f>D53/D52*100</f>
        <v>83.47107438016529</v>
      </c>
      <c r="E54" s="391">
        <f>E53/E52*100</f>
        <v>100</v>
      </c>
      <c r="F54" s="392">
        <f>F53/F52*100</f>
        <v>75.67567567567568</v>
      </c>
      <c r="G54" s="391">
        <f>G53/G52*100</f>
        <v>79.62962962962963</v>
      </c>
      <c r="H54" s="393">
        <f>H53/H52*100</f>
        <v>100</v>
      </c>
      <c r="J54" s="128"/>
    </row>
    <row r="55" spans="1:10" s="5" customFormat="1" ht="15.75" customHeight="1">
      <c r="A55" s="501" t="s">
        <v>85</v>
      </c>
      <c r="B55" s="502"/>
      <c r="C55" s="503"/>
      <c r="D55" s="149"/>
      <c r="E55" s="394"/>
      <c r="F55" s="395"/>
      <c r="G55" s="316"/>
      <c r="H55" s="390"/>
      <c r="J55" s="128"/>
    </row>
    <row r="56" spans="1:10" s="5" customFormat="1" ht="15.75" customHeight="1">
      <c r="A56" s="3"/>
      <c r="B56" s="108"/>
      <c r="C56" s="146" t="s">
        <v>22</v>
      </c>
      <c r="D56" s="148">
        <f>SUM(E56:H56)</f>
        <v>29</v>
      </c>
      <c r="E56" s="396">
        <v>5</v>
      </c>
      <c r="F56" s="397">
        <v>12</v>
      </c>
      <c r="G56" s="398">
        <v>11</v>
      </c>
      <c r="H56" s="399">
        <v>1</v>
      </c>
      <c r="J56" s="128"/>
    </row>
    <row r="57" spans="1:10" s="5" customFormat="1" ht="15.75" customHeight="1">
      <c r="A57" s="20"/>
      <c r="B57" s="111"/>
      <c r="C57" s="42" t="s">
        <v>60</v>
      </c>
      <c r="D57" s="47">
        <f>SUM(E57:H57)</f>
        <v>72</v>
      </c>
      <c r="E57" s="400">
        <v>14</v>
      </c>
      <c r="F57" s="401">
        <v>16</v>
      </c>
      <c r="G57" s="402">
        <v>32</v>
      </c>
      <c r="H57" s="403">
        <v>10</v>
      </c>
      <c r="J57" s="128"/>
    </row>
    <row r="58" ht="12">
      <c r="H58" s="23"/>
    </row>
    <row r="59" ht="12">
      <c r="H59" s="23"/>
    </row>
  </sheetData>
  <sheetProtection/>
  <mergeCells count="42">
    <mergeCell ref="A52:C52"/>
    <mergeCell ref="A53:C53"/>
    <mergeCell ref="A54:C54"/>
    <mergeCell ref="A55:C55"/>
    <mergeCell ref="A50:C50"/>
    <mergeCell ref="D50:D51"/>
    <mergeCell ref="E50:E51"/>
    <mergeCell ref="F50:F51"/>
    <mergeCell ref="G50:G51"/>
    <mergeCell ref="H50:H51"/>
    <mergeCell ref="A51:C51"/>
    <mergeCell ref="B41:C41"/>
    <mergeCell ref="B42:C42"/>
    <mergeCell ref="B43:C43"/>
    <mergeCell ref="B44:C44"/>
    <mergeCell ref="B45:C45"/>
    <mergeCell ref="B46:C46"/>
    <mergeCell ref="B29:C29"/>
    <mergeCell ref="B30:C30"/>
    <mergeCell ref="B31:C31"/>
    <mergeCell ref="A32:C32"/>
    <mergeCell ref="A33:C33"/>
    <mergeCell ref="A34:C34"/>
    <mergeCell ref="B23:C23"/>
    <mergeCell ref="B24:C24"/>
    <mergeCell ref="B25:C25"/>
    <mergeCell ref="B26:C26"/>
    <mergeCell ref="B27:C27"/>
    <mergeCell ref="B28:C28"/>
    <mergeCell ref="B8:B11"/>
    <mergeCell ref="B18:C18"/>
    <mergeCell ref="B19:C19"/>
    <mergeCell ref="B20:C20"/>
    <mergeCell ref="B21:C21"/>
    <mergeCell ref="B22:C22"/>
    <mergeCell ref="A2:C2"/>
    <mergeCell ref="D2:D3"/>
    <mergeCell ref="E2:E3"/>
    <mergeCell ref="F2:F3"/>
    <mergeCell ref="G2:G3"/>
    <mergeCell ref="H2:H3"/>
    <mergeCell ref="A3:C3"/>
  </mergeCells>
  <printOptions horizontalCentered="1"/>
  <pageMargins left="0.5905511811023623" right="0.5905511811023623" top="0.5905511811023623" bottom="0.3937007874015748" header="0.3937007874015748" footer="0.11811023622047245"/>
  <pageSetup horizontalDpi="600" verticalDpi="600" orientation="portrait" paperSize="9" scale="92" r:id="rId2"/>
  <headerFooter>
    <oddFooter>&amp;R42 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="120" zoomScaleNormal="120" zoomScaleSheetLayoutView="75" zoomScalePageLayoutView="0" workbookViewId="0" topLeftCell="A4">
      <selection activeCell="I12" sqref="I12"/>
    </sheetView>
  </sheetViews>
  <sheetFormatPr defaultColWidth="9.00390625" defaultRowHeight="14.25"/>
  <cols>
    <col min="1" max="1" width="3.00390625" style="151" customWidth="1"/>
    <col min="2" max="2" width="15.625" style="151" customWidth="1"/>
    <col min="3" max="7" width="10.50390625" style="151" customWidth="1"/>
    <col min="8" max="16384" width="9.00390625" style="151" customWidth="1"/>
  </cols>
  <sheetData>
    <row r="1" spans="1:7" ht="23.25" customHeight="1">
      <c r="A1" s="515" t="s">
        <v>156</v>
      </c>
      <c r="B1" s="515"/>
      <c r="C1" s="515"/>
      <c r="D1" s="515"/>
      <c r="E1" s="515"/>
      <c r="F1" s="522" t="s">
        <v>160</v>
      </c>
      <c r="G1" s="522"/>
    </row>
    <row r="2" spans="1:7" ht="10.5" customHeight="1">
      <c r="A2" s="516"/>
      <c r="B2" s="517"/>
      <c r="C2" s="518" t="s">
        <v>104</v>
      </c>
      <c r="D2" s="527" t="s">
        <v>40</v>
      </c>
      <c r="E2" s="523" t="s">
        <v>39</v>
      </c>
      <c r="F2" s="523" t="s">
        <v>99</v>
      </c>
      <c r="G2" s="525" t="s">
        <v>105</v>
      </c>
    </row>
    <row r="3" spans="1:7" ht="10.5" customHeight="1">
      <c r="A3" s="513"/>
      <c r="B3" s="514"/>
      <c r="C3" s="519"/>
      <c r="D3" s="528"/>
      <c r="E3" s="524"/>
      <c r="F3" s="524"/>
      <c r="G3" s="526"/>
    </row>
    <row r="4" spans="1:9" ht="15.75" customHeight="1">
      <c r="A4" s="504" t="s">
        <v>106</v>
      </c>
      <c r="B4" s="504"/>
      <c r="C4" s="204">
        <f>SUM(D4:G4)</f>
        <v>1811</v>
      </c>
      <c r="D4" s="404">
        <v>905</v>
      </c>
      <c r="E4" s="405">
        <v>430</v>
      </c>
      <c r="F4" s="405">
        <v>405</v>
      </c>
      <c r="G4" s="406">
        <v>71</v>
      </c>
      <c r="H4" s="128"/>
      <c r="I4" s="128"/>
    </row>
    <row r="5" spans="1:9" ht="15.75" customHeight="1">
      <c r="A5" s="504" t="s">
        <v>107</v>
      </c>
      <c r="B5" s="504"/>
      <c r="C5" s="204">
        <f>SUM(D5:G5)</f>
        <v>1774</v>
      </c>
      <c r="D5" s="404">
        <v>898</v>
      </c>
      <c r="E5" s="405">
        <v>414</v>
      </c>
      <c r="F5" s="405">
        <v>392</v>
      </c>
      <c r="G5" s="406">
        <v>70</v>
      </c>
      <c r="H5" s="128"/>
      <c r="I5" s="128"/>
    </row>
    <row r="6" spans="1:9" ht="15.75" customHeight="1">
      <c r="A6" s="504" t="s">
        <v>108</v>
      </c>
      <c r="B6" s="504"/>
      <c r="C6" s="205">
        <f>(C5/C4)*100</f>
        <v>97.95692987299834</v>
      </c>
      <c r="D6" s="407">
        <f>(D5/D4)*100</f>
        <v>99.22651933701657</v>
      </c>
      <c r="E6" s="408">
        <f>(E5/E4)*100</f>
        <v>96.27906976744185</v>
      </c>
      <c r="F6" s="408">
        <f>(F5/F4)*100</f>
        <v>96.79012345679013</v>
      </c>
      <c r="G6" s="409">
        <f>(G5/G4)*100</f>
        <v>98.59154929577466</v>
      </c>
      <c r="H6" s="128"/>
      <c r="I6" s="128"/>
    </row>
    <row r="7" spans="1:9" ht="15.75" customHeight="1">
      <c r="A7" s="152" t="s">
        <v>109</v>
      </c>
      <c r="B7" s="202"/>
      <c r="C7" s="99">
        <f>SUM(D7:G7)</f>
        <v>1761</v>
      </c>
      <c r="D7" s="362">
        <v>895</v>
      </c>
      <c r="E7" s="361">
        <v>407</v>
      </c>
      <c r="F7" s="361">
        <v>389</v>
      </c>
      <c r="G7" s="40">
        <v>70</v>
      </c>
      <c r="H7" s="128"/>
      <c r="I7" s="128"/>
    </row>
    <row r="8" spans="1:9" ht="15.75" customHeight="1">
      <c r="A8" s="511" t="s">
        <v>142</v>
      </c>
      <c r="B8" s="512"/>
      <c r="C8" s="99">
        <f aca="true" t="shared" si="0" ref="C8:C17">SUM(D8:G8)</f>
        <v>13</v>
      </c>
      <c r="D8" s="354">
        <v>3</v>
      </c>
      <c r="E8" s="354">
        <v>7</v>
      </c>
      <c r="F8" s="354">
        <v>3</v>
      </c>
      <c r="G8" s="40">
        <v>0</v>
      </c>
      <c r="H8" s="128"/>
      <c r="I8" s="128"/>
    </row>
    <row r="9" spans="1:9" ht="15.75" customHeight="1">
      <c r="A9" s="506" t="s">
        <v>110</v>
      </c>
      <c r="B9" s="201" t="s">
        <v>111</v>
      </c>
      <c r="C9" s="99">
        <f t="shared" si="0"/>
        <v>12</v>
      </c>
      <c r="D9" s="362">
        <v>3</v>
      </c>
      <c r="E9" s="361">
        <v>6</v>
      </c>
      <c r="F9" s="361">
        <v>3</v>
      </c>
      <c r="G9" s="40">
        <v>0</v>
      </c>
      <c r="H9" s="128"/>
      <c r="I9" s="128"/>
    </row>
    <row r="10" spans="1:9" ht="15.75" customHeight="1">
      <c r="A10" s="506"/>
      <c r="B10" s="201" t="s">
        <v>112</v>
      </c>
      <c r="C10" s="99">
        <f t="shared" si="0"/>
        <v>1</v>
      </c>
      <c r="D10" s="362">
        <v>0</v>
      </c>
      <c r="E10" s="361">
        <v>1</v>
      </c>
      <c r="F10" s="361">
        <v>0</v>
      </c>
      <c r="G10" s="40">
        <v>0</v>
      </c>
      <c r="H10" s="128"/>
      <c r="I10" s="128"/>
    </row>
    <row r="11" spans="1:9" ht="15.75" customHeight="1">
      <c r="A11" s="506"/>
      <c r="B11" s="201" t="s">
        <v>113</v>
      </c>
      <c r="C11" s="99">
        <f t="shared" si="0"/>
        <v>0</v>
      </c>
      <c r="D11" s="362">
        <v>0</v>
      </c>
      <c r="E11" s="361">
        <v>0</v>
      </c>
      <c r="F11" s="361">
        <v>0</v>
      </c>
      <c r="G11" s="40">
        <v>0</v>
      </c>
      <c r="H11" s="128"/>
      <c r="I11" s="128"/>
    </row>
    <row r="12" spans="1:9" ht="15.75" customHeight="1">
      <c r="A12" s="506"/>
      <c r="B12" s="201" t="s">
        <v>114</v>
      </c>
      <c r="C12" s="99">
        <f t="shared" si="0"/>
        <v>0</v>
      </c>
      <c r="D12" s="362">
        <v>0</v>
      </c>
      <c r="E12" s="361">
        <v>0</v>
      </c>
      <c r="F12" s="361">
        <v>0</v>
      </c>
      <c r="G12" s="410">
        <v>0</v>
      </c>
      <c r="H12" s="128"/>
      <c r="I12" s="128"/>
    </row>
    <row r="13" spans="1:9" ht="15.75" customHeight="1">
      <c r="A13" s="532" t="s">
        <v>115</v>
      </c>
      <c r="B13" s="532"/>
      <c r="C13" s="99">
        <f t="shared" si="0"/>
        <v>4</v>
      </c>
      <c r="D13" s="362">
        <v>0</v>
      </c>
      <c r="E13" s="361">
        <v>0</v>
      </c>
      <c r="F13" s="361">
        <v>4</v>
      </c>
      <c r="G13" s="410">
        <v>0</v>
      </c>
      <c r="H13" s="128"/>
      <c r="I13" s="128"/>
    </row>
    <row r="14" spans="1:9" ht="15.75" customHeight="1">
      <c r="A14" s="520" t="s">
        <v>116</v>
      </c>
      <c r="B14" s="521"/>
      <c r="C14" s="99">
        <f>SUM(D14:G14)</f>
        <v>121</v>
      </c>
      <c r="D14" s="348">
        <v>92</v>
      </c>
      <c r="E14" s="354">
        <v>4</v>
      </c>
      <c r="F14" s="354">
        <v>23</v>
      </c>
      <c r="G14" s="411">
        <v>2</v>
      </c>
      <c r="H14" s="128"/>
      <c r="I14" s="128"/>
    </row>
    <row r="15" spans="1:9" ht="15.75" customHeight="1">
      <c r="A15" s="530"/>
      <c r="B15" s="200" t="s">
        <v>117</v>
      </c>
      <c r="C15" s="213">
        <f t="shared" si="0"/>
        <v>51</v>
      </c>
      <c r="D15" s="412">
        <v>21</v>
      </c>
      <c r="E15" s="361">
        <v>3</v>
      </c>
      <c r="F15" s="361">
        <v>25</v>
      </c>
      <c r="G15" s="410">
        <v>2</v>
      </c>
      <c r="H15" s="128"/>
      <c r="I15" s="128"/>
    </row>
    <row r="16" spans="1:9" ht="15.75" customHeight="1">
      <c r="A16" s="531"/>
      <c r="B16" s="199" t="s">
        <v>118</v>
      </c>
      <c r="C16" s="99">
        <f t="shared" si="0"/>
        <v>72</v>
      </c>
      <c r="D16" s="348">
        <v>71</v>
      </c>
      <c r="E16" s="363">
        <v>1</v>
      </c>
      <c r="F16" s="361">
        <v>0</v>
      </c>
      <c r="G16" s="40">
        <v>0</v>
      </c>
      <c r="H16" s="128"/>
      <c r="I16" s="128"/>
    </row>
    <row r="17" spans="1:9" ht="15.75" customHeight="1">
      <c r="A17" s="504" t="s">
        <v>119</v>
      </c>
      <c r="B17" s="504"/>
      <c r="C17" s="99">
        <f t="shared" si="0"/>
        <v>32</v>
      </c>
      <c r="D17" s="362">
        <v>6</v>
      </c>
      <c r="E17" s="361">
        <v>16</v>
      </c>
      <c r="F17" s="361">
        <v>10</v>
      </c>
      <c r="G17" s="40">
        <v>0</v>
      </c>
      <c r="H17" s="128"/>
      <c r="I17" s="128"/>
    </row>
    <row r="18" spans="1:9" ht="15.75" customHeight="1">
      <c r="A18" s="505" t="s">
        <v>120</v>
      </c>
      <c r="B18" s="505"/>
      <c r="C18" s="203">
        <f>(C17/C5)</f>
        <v>0.018038331454340473</v>
      </c>
      <c r="D18" s="413">
        <f>(D17/D5)</f>
        <v>0.0066815144766146995</v>
      </c>
      <c r="E18" s="414">
        <f>(E17/E5)</f>
        <v>0.03864734299516908</v>
      </c>
      <c r="F18" s="414">
        <f>(F17/F5)</f>
        <v>0.025510204081632654</v>
      </c>
      <c r="G18" s="415">
        <f>(G17/G5)</f>
        <v>0</v>
      </c>
      <c r="I18" s="128"/>
    </row>
    <row r="19" ht="15.75" customHeight="1">
      <c r="G19" s="150"/>
    </row>
    <row r="20" ht="15.75" customHeight="1">
      <c r="G20" s="23"/>
    </row>
    <row r="21" ht="15.75" customHeight="1"/>
    <row r="22" spans="1:7" ht="18.75" customHeight="1">
      <c r="A22" s="515" t="s">
        <v>157</v>
      </c>
      <c r="B22" s="515"/>
      <c r="C22" s="515"/>
      <c r="D22" s="515"/>
      <c r="E22" s="529"/>
      <c r="F22" s="522" t="s">
        <v>158</v>
      </c>
      <c r="G22" s="522"/>
    </row>
    <row r="23" spans="1:7" ht="10.5" customHeight="1">
      <c r="A23" s="516"/>
      <c r="B23" s="517"/>
      <c r="C23" s="518" t="s">
        <v>104</v>
      </c>
      <c r="D23" s="527" t="s">
        <v>40</v>
      </c>
      <c r="E23" s="523" t="s">
        <v>39</v>
      </c>
      <c r="F23" s="523" t="s">
        <v>99</v>
      </c>
      <c r="G23" s="525" t="s">
        <v>105</v>
      </c>
    </row>
    <row r="24" spans="1:7" ht="10.5" customHeight="1">
      <c r="A24" s="513"/>
      <c r="B24" s="514"/>
      <c r="C24" s="519"/>
      <c r="D24" s="528"/>
      <c r="E24" s="524"/>
      <c r="F24" s="524"/>
      <c r="G24" s="526"/>
    </row>
    <row r="25" spans="1:9" ht="15.75" customHeight="1">
      <c r="A25" s="504" t="s">
        <v>106</v>
      </c>
      <c r="B25" s="504"/>
      <c r="C25" s="99">
        <f>SUM(D25:G25)</f>
        <v>1898</v>
      </c>
      <c r="D25" s="362">
        <v>922</v>
      </c>
      <c r="E25" s="361">
        <v>460</v>
      </c>
      <c r="F25" s="361">
        <v>430</v>
      </c>
      <c r="G25" s="40">
        <v>86</v>
      </c>
      <c r="H25" s="128"/>
      <c r="I25" s="128"/>
    </row>
    <row r="26" spans="1:9" ht="15.75" customHeight="1">
      <c r="A26" s="504" t="s">
        <v>107</v>
      </c>
      <c r="B26" s="504"/>
      <c r="C26" s="99">
        <f aca="true" t="shared" si="1" ref="C26:C42">SUM(D26:G26)</f>
        <v>1859</v>
      </c>
      <c r="D26" s="362">
        <v>907</v>
      </c>
      <c r="E26" s="361">
        <v>447</v>
      </c>
      <c r="F26" s="361">
        <v>419</v>
      </c>
      <c r="G26" s="40">
        <v>86</v>
      </c>
      <c r="H26" s="128"/>
      <c r="I26" s="128"/>
    </row>
    <row r="27" spans="1:9" ht="15.75" customHeight="1">
      <c r="A27" s="504" t="s">
        <v>108</v>
      </c>
      <c r="B27" s="504"/>
      <c r="C27" s="205">
        <v>98</v>
      </c>
      <c r="D27" s="407">
        <f>(D26/D25)*100</f>
        <v>98.37310195227765</v>
      </c>
      <c r="E27" s="408">
        <f>(E26/E25)*100</f>
        <v>97.17391304347827</v>
      </c>
      <c r="F27" s="408">
        <f>(F26/F25)*100</f>
        <v>97.44186046511628</v>
      </c>
      <c r="G27" s="409">
        <f>(G26/G25)*100</f>
        <v>100</v>
      </c>
      <c r="I27" s="128"/>
    </row>
    <row r="28" spans="1:9" ht="15.75" customHeight="1">
      <c r="A28" s="504" t="s">
        <v>121</v>
      </c>
      <c r="B28" s="504"/>
      <c r="C28" s="99">
        <f t="shared" si="1"/>
        <v>1556</v>
      </c>
      <c r="D28" s="362">
        <v>789</v>
      </c>
      <c r="E28" s="361">
        <v>345</v>
      </c>
      <c r="F28" s="361">
        <v>343</v>
      </c>
      <c r="G28" s="40">
        <v>79</v>
      </c>
      <c r="H28" s="128"/>
      <c r="I28" s="128"/>
    </row>
    <row r="29" spans="1:9" ht="15.75" customHeight="1">
      <c r="A29" s="511" t="s">
        <v>142</v>
      </c>
      <c r="B29" s="512"/>
      <c r="C29" s="99">
        <f>SUM(C30:C34)</f>
        <v>303</v>
      </c>
      <c r="D29" s="362">
        <v>118</v>
      </c>
      <c r="E29" s="361">
        <v>102</v>
      </c>
      <c r="F29" s="361">
        <v>76</v>
      </c>
      <c r="G29" s="40">
        <v>7</v>
      </c>
      <c r="H29" s="128"/>
      <c r="I29" s="128"/>
    </row>
    <row r="30" spans="1:9" ht="15.75" customHeight="1">
      <c r="A30" s="506" t="s">
        <v>110</v>
      </c>
      <c r="B30" s="201" t="s">
        <v>111</v>
      </c>
      <c r="C30" s="99">
        <f t="shared" si="1"/>
        <v>211</v>
      </c>
      <c r="D30" s="362">
        <v>74</v>
      </c>
      <c r="E30" s="361">
        <v>77</v>
      </c>
      <c r="F30" s="361">
        <v>54</v>
      </c>
      <c r="G30" s="40">
        <v>6</v>
      </c>
      <c r="H30" s="128"/>
      <c r="I30" s="128"/>
    </row>
    <row r="31" spans="1:9" ht="15.75" customHeight="1">
      <c r="A31" s="506"/>
      <c r="B31" s="201" t="s">
        <v>112</v>
      </c>
      <c r="C31" s="99">
        <f t="shared" si="1"/>
        <v>58</v>
      </c>
      <c r="D31" s="362">
        <v>17</v>
      </c>
      <c r="E31" s="361">
        <v>19</v>
      </c>
      <c r="F31" s="361">
        <v>21</v>
      </c>
      <c r="G31" s="365">
        <v>1</v>
      </c>
      <c r="H31" s="128"/>
      <c r="I31" s="128"/>
    </row>
    <row r="32" spans="1:9" ht="15.75" customHeight="1">
      <c r="A32" s="506"/>
      <c r="B32" s="201" t="s">
        <v>122</v>
      </c>
      <c r="C32" s="99">
        <f t="shared" si="1"/>
        <v>1</v>
      </c>
      <c r="D32" s="362">
        <v>1</v>
      </c>
      <c r="E32" s="361">
        <v>0</v>
      </c>
      <c r="F32" s="361">
        <v>0</v>
      </c>
      <c r="G32" s="40">
        <v>0</v>
      </c>
      <c r="H32" s="128"/>
      <c r="I32" s="128"/>
    </row>
    <row r="33" spans="1:9" ht="15.75" customHeight="1">
      <c r="A33" s="506"/>
      <c r="B33" s="201" t="s">
        <v>123</v>
      </c>
      <c r="C33" s="99">
        <f t="shared" si="1"/>
        <v>33</v>
      </c>
      <c r="D33" s="362">
        <v>26</v>
      </c>
      <c r="E33" s="361">
        <v>6</v>
      </c>
      <c r="F33" s="361">
        <v>1</v>
      </c>
      <c r="G33" s="40">
        <v>0</v>
      </c>
      <c r="H33" s="128"/>
      <c r="I33" s="128"/>
    </row>
    <row r="34" spans="1:9" ht="15.75" customHeight="1">
      <c r="A34" s="506"/>
      <c r="B34" s="201" t="s">
        <v>114</v>
      </c>
      <c r="C34" s="99">
        <f t="shared" si="1"/>
        <v>0</v>
      </c>
      <c r="D34" s="362">
        <v>0</v>
      </c>
      <c r="E34" s="362">
        <v>0</v>
      </c>
      <c r="F34" s="361">
        <v>0</v>
      </c>
      <c r="G34" s="40">
        <v>0</v>
      </c>
      <c r="H34" s="128"/>
      <c r="I34" s="128"/>
    </row>
    <row r="35" spans="1:9" ht="15.75" customHeight="1">
      <c r="A35" s="510" t="s">
        <v>124</v>
      </c>
      <c r="B35" s="510"/>
      <c r="C35" s="99">
        <f t="shared" si="1"/>
        <v>232</v>
      </c>
      <c r="D35" s="348">
        <v>120</v>
      </c>
      <c r="E35" s="354">
        <v>56</v>
      </c>
      <c r="F35" s="405">
        <v>45</v>
      </c>
      <c r="G35" s="410">
        <v>11</v>
      </c>
      <c r="H35" s="128"/>
      <c r="I35" s="128"/>
    </row>
    <row r="36" spans="1:9" ht="15.75" customHeight="1">
      <c r="A36" s="507"/>
      <c r="B36" s="200" t="s">
        <v>125</v>
      </c>
      <c r="C36" s="99">
        <f t="shared" si="1"/>
        <v>87</v>
      </c>
      <c r="D36" s="362">
        <v>37</v>
      </c>
      <c r="E36" s="361">
        <v>19</v>
      </c>
      <c r="F36" s="405">
        <v>25</v>
      </c>
      <c r="G36" s="40">
        <v>6</v>
      </c>
      <c r="H36" s="128"/>
      <c r="I36" s="128"/>
    </row>
    <row r="37" spans="1:9" ht="15.75" customHeight="1">
      <c r="A37" s="507"/>
      <c r="B37" s="200" t="s">
        <v>126</v>
      </c>
      <c r="C37" s="99">
        <f t="shared" si="1"/>
        <v>17</v>
      </c>
      <c r="D37" s="362">
        <v>12</v>
      </c>
      <c r="E37" s="361">
        <v>4</v>
      </c>
      <c r="F37" s="405">
        <v>1</v>
      </c>
      <c r="G37" s="40">
        <v>0</v>
      </c>
      <c r="H37" s="128"/>
      <c r="I37" s="128"/>
    </row>
    <row r="38" spans="1:9" ht="15.75" customHeight="1">
      <c r="A38" s="507"/>
      <c r="B38" s="200" t="s">
        <v>127</v>
      </c>
      <c r="C38" s="99">
        <f t="shared" si="1"/>
        <v>96</v>
      </c>
      <c r="D38" s="362">
        <v>49</v>
      </c>
      <c r="E38" s="361">
        <v>24</v>
      </c>
      <c r="F38" s="405">
        <v>19</v>
      </c>
      <c r="G38" s="40">
        <v>4</v>
      </c>
      <c r="H38" s="128"/>
      <c r="I38" s="128"/>
    </row>
    <row r="39" spans="1:9" ht="15.75" customHeight="1">
      <c r="A39" s="507"/>
      <c r="B39" s="200" t="s">
        <v>118</v>
      </c>
      <c r="C39" s="99">
        <f t="shared" si="1"/>
        <v>32</v>
      </c>
      <c r="D39" s="348">
        <v>22</v>
      </c>
      <c r="E39" s="354">
        <v>9</v>
      </c>
      <c r="F39" s="405">
        <v>0</v>
      </c>
      <c r="G39" s="365">
        <v>1</v>
      </c>
      <c r="H39" s="128"/>
      <c r="I39" s="128"/>
    </row>
    <row r="40" spans="1:9" ht="15.75" customHeight="1">
      <c r="A40" s="508" t="s">
        <v>128</v>
      </c>
      <c r="B40" s="509"/>
      <c r="C40" s="99">
        <f t="shared" si="1"/>
        <v>2</v>
      </c>
      <c r="D40" s="362">
        <v>2</v>
      </c>
      <c r="E40" s="361">
        <v>0</v>
      </c>
      <c r="F40" s="405">
        <v>0</v>
      </c>
      <c r="G40" s="40">
        <v>0</v>
      </c>
      <c r="H40" s="128"/>
      <c r="I40" s="128"/>
    </row>
    <row r="41" spans="1:9" ht="15.75" customHeight="1">
      <c r="A41" s="508" t="s">
        <v>129</v>
      </c>
      <c r="B41" s="509"/>
      <c r="C41" s="99">
        <f t="shared" si="1"/>
        <v>8</v>
      </c>
      <c r="D41" s="362">
        <v>8</v>
      </c>
      <c r="E41" s="361">
        <v>0</v>
      </c>
      <c r="F41" s="405">
        <v>0</v>
      </c>
      <c r="G41" s="40">
        <v>0</v>
      </c>
      <c r="H41" s="128"/>
      <c r="I41" s="128"/>
    </row>
    <row r="42" spans="1:9" ht="15.75" customHeight="1">
      <c r="A42" s="504" t="s">
        <v>119</v>
      </c>
      <c r="B42" s="504"/>
      <c r="C42" s="99">
        <f t="shared" si="1"/>
        <v>927</v>
      </c>
      <c r="D42" s="404">
        <v>334</v>
      </c>
      <c r="E42" s="405">
        <v>340</v>
      </c>
      <c r="F42" s="405">
        <v>236</v>
      </c>
      <c r="G42" s="406">
        <v>17</v>
      </c>
      <c r="H42" s="128"/>
      <c r="I42" s="128"/>
    </row>
    <row r="43" spans="1:9" s="153" customFormat="1" ht="15.75" customHeight="1">
      <c r="A43" s="505" t="s">
        <v>120</v>
      </c>
      <c r="B43" s="505"/>
      <c r="C43" s="206">
        <f>(C42/C26)</f>
        <v>0.49865519096288324</v>
      </c>
      <c r="D43" s="416">
        <f>(D42/D26)</f>
        <v>0.36824696802646084</v>
      </c>
      <c r="E43" s="417">
        <f>(E42/E26)</f>
        <v>0.7606263982102909</v>
      </c>
      <c r="F43" s="417">
        <f>(F42/F26)</f>
        <v>0.5632458233890215</v>
      </c>
      <c r="G43" s="418">
        <f>(G42/G26)</f>
        <v>0.19767441860465115</v>
      </c>
      <c r="I43" s="128"/>
    </row>
    <row r="44" spans="1:7" ht="12" customHeight="1">
      <c r="A44" s="154"/>
      <c r="B44" s="154"/>
      <c r="C44" s="155"/>
      <c r="D44" s="155"/>
      <c r="E44" s="155"/>
      <c r="F44" s="155"/>
      <c r="G44" s="156"/>
    </row>
    <row r="45" ht="12">
      <c r="G45" s="157"/>
    </row>
    <row r="46" ht="12">
      <c r="G46" s="157"/>
    </row>
    <row r="49" ht="12">
      <c r="C49" s="24"/>
    </row>
  </sheetData>
  <sheetProtection/>
  <mergeCells count="40">
    <mergeCell ref="G23:G24"/>
    <mergeCell ref="A22:E22"/>
    <mergeCell ref="A15:A16"/>
    <mergeCell ref="A17:B17"/>
    <mergeCell ref="A18:B18"/>
    <mergeCell ref="D2:D3"/>
    <mergeCell ref="A6:B6"/>
    <mergeCell ref="A13:B13"/>
    <mergeCell ref="A8:B8"/>
    <mergeCell ref="A9:A12"/>
    <mergeCell ref="F1:G1"/>
    <mergeCell ref="F22:G22"/>
    <mergeCell ref="F2:F3"/>
    <mergeCell ref="G2:G3"/>
    <mergeCell ref="F23:F24"/>
    <mergeCell ref="A23:B23"/>
    <mergeCell ref="C23:C24"/>
    <mergeCell ref="D23:D24"/>
    <mergeCell ref="E23:E24"/>
    <mergeCell ref="E2:E3"/>
    <mergeCell ref="A27:B27"/>
    <mergeCell ref="A24:B24"/>
    <mergeCell ref="A25:B25"/>
    <mergeCell ref="A1:E1"/>
    <mergeCell ref="A26:B26"/>
    <mergeCell ref="A2:B2"/>
    <mergeCell ref="A3:B3"/>
    <mergeCell ref="C2:C3"/>
    <mergeCell ref="A14:B14"/>
    <mergeCell ref="A4:B4"/>
    <mergeCell ref="A5:B5"/>
    <mergeCell ref="A42:B42"/>
    <mergeCell ref="A43:B43"/>
    <mergeCell ref="A28:B28"/>
    <mergeCell ref="A30:A34"/>
    <mergeCell ref="A36:A39"/>
    <mergeCell ref="A40:B40"/>
    <mergeCell ref="A41:B41"/>
    <mergeCell ref="A35:B35"/>
    <mergeCell ref="A29:B29"/>
  </mergeCells>
  <printOptions horizontalCentered="1"/>
  <pageMargins left="0.5905511811023623" right="0.5905511811023623" top="0.7874015748031497" bottom="0.5905511811023623" header="0.5905511811023623" footer="0.31496062992125984"/>
  <pageSetup horizontalDpi="600" verticalDpi="600" orientation="portrait" paperSize="9" scale="105" r:id="rId1"/>
  <headerFooter>
    <oddFooter>&amp;R43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昭彦</dc:creator>
  <cp:keywords/>
  <dc:description/>
  <cp:lastModifiedBy>石川県</cp:lastModifiedBy>
  <cp:lastPrinted>2019-09-12T06:34:59Z</cp:lastPrinted>
  <dcterms:created xsi:type="dcterms:W3CDTF">2002-01-30T02:41:13Z</dcterms:created>
  <dcterms:modified xsi:type="dcterms:W3CDTF">2019-09-12T07:30:34Z</dcterms:modified>
  <cp:category/>
  <cp:version/>
  <cp:contentType/>
  <cp:contentStatus/>
</cp:coreProperties>
</file>