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15.104\keieishien\（移行用）経営支援係\★R3年度\08_感染拡大防止協力金\08-4_感染拡大防止協力金（第７次）\本申請\"/>
    </mc:Choice>
  </mc:AlternateContent>
  <bookViews>
    <workbookView xWindow="0" yWindow="0" windowWidth="18855" windowHeight="6435"/>
  </bookViews>
  <sheets>
    <sheet name="別紙4" sheetId="1" r:id="rId1"/>
    <sheet name="別紙5" sheetId="2" r:id="rId2"/>
    <sheet name="ルール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7" i="1" l="1"/>
  <c r="F36" i="1" s="1"/>
  <c r="AP36" i="1" s="1"/>
  <c r="AP36" i="2" l="1"/>
  <c r="BG18" i="2" l="1"/>
  <c r="BG20" i="2"/>
  <c r="AG22" i="2" l="1"/>
  <c r="X27" i="2" s="1"/>
  <c r="AP28" i="2" s="1"/>
  <c r="T44" i="2"/>
  <c r="BG44" i="2" l="1"/>
  <c r="E44" i="2"/>
  <c r="AR44" i="2" l="1"/>
  <c r="F53" i="2" s="1"/>
  <c r="F63" i="2" s="1"/>
  <c r="AP63" i="2" s="1"/>
  <c r="F46" i="1" l="1"/>
  <c r="F58" i="1" s="1"/>
  <c r="AP58" i="1" s="1"/>
</calcChain>
</file>

<file path=xl/sharedStrings.xml><?xml version="1.0" encoding="utf-8"?>
<sst xmlns="http://schemas.openxmlformats.org/spreadsheetml/2006/main" count="100" uniqueCount="44">
  <si>
    <t>申請店舗名</t>
    <rPh sb="0" eb="2">
      <t>シンセイ</t>
    </rPh>
    <rPh sb="2" eb="4">
      <t>テンポ</t>
    </rPh>
    <rPh sb="4" eb="5">
      <t>メイ</t>
    </rPh>
    <phoneticPr fontId="1"/>
  </si>
  <si>
    <t>店舗の所在地（「金沢市」または「白山市・野々市市」のどちらかに〇をつけてください）</t>
    <rPh sb="0" eb="2">
      <t>テンポ</t>
    </rPh>
    <rPh sb="3" eb="5">
      <t>ショザイ</t>
    </rPh>
    <rPh sb="5" eb="6">
      <t>チ</t>
    </rPh>
    <rPh sb="8" eb="10">
      <t>カナザワ</t>
    </rPh>
    <rPh sb="10" eb="11">
      <t>シ</t>
    </rPh>
    <rPh sb="16" eb="19">
      <t>ハクサンシ</t>
    </rPh>
    <rPh sb="20" eb="24">
      <t>ノノイチシ</t>
    </rPh>
    <phoneticPr fontId="1"/>
  </si>
  <si>
    <t>金沢市</t>
    <rPh sb="0" eb="2">
      <t>カナザワ</t>
    </rPh>
    <rPh sb="2" eb="3">
      <t>シ</t>
    </rPh>
    <phoneticPr fontId="1"/>
  </si>
  <si>
    <t>令和元年又は令和２年のどちらかに〇を記入してください</t>
    <rPh sb="0" eb="2">
      <t>レイワ</t>
    </rPh>
    <rPh sb="2" eb="3">
      <t>モト</t>
    </rPh>
    <rPh sb="3" eb="4">
      <t>ネン</t>
    </rPh>
    <rPh sb="4" eb="5">
      <t>マタ</t>
    </rPh>
    <rPh sb="6" eb="8">
      <t>レイワ</t>
    </rPh>
    <rPh sb="9" eb="10">
      <t>ネン</t>
    </rPh>
    <rPh sb="18" eb="20">
      <t>キニュウ</t>
    </rPh>
    <phoneticPr fontId="1"/>
  </si>
  <si>
    <t>令和元年の売上高を使用</t>
    <rPh sb="0" eb="2">
      <t>レイワ</t>
    </rPh>
    <rPh sb="2" eb="3">
      <t>モト</t>
    </rPh>
    <rPh sb="3" eb="4">
      <t>ネン</t>
    </rPh>
    <rPh sb="5" eb="7">
      <t>ウリアゲ</t>
    </rPh>
    <rPh sb="7" eb="8">
      <t>ダカ</t>
    </rPh>
    <rPh sb="9" eb="11">
      <t>シヨウ</t>
    </rPh>
    <phoneticPr fontId="1"/>
  </si>
  <si>
    <t>令和２年の売上高を使用</t>
    <rPh sb="0" eb="2">
      <t>レイワ</t>
    </rPh>
    <rPh sb="3" eb="4">
      <t>ネン</t>
    </rPh>
    <rPh sb="5" eb="7">
      <t>ウリアゲ</t>
    </rPh>
    <rPh sb="7" eb="8">
      <t>ダカ</t>
    </rPh>
    <rPh sb="9" eb="11">
      <t>シヨウ</t>
    </rPh>
    <phoneticPr fontId="1"/>
  </si>
  <si>
    <t>①</t>
    <phoneticPr fontId="1"/>
  </si>
  <si>
    <t>円</t>
    <rPh sb="0" eb="1">
      <t>エン</t>
    </rPh>
    <phoneticPr fontId="1"/>
  </si>
  <si>
    <t>②</t>
    <phoneticPr fontId="1"/>
  </si>
  <si>
    <t>③</t>
    <phoneticPr fontId="1"/>
  </si>
  <si>
    <t>日</t>
    <rPh sb="0" eb="1">
      <t>ニチ</t>
    </rPh>
    <phoneticPr fontId="1"/>
  </si>
  <si>
    <t>④</t>
    <phoneticPr fontId="1"/>
  </si>
  <si>
    <t>⑤</t>
    <phoneticPr fontId="1"/>
  </si>
  <si>
    <t>⑥</t>
    <phoneticPr fontId="1"/>
  </si>
  <si>
    <t>時短協力日数</t>
    <rPh sb="0" eb="2">
      <t>ジタン</t>
    </rPh>
    <rPh sb="2" eb="4">
      <t>キョウリョク</t>
    </rPh>
    <rPh sb="4" eb="6">
      <t>ニッスウ</t>
    </rPh>
    <phoneticPr fontId="1"/>
  </si>
  <si>
    <t>⑦</t>
    <phoneticPr fontId="1"/>
  </si>
  <si>
    <t>⑧</t>
    <phoneticPr fontId="1"/>
  </si>
  <si>
    <t>白山市、野々市市</t>
    <rPh sb="0" eb="3">
      <t>ハクサンシ</t>
    </rPh>
    <rPh sb="4" eb="8">
      <t>ノノイチシ</t>
    </rPh>
    <phoneticPr fontId="1"/>
  </si>
  <si>
    <r>
      <t>令和</t>
    </r>
    <r>
      <rPr>
        <b/>
        <sz val="12"/>
        <color rgb="FFC00000"/>
        <rFont val="ＭＳ 明朝"/>
        <family val="1"/>
        <charset val="128"/>
      </rPr>
      <t>元年</t>
    </r>
    <r>
      <rPr>
        <sz val="12"/>
        <color theme="1"/>
        <rFont val="ＭＳ 明朝"/>
        <family val="1"/>
        <charset val="128"/>
      </rPr>
      <t>又は令和</t>
    </r>
    <r>
      <rPr>
        <b/>
        <sz val="12"/>
        <color rgb="FFC00000"/>
        <rFont val="ＭＳ 明朝"/>
        <family val="1"/>
        <charset val="128"/>
      </rPr>
      <t>２</t>
    </r>
    <r>
      <rPr>
        <sz val="12"/>
        <color rgb="FFC00000"/>
        <rFont val="ＭＳ 明朝"/>
        <family val="1"/>
        <charset val="128"/>
      </rPr>
      <t>年</t>
    </r>
    <r>
      <rPr>
        <sz val="12"/>
        <color theme="1"/>
        <rFont val="ＭＳ 明朝"/>
        <family val="1"/>
        <charset val="128"/>
      </rPr>
      <t xml:space="preserve">
</t>
    </r>
    <r>
      <rPr>
        <b/>
        <sz val="12"/>
        <color rgb="FFC00000"/>
        <rFont val="ＭＳ 明朝"/>
        <family val="1"/>
        <charset val="128"/>
      </rPr>
      <t>９月</t>
    </r>
    <r>
      <rPr>
        <sz val="12"/>
        <color theme="1"/>
        <rFont val="ＭＳ 明朝"/>
        <family val="1"/>
        <charset val="128"/>
      </rPr>
      <t>の売上高</t>
    </r>
    <rPh sb="0" eb="2">
      <t>レイワ</t>
    </rPh>
    <rPh sb="2" eb="3">
      <t>モト</t>
    </rPh>
    <rPh sb="3" eb="4">
      <t>ネン</t>
    </rPh>
    <rPh sb="4" eb="5">
      <t>マタ</t>
    </rPh>
    <rPh sb="6" eb="8">
      <t>レイワ</t>
    </rPh>
    <rPh sb="9" eb="10">
      <t>ネン</t>
    </rPh>
    <rPh sb="12" eb="13">
      <t>ガツ</t>
    </rPh>
    <rPh sb="14" eb="16">
      <t>ウリアゲ</t>
    </rPh>
    <rPh sb="16" eb="17">
      <t>ダカ</t>
    </rPh>
    <phoneticPr fontId="1"/>
  </si>
  <si>
    <t>⑨</t>
    <phoneticPr fontId="1"/>
  </si>
  <si>
    <t>申請店舗の協力金
支給額</t>
    <rPh sb="0" eb="2">
      <t>シンセイ</t>
    </rPh>
    <rPh sb="2" eb="4">
      <t>テンポ</t>
    </rPh>
    <rPh sb="5" eb="8">
      <t>キョウリョクキン</t>
    </rPh>
    <rPh sb="9" eb="12">
      <t>シキュウガク</t>
    </rPh>
    <phoneticPr fontId="1"/>
  </si>
  <si>
    <t>以下を記入して、協力金の申請額を計算してください。</t>
    <rPh sb="0" eb="2">
      <t>イカ</t>
    </rPh>
    <rPh sb="3" eb="5">
      <t>キニュウ</t>
    </rPh>
    <rPh sb="8" eb="11">
      <t>キョウリョクキン</t>
    </rPh>
    <rPh sb="12" eb="14">
      <t>シンセイ</t>
    </rPh>
    <rPh sb="14" eb="15">
      <t>ガク</t>
    </rPh>
    <rPh sb="16" eb="18">
      <t>ケイサン</t>
    </rPh>
    <phoneticPr fontId="1"/>
  </si>
  <si>
    <t>〇開業年月日(A)</t>
    <rPh sb="1" eb="3">
      <t>カイギョウ</t>
    </rPh>
    <rPh sb="3" eb="6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</si>
  <si>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</si>
  <si>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</si>
  <si>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</si>
  <si>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</si>
  <si>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●開業後の総日数(B)－(A)</t>
    <rPh sb="1" eb="3">
      <t>カイギョウ</t>
    </rPh>
    <rPh sb="3" eb="4">
      <t>アト</t>
    </rPh>
    <rPh sb="5" eb="6">
      <t>ソウ</t>
    </rPh>
    <rPh sb="6" eb="8">
      <t>ニッスウ</t>
    </rPh>
    <phoneticPr fontId="1"/>
  </si>
  <si>
    <t>・・・(C)</t>
    <phoneticPr fontId="1"/>
  </si>
  <si>
    <t>上記で算出された
(C)の日数</t>
    <phoneticPr fontId="1"/>
  </si>
  <si>
    <r>
      <t>※算出に用いる数字はすべて</t>
    </r>
    <r>
      <rPr>
        <b/>
        <sz val="14"/>
        <color theme="1"/>
        <rFont val="ＭＳ 明朝"/>
        <family val="1"/>
        <charset val="128"/>
      </rPr>
      <t>税抜</t>
    </r>
    <r>
      <rPr>
        <sz val="12"/>
        <color theme="1"/>
        <rFont val="ＭＳ 明朝"/>
        <family val="1"/>
        <charset val="128"/>
      </rPr>
      <t>で記載してください。</t>
    </r>
    <rPh sb="1" eb="3">
      <t>サンシュツ</t>
    </rPh>
    <rPh sb="4" eb="5">
      <t>モチ</t>
    </rPh>
    <rPh sb="7" eb="9">
      <t>スウジ</t>
    </rPh>
    <rPh sb="13" eb="15">
      <t>ゼイヌキ</t>
    </rPh>
    <rPh sb="16" eb="18">
      <t>キサイ</t>
    </rPh>
    <phoneticPr fontId="1"/>
  </si>
  <si>
    <t>１日当たりの協力金
支給額</t>
    <rPh sb="1" eb="2">
      <t>ニチ</t>
    </rPh>
    <rPh sb="2" eb="3">
      <t>ア</t>
    </rPh>
    <rPh sb="6" eb="9">
      <t>キョウリョクキン</t>
    </rPh>
    <rPh sb="10" eb="12">
      <t>シキュウ</t>
    </rPh>
    <rPh sb="12" eb="13">
      <t>ガク</t>
    </rPh>
    <phoneticPr fontId="1"/>
  </si>
  <si>
    <t>１日当たりの協力金
支給額</t>
    <rPh sb="1" eb="2">
      <t>ニチ</t>
    </rPh>
    <rPh sb="2" eb="3">
      <t>ア</t>
    </rPh>
    <rPh sb="6" eb="9">
      <t>キョウリョクキン</t>
    </rPh>
    <rPh sb="10" eb="13">
      <t>シキュウガク</t>
    </rPh>
    <phoneticPr fontId="1"/>
  </si>
  <si>
    <t>〇時短要請の開始前日(B)</t>
    <rPh sb="1" eb="3">
      <t>ジタン</t>
    </rPh>
    <rPh sb="3" eb="5">
      <t>ヨウセイ</t>
    </rPh>
    <rPh sb="6" eb="8">
      <t>カイシ</t>
    </rPh>
    <rPh sb="8" eb="9">
      <t>マエ</t>
    </rPh>
    <rPh sb="9" eb="10">
      <t>ニチ</t>
    </rPh>
    <phoneticPr fontId="1"/>
  </si>
  <si>
    <t>市町区分</t>
    <rPh sb="0" eb="1">
      <t>シ</t>
    </rPh>
    <rPh sb="1" eb="2">
      <t>マチ</t>
    </rPh>
    <rPh sb="2" eb="4">
      <t>クブン</t>
    </rPh>
    <phoneticPr fontId="1"/>
  </si>
  <si>
    <t>日数</t>
    <rPh sb="0" eb="2">
      <t>ニッスウ</t>
    </rPh>
    <phoneticPr fontId="1"/>
  </si>
  <si>
    <t>○</t>
    <phoneticPr fontId="1"/>
  </si>
  <si>
    <r>
      <t>令和</t>
    </r>
    <r>
      <rPr>
        <b/>
        <sz val="12"/>
        <color rgb="FFC00000"/>
        <rFont val="ＭＳ 明朝"/>
        <family val="1"/>
        <charset val="128"/>
      </rPr>
      <t>３年９月</t>
    </r>
    <r>
      <rPr>
        <sz val="12"/>
        <color theme="1"/>
        <rFont val="ＭＳ 明朝"/>
        <family val="1"/>
        <charset val="128"/>
      </rPr>
      <t>の
売上高</t>
    </r>
    <rPh sb="0" eb="2">
      <t>レイワ</t>
    </rPh>
    <rPh sb="3" eb="4">
      <t>ネン</t>
    </rPh>
    <rPh sb="5" eb="6">
      <t>ガツ</t>
    </rPh>
    <rPh sb="8" eb="10">
      <t>ウリアゲ</t>
    </rPh>
    <rPh sb="10" eb="11">
      <t>ダカ</t>
    </rPh>
    <phoneticPr fontId="1"/>
  </si>
  <si>
    <r>
      <t>開業日から令和</t>
    </r>
    <r>
      <rPr>
        <b/>
        <sz val="12"/>
        <color rgb="FFC00000"/>
        <rFont val="ＭＳ 明朝"/>
        <family val="1"/>
        <charset val="128"/>
      </rPr>
      <t>３年
９月１２日</t>
    </r>
    <r>
      <rPr>
        <sz val="12"/>
        <color theme="1"/>
        <rFont val="ＭＳ 明朝"/>
        <family val="1"/>
        <charset val="128"/>
      </rPr>
      <t>までの売上高</t>
    </r>
    <rPh sb="0" eb="3">
      <t>カイギョウビ</t>
    </rPh>
    <rPh sb="5" eb="7">
      <t>レイワ</t>
    </rPh>
    <rPh sb="8" eb="9">
      <t>ネン</t>
    </rPh>
    <rPh sb="11" eb="12">
      <t>ガツ</t>
    </rPh>
    <rPh sb="14" eb="15">
      <t>ニチ</t>
    </rPh>
    <rPh sb="18" eb="20">
      <t>ウリアゲ</t>
    </rPh>
    <rPh sb="20" eb="21">
      <t>ダカ</t>
    </rPh>
    <phoneticPr fontId="1"/>
  </si>
  <si>
    <r>
      <t>開業日から令和</t>
    </r>
    <r>
      <rPr>
        <b/>
        <sz val="10"/>
        <color rgb="FFC00000"/>
        <rFont val="ＭＳ 明朝"/>
        <family val="1"/>
        <charset val="128"/>
      </rPr>
      <t>３年
９月１２日</t>
    </r>
    <r>
      <rPr>
        <sz val="10"/>
        <color theme="1"/>
        <rFont val="ＭＳ 明朝"/>
        <family val="1"/>
        <charset val="128"/>
      </rPr>
      <t>までの１日当たりの売上高</t>
    </r>
    <rPh sb="0" eb="3">
      <t>カイギョウビ</t>
    </rPh>
    <rPh sb="5" eb="7">
      <t>レイワ</t>
    </rPh>
    <rPh sb="8" eb="9">
      <t>ネン</t>
    </rPh>
    <rPh sb="11" eb="12">
      <t>ガツ</t>
    </rPh>
    <rPh sb="14" eb="15">
      <t>ニチ</t>
    </rPh>
    <rPh sb="19" eb="20">
      <t>ニチ</t>
    </rPh>
    <rPh sb="20" eb="21">
      <t>ア</t>
    </rPh>
    <rPh sb="24" eb="26">
      <t>ウリアゲ</t>
    </rPh>
    <rPh sb="26" eb="27">
      <t>ダカ</t>
    </rPh>
    <phoneticPr fontId="1"/>
  </si>
  <si>
    <r>
      <t>開業日から令和</t>
    </r>
    <r>
      <rPr>
        <b/>
        <sz val="9"/>
        <color rgb="FFC00000"/>
        <rFont val="ＭＳ 明朝"/>
        <family val="1"/>
        <charset val="128"/>
      </rPr>
      <t>３</t>
    </r>
    <r>
      <rPr>
        <sz val="9"/>
        <color theme="1"/>
        <rFont val="ＭＳ 明朝"/>
        <family val="1"/>
        <charset val="128"/>
      </rPr>
      <t xml:space="preserve">年
</t>
    </r>
    <r>
      <rPr>
        <b/>
        <sz val="9"/>
        <color rgb="FFC00000"/>
        <rFont val="ＭＳ 明朝"/>
        <family val="1"/>
        <charset val="128"/>
      </rPr>
      <t>９</t>
    </r>
    <r>
      <rPr>
        <sz val="9"/>
        <color theme="1"/>
        <rFont val="ＭＳ 明朝"/>
        <family val="1"/>
        <charset val="128"/>
      </rPr>
      <t>月</t>
    </r>
    <r>
      <rPr>
        <b/>
        <sz val="9"/>
        <color rgb="FFC00000"/>
        <rFont val="ＭＳ 明朝"/>
        <family val="1"/>
        <charset val="128"/>
      </rPr>
      <t>１２</t>
    </r>
    <r>
      <rPr>
        <sz val="9"/>
        <color theme="1"/>
        <rFont val="ＭＳ 明朝"/>
        <family val="1"/>
        <charset val="128"/>
      </rPr>
      <t>日までの１日当たりの売上高</t>
    </r>
    <rPh sb="0" eb="3">
      <t>カイギョウビ</t>
    </rPh>
    <rPh sb="5" eb="7">
      <t>レイワ</t>
    </rPh>
    <rPh sb="8" eb="9">
      <t>ネン</t>
    </rPh>
    <rPh sb="11" eb="12">
      <t>ガツ</t>
    </rPh>
    <rPh sb="14" eb="15">
      <t>ニチ</t>
    </rPh>
    <rPh sb="19" eb="20">
      <t>ニチ</t>
    </rPh>
    <rPh sb="20" eb="21">
      <t>ア</t>
    </rPh>
    <rPh sb="24" eb="26">
      <t>ウリアゲ</t>
    </rPh>
    <rPh sb="26" eb="27">
      <t>ダカ</t>
    </rPh>
    <phoneticPr fontId="1"/>
  </si>
  <si>
    <r>
      <t>令和</t>
    </r>
    <r>
      <rPr>
        <b/>
        <sz val="10"/>
        <color rgb="FFC00000"/>
        <rFont val="ＭＳ 明朝"/>
        <family val="1"/>
        <charset val="128"/>
      </rPr>
      <t>３</t>
    </r>
    <r>
      <rPr>
        <sz val="10"/>
        <color theme="1"/>
        <rFont val="ＭＳ 明朝"/>
        <family val="1"/>
        <charset val="128"/>
      </rPr>
      <t>年</t>
    </r>
    <r>
      <rPr>
        <b/>
        <sz val="10"/>
        <color rgb="FFC00000"/>
        <rFont val="ＭＳ 明朝"/>
        <family val="1"/>
        <charset val="128"/>
      </rPr>
      <t>９月</t>
    </r>
    <r>
      <rPr>
        <sz val="10"/>
        <color theme="1"/>
        <rFont val="ＭＳ 明朝"/>
        <family val="1"/>
        <charset val="128"/>
      </rPr>
      <t>の
１日当たりの売上高</t>
    </r>
    <rPh sb="0" eb="2">
      <t>レイワ</t>
    </rPh>
    <rPh sb="3" eb="4">
      <t>ネン</t>
    </rPh>
    <rPh sb="5" eb="6">
      <t>ガツ</t>
    </rPh>
    <rPh sb="9" eb="10">
      <t>ニチ</t>
    </rPh>
    <rPh sb="10" eb="11">
      <t>ア</t>
    </rPh>
    <rPh sb="14" eb="16">
      <t>ウリアゲ</t>
    </rPh>
    <rPh sb="16" eb="17">
      <t>ダカ</t>
    </rPh>
    <phoneticPr fontId="1"/>
  </si>
  <si>
    <r>
      <t>令和元年又は令和２年から
令和３年の</t>
    </r>
    <r>
      <rPr>
        <b/>
        <sz val="9"/>
        <color rgb="FFC00000"/>
        <rFont val="ＭＳ 明朝"/>
        <family val="1"/>
        <charset val="128"/>
      </rPr>
      <t>９月</t>
    </r>
    <r>
      <rPr>
        <sz val="9"/>
        <color theme="1"/>
        <rFont val="ＭＳ 明朝"/>
        <family val="1"/>
        <charset val="128"/>
      </rPr>
      <t>の
売上高</t>
    </r>
    <r>
      <rPr>
        <b/>
        <sz val="9"/>
        <color rgb="FFC00000"/>
        <rFont val="ＭＳ 明朝"/>
        <family val="1"/>
        <charset val="128"/>
      </rPr>
      <t>減少額</t>
    </r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3" eb="15">
      <t>レイワ</t>
    </rPh>
    <rPh sb="16" eb="17">
      <t>ネン</t>
    </rPh>
    <rPh sb="19" eb="20">
      <t>ガツ</t>
    </rPh>
    <rPh sb="22" eb="24">
      <t>ウリアゲ</t>
    </rPh>
    <rPh sb="24" eb="25">
      <t>ダカ</t>
    </rPh>
    <rPh sb="25" eb="27">
      <t>ゲンショウ</t>
    </rPh>
    <rPh sb="27" eb="28">
      <t>ガク</t>
    </rPh>
    <phoneticPr fontId="1"/>
  </si>
  <si>
    <t xml:space="preserve">  　申請金額について確認しました。</t>
    <rPh sb="3" eb="5">
      <t>シンセイ</t>
    </rPh>
    <rPh sb="5" eb="7">
      <t>キンガク</t>
    </rPh>
    <rPh sb="11" eb="13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</si>
</sst>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2"/>
      <color rgb="FFC00000"/>
      <name val="ＭＳ 明朝"/>
      <family val="1"/>
      <charset val="128"/>
    </font>
    <font>
      <sz val="12"/>
      <color rgb="FFC00000"/>
      <name val="ＭＳ 明朝"/>
      <family val="1"/>
      <charset val="128"/>
    </font>
    <font>
      <b/>
      <sz val="10"/>
      <color rgb="FFC00000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9"/>
      <color rgb="FFC00000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theme="1"/>
      </bottom>
      <diagonal/>
    </border>
    <border>
      <left style="dashed">
        <color indexed="64"/>
      </left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dashed">
        <color theme="1"/>
      </bottom>
      <diagonal/>
    </border>
    <border>
      <left/>
      <right/>
      <top/>
      <bottom style="dashed">
        <color theme="1"/>
      </bottom>
      <diagonal/>
    </border>
    <border>
      <left/>
      <right style="thin">
        <color theme="1"/>
      </right>
      <top/>
      <bottom style="dashed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dashed">
        <color theme="1"/>
      </top>
      <bottom/>
      <diagonal/>
    </border>
    <border>
      <left/>
      <right/>
      <top style="dashed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dashed">
        <color theme="1"/>
      </bottom>
      <diagonal/>
    </border>
    <border>
      <left/>
      <right style="thin">
        <color indexed="64"/>
      </right>
      <top style="dashed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5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5" xfId="0" applyBorder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10" fillId="0" borderId="0" xfId="0" applyFont="1" applyBorder="1">
      <alignment vertical="center"/>
    </xf>
    <xf numFmtId="0" fontId="2" fillId="0" borderId="3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3" fontId="4" fillId="2" borderId="12" xfId="0" applyNumberFormat="1" applyFont="1" applyFill="1" applyBorder="1" applyAlignment="1" applyProtection="1">
      <alignment vertical="center"/>
      <protection locked="0"/>
    </xf>
    <xf numFmtId="3" fontId="4" fillId="2" borderId="0" xfId="0" applyNumberFormat="1" applyFont="1" applyFill="1" applyBorder="1" applyAlignment="1" applyProtection="1">
      <alignment vertical="center"/>
      <protection locked="0"/>
    </xf>
    <xf numFmtId="3" fontId="4" fillId="2" borderId="11" xfId="0" applyNumberFormat="1" applyFont="1" applyFill="1" applyBorder="1" applyAlignment="1" applyProtection="1">
      <alignment vertical="center"/>
      <protection locked="0"/>
    </xf>
    <xf numFmtId="3" fontId="4" fillId="2" borderId="14" xfId="0" applyNumberFormat="1" applyFont="1" applyFill="1" applyBorder="1" applyAlignment="1" applyProtection="1">
      <alignment vertical="center"/>
      <protection locked="0"/>
    </xf>
    <xf numFmtId="3" fontId="4" fillId="2" borderId="6" xfId="0" applyNumberFormat="1" applyFont="1" applyFill="1" applyBorder="1" applyAlignment="1" applyProtection="1">
      <alignment vertical="center"/>
      <protection locked="0"/>
    </xf>
    <xf numFmtId="3" fontId="4" fillId="2" borderId="13" xfId="0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2" borderId="3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2" borderId="21" xfId="0" applyFont="1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/>
      <protection locked="0"/>
    </xf>
    <xf numFmtId="3" fontId="4" fillId="2" borderId="12" xfId="0" applyNumberFormat="1" applyFont="1" applyFill="1" applyBorder="1" applyAlignment="1" applyProtection="1">
      <alignment horizontal="right" vertical="center"/>
      <protection locked="0"/>
    </xf>
    <xf numFmtId="3" fontId="4" fillId="2" borderId="0" xfId="0" applyNumberFormat="1" applyFont="1" applyFill="1" applyBorder="1" applyAlignment="1" applyProtection="1">
      <alignment horizontal="right" vertical="center"/>
      <protection locked="0"/>
    </xf>
    <xf numFmtId="3" fontId="4" fillId="2" borderId="11" xfId="0" applyNumberFormat="1" applyFont="1" applyFill="1" applyBorder="1" applyAlignment="1" applyProtection="1">
      <alignment horizontal="right" vertical="center"/>
      <protection locked="0"/>
    </xf>
    <xf numFmtId="3" fontId="4" fillId="2" borderId="14" xfId="0" applyNumberFormat="1" applyFont="1" applyFill="1" applyBorder="1" applyAlignment="1" applyProtection="1">
      <alignment horizontal="right" vertical="center"/>
      <protection locked="0"/>
    </xf>
    <xf numFmtId="3" fontId="4" fillId="2" borderId="6" xfId="0" applyNumberFormat="1" applyFont="1" applyFill="1" applyBorder="1" applyAlignment="1" applyProtection="1">
      <alignment horizontal="right" vertical="center"/>
      <protection locked="0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2" fillId="0" borderId="33" xfId="0" applyNumberFormat="1" applyFont="1" applyBorder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4" fillId="0" borderId="0" xfId="0" applyFont="1" applyAlignment="1">
      <alignment horizontal="center" vertical="center" wrapText="1"/>
    </xf>
  </cellXfs>
  <cellStyles count="1">
    <cellStyle name="標準" xfId="0" builtinId="0"/>
  </cellStyles>
  <dxfs count="15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37</xdr:row>
      <xdr:rowOff>142875</xdr:rowOff>
    </xdr:from>
    <xdr:to>
      <xdr:col>53</xdr:col>
      <xdr:colOff>85725</xdr:colOff>
      <xdr:row>52</xdr:row>
      <xdr:rowOff>44824</xdr:rowOff>
    </xdr:to>
    <xdr:sp macro="" textlink="">
      <xdr:nvSpPr>
        <xdr:cNvPr id="43" name="正方形/長方形 42"/>
        <xdr:cNvSpPr/>
      </xdr:nvSpPr>
      <xdr:spPr>
        <a:xfrm>
          <a:off x="180415" y="5857875"/>
          <a:ext cx="6438339" cy="2187949"/>
        </a:xfrm>
        <a:prstGeom prst="rect">
          <a:avLst/>
        </a:prstGeom>
        <a:noFill/>
        <a:ln w="15875" cmpd="sng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47626</xdr:colOff>
      <xdr:row>0</xdr:row>
      <xdr:rowOff>0</xdr:rowOff>
    </xdr:from>
    <xdr:to>
      <xdr:col>53</xdr:col>
      <xdr:colOff>104776</xdr:colOff>
      <xdr:row>4</xdr:row>
      <xdr:rowOff>142876</xdr:rowOff>
    </xdr:to>
    <xdr:sp macro="" textlink="">
      <xdr:nvSpPr>
        <xdr:cNvPr id="44" name="正方形/長方形 43"/>
        <xdr:cNvSpPr/>
      </xdr:nvSpPr>
      <xdr:spPr>
        <a:xfrm>
          <a:off x="417420" y="0"/>
          <a:ext cx="6220385" cy="66955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石川県新型コロナウイルス感染拡大防止協力金（第７次）計算シート</a:t>
          </a:r>
          <a:endParaRPr kumimoji="1" lang="en-US" altLang="ja-JP" sz="14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　　</a:t>
          </a:r>
          <a:r>
            <a:rPr kumimoji="1" lang="en-US" altLang="ja-JP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減少額方式</a:t>
          </a:r>
          <a:r>
            <a:rPr kumimoji="1" lang="en-US" altLang="ja-JP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（大企業、減少額が大きい店舗</a:t>
          </a:r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xdr:txBody>
    </xdr:sp>
    <xdr:clientData/>
  </xdr:twoCellAnchor>
  <xdr:twoCellAnchor>
    <xdr:from>
      <xdr:col>49</xdr:col>
      <xdr:colOff>28576</xdr:colOff>
      <xdr:row>0</xdr:row>
      <xdr:rowOff>38100</xdr:rowOff>
    </xdr:from>
    <xdr:to>
      <xdr:col>54</xdr:col>
      <xdr:colOff>57151</xdr:colOff>
      <xdr:row>2</xdr:row>
      <xdr:rowOff>105676</xdr:rowOff>
    </xdr:to>
    <xdr:sp macro="" textlink="">
      <xdr:nvSpPr>
        <xdr:cNvPr id="45" name="正方形/長方形 44"/>
        <xdr:cNvSpPr/>
      </xdr:nvSpPr>
      <xdr:spPr>
        <a:xfrm>
          <a:off x="6096001" y="38100"/>
          <a:ext cx="647700" cy="31522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別紙４</a:t>
          </a:r>
        </a:p>
      </xdr:txBody>
    </xdr:sp>
    <xdr:clientData/>
  </xdr:twoCellAnchor>
  <xdr:twoCellAnchor>
    <xdr:from>
      <xdr:col>16</xdr:col>
      <xdr:colOff>66674</xdr:colOff>
      <xdr:row>41</xdr:row>
      <xdr:rowOff>94690</xdr:rowOff>
    </xdr:from>
    <xdr:to>
      <xdr:col>54</xdr:col>
      <xdr:colOff>76199</xdr:colOff>
      <xdr:row>54</xdr:row>
      <xdr:rowOff>67235</xdr:rowOff>
    </xdr:to>
    <xdr:sp macro="" textlink="">
      <xdr:nvSpPr>
        <xdr:cNvPr id="46" name="テキスト ボックス 45"/>
        <xdr:cNvSpPr txBox="1"/>
      </xdr:nvSpPr>
      <xdr:spPr>
        <a:xfrm>
          <a:off x="2038909" y="6482043"/>
          <a:ext cx="4693584" cy="18327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〇左記には千円未満</a:t>
          </a:r>
          <a:r>
            <a:rPr kumimoji="1" lang="ja-JP" altLang="en-US" sz="12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切上げ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した数字を記載してください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＜上限について＞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kumimoji="1" lang="ja-JP" altLang="en-US" sz="11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金沢市内の店舗　　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上限２０万円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kumimoji="1" lang="ja-JP" altLang="en-US" sz="11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白山市、野々市市内の店舗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上限２０万円または、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上記の①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÷30×0.3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をして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算出された額の千円未満を切上げた額のいずれか低い額　　　　　　　　　　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34</xdr:col>
      <xdr:colOff>66675</xdr:colOff>
      <xdr:row>25</xdr:row>
      <xdr:rowOff>0</xdr:rowOff>
    </xdr:from>
    <xdr:to>
      <xdr:col>37</xdr:col>
      <xdr:colOff>109330</xdr:colOff>
      <xdr:row>28</xdr:row>
      <xdr:rowOff>10353</xdr:rowOff>
    </xdr:to>
    <xdr:sp macro="" textlink="">
      <xdr:nvSpPr>
        <xdr:cNvPr id="10" name="テキスト ボックス 9"/>
        <xdr:cNvSpPr txBox="1"/>
      </xdr:nvSpPr>
      <xdr:spPr>
        <a:xfrm>
          <a:off x="4276725" y="5781675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16</xdr:col>
      <xdr:colOff>57150</xdr:colOff>
      <xdr:row>25</xdr:row>
      <xdr:rowOff>9525</xdr:rowOff>
    </xdr:from>
    <xdr:to>
      <xdr:col>19</xdr:col>
      <xdr:colOff>99805</xdr:colOff>
      <xdr:row>28</xdr:row>
      <xdr:rowOff>19878</xdr:rowOff>
    </xdr:to>
    <xdr:sp macro="" textlink="">
      <xdr:nvSpPr>
        <xdr:cNvPr id="12" name="テキスト ボックス 11"/>
        <xdr:cNvSpPr txBox="1"/>
      </xdr:nvSpPr>
      <xdr:spPr>
        <a:xfrm>
          <a:off x="2038350" y="5791200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－</a:t>
          </a:r>
        </a:p>
      </xdr:txBody>
    </xdr:sp>
    <xdr:clientData/>
  </xdr:twoCellAnchor>
  <xdr:twoCellAnchor>
    <xdr:from>
      <xdr:col>16</xdr:col>
      <xdr:colOff>95250</xdr:colOff>
      <xdr:row>34</xdr:row>
      <xdr:rowOff>85725</xdr:rowOff>
    </xdr:from>
    <xdr:to>
      <xdr:col>20</xdr:col>
      <xdr:colOff>14080</xdr:colOff>
      <xdr:row>37</xdr:row>
      <xdr:rowOff>29403</xdr:rowOff>
    </xdr:to>
    <xdr:sp macro="" textlink="">
      <xdr:nvSpPr>
        <xdr:cNvPr id="13" name="テキスト ボックス 12"/>
        <xdr:cNvSpPr txBox="1"/>
      </xdr:nvSpPr>
      <xdr:spPr>
        <a:xfrm>
          <a:off x="2076450" y="7010400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25</xdr:col>
      <xdr:colOff>28575</xdr:colOff>
      <xdr:row>34</xdr:row>
      <xdr:rowOff>104775</xdr:rowOff>
    </xdr:from>
    <xdr:to>
      <xdr:col>28</xdr:col>
      <xdr:colOff>71230</xdr:colOff>
      <xdr:row>37</xdr:row>
      <xdr:rowOff>48452</xdr:rowOff>
    </xdr:to>
    <xdr:sp macro="" textlink="">
      <xdr:nvSpPr>
        <xdr:cNvPr id="14" name="テキスト ボックス 13"/>
        <xdr:cNvSpPr txBox="1"/>
      </xdr:nvSpPr>
      <xdr:spPr>
        <a:xfrm>
          <a:off x="3124200" y="7029450"/>
          <a:ext cx="414130" cy="438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34</xdr:col>
      <xdr:colOff>28575</xdr:colOff>
      <xdr:row>34</xdr:row>
      <xdr:rowOff>76200</xdr:rowOff>
    </xdr:from>
    <xdr:to>
      <xdr:col>37</xdr:col>
      <xdr:colOff>71230</xdr:colOff>
      <xdr:row>37</xdr:row>
      <xdr:rowOff>19878</xdr:rowOff>
    </xdr:to>
    <xdr:sp macro="" textlink="">
      <xdr:nvSpPr>
        <xdr:cNvPr id="15" name="テキスト ボックス 14"/>
        <xdr:cNvSpPr txBox="1"/>
      </xdr:nvSpPr>
      <xdr:spPr>
        <a:xfrm>
          <a:off x="4238625" y="7000875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16</xdr:col>
      <xdr:colOff>66675</xdr:colOff>
      <xdr:row>56</xdr:row>
      <xdr:rowOff>28575</xdr:rowOff>
    </xdr:from>
    <xdr:to>
      <xdr:col>19</xdr:col>
      <xdr:colOff>109330</xdr:colOff>
      <xdr:row>59</xdr:row>
      <xdr:rowOff>29402</xdr:rowOff>
    </xdr:to>
    <xdr:sp macro="" textlink="">
      <xdr:nvSpPr>
        <xdr:cNvPr id="16" name="テキスト ボックス 15"/>
        <xdr:cNvSpPr txBox="1"/>
      </xdr:nvSpPr>
      <xdr:spPr>
        <a:xfrm>
          <a:off x="2047875" y="9286875"/>
          <a:ext cx="414130" cy="438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34</xdr:col>
      <xdr:colOff>47625</xdr:colOff>
      <xdr:row>56</xdr:row>
      <xdr:rowOff>57150</xdr:rowOff>
    </xdr:from>
    <xdr:to>
      <xdr:col>37</xdr:col>
      <xdr:colOff>90280</xdr:colOff>
      <xdr:row>59</xdr:row>
      <xdr:rowOff>57978</xdr:rowOff>
    </xdr:to>
    <xdr:sp macro="" textlink="">
      <xdr:nvSpPr>
        <xdr:cNvPr id="17" name="テキスト ボックス 16"/>
        <xdr:cNvSpPr txBox="1"/>
      </xdr:nvSpPr>
      <xdr:spPr>
        <a:xfrm>
          <a:off x="4257675" y="9315450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8</xdr:col>
      <xdr:colOff>9525</xdr:colOff>
      <xdr:row>47</xdr:row>
      <xdr:rowOff>104775</xdr:rowOff>
    </xdr:from>
    <xdr:to>
      <xdr:col>10</xdr:col>
      <xdr:colOff>47625</xdr:colOff>
      <xdr:row>54</xdr:row>
      <xdr:rowOff>1</xdr:rowOff>
    </xdr:to>
    <xdr:sp macro="" textlink="">
      <xdr:nvSpPr>
        <xdr:cNvPr id="20" name="下矢印 19"/>
        <xdr:cNvSpPr/>
      </xdr:nvSpPr>
      <xdr:spPr>
        <a:xfrm>
          <a:off x="1000125" y="8582025"/>
          <a:ext cx="285750" cy="428626"/>
        </a:xfrm>
        <a:prstGeom prst="downArrow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57150</xdr:colOff>
      <xdr:row>37</xdr:row>
      <xdr:rowOff>66675</xdr:rowOff>
    </xdr:from>
    <xdr:to>
      <xdr:col>45</xdr:col>
      <xdr:colOff>56636</xdr:colOff>
      <xdr:row>41</xdr:row>
      <xdr:rowOff>135317</xdr:rowOff>
    </xdr:to>
    <xdr:cxnSp macro="">
      <xdr:nvCxnSpPr>
        <xdr:cNvPr id="19" name="カギ線コネクタ 18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5400000">
          <a:off x="3280122" y="5378103"/>
          <a:ext cx="240092" cy="4457186"/>
        </a:xfrm>
        <a:prstGeom prst="bentConnector3">
          <a:avLst>
            <a:gd name="adj1" fmla="val 50000"/>
          </a:avLst>
        </a:prstGeom>
        <a:ln w="9525">
          <a:prstDash val="soli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95250</xdr:colOff>
      <xdr:row>54</xdr:row>
      <xdr:rowOff>19050</xdr:rowOff>
    </xdr:from>
    <xdr:to>
      <xdr:col>39</xdr:col>
      <xdr:colOff>96491</xdr:colOff>
      <xdr:row>56</xdr:row>
      <xdr:rowOff>147041</xdr:rowOff>
    </xdr:to>
    <xdr:sp macro="" textlink="">
      <xdr:nvSpPr>
        <xdr:cNvPr id="21" name="テキスト ボックス 20"/>
        <xdr:cNvSpPr txBox="1"/>
      </xdr:nvSpPr>
      <xdr:spPr>
        <a:xfrm>
          <a:off x="4552950" y="9029700"/>
          <a:ext cx="372716" cy="375641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Ⓒ</a:t>
          </a:r>
        </a:p>
      </xdr:txBody>
    </xdr:sp>
    <xdr:clientData/>
  </xdr:twoCellAnchor>
  <xdr:twoCellAnchor>
    <xdr:from>
      <xdr:col>9</xdr:col>
      <xdr:colOff>28575</xdr:colOff>
      <xdr:row>28</xdr:row>
      <xdr:rowOff>76200</xdr:rowOff>
    </xdr:from>
    <xdr:to>
      <xdr:col>45</xdr:col>
      <xdr:colOff>28061</xdr:colOff>
      <xdr:row>31</xdr:row>
      <xdr:rowOff>11492</xdr:rowOff>
    </xdr:to>
    <xdr:cxnSp macro="">
      <xdr:nvCxnSpPr>
        <xdr:cNvPr id="35" name="カギ線コネクタ 34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5400000">
          <a:off x="3251547" y="4216053"/>
          <a:ext cx="240092" cy="4457186"/>
        </a:xfrm>
        <a:prstGeom prst="bentConnector3">
          <a:avLst>
            <a:gd name="adj1" fmla="val 50000"/>
          </a:avLst>
        </a:prstGeom>
        <a:ln w="9525">
          <a:prstDash val="soli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38100</xdr:colOff>
          <xdr:row>59</xdr:row>
          <xdr:rowOff>38100</xdr:rowOff>
        </xdr:from>
        <xdr:to>
          <xdr:col>39</xdr:col>
          <xdr:colOff>76200</xdr:colOff>
          <xdr:row>61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48</xdr:row>
      <xdr:rowOff>0</xdr:rowOff>
    </xdr:from>
    <xdr:to>
      <xdr:col>53</xdr:col>
      <xdr:colOff>85725</xdr:colOff>
      <xdr:row>58</xdr:row>
      <xdr:rowOff>114300</xdr:rowOff>
    </xdr:to>
    <xdr:sp macro="" textlink="">
      <xdr:nvSpPr>
        <xdr:cNvPr id="2" name="正方形/長方形 1"/>
        <xdr:cNvSpPr/>
      </xdr:nvSpPr>
      <xdr:spPr>
        <a:xfrm>
          <a:off x="180975" y="7648575"/>
          <a:ext cx="6467475" cy="1362075"/>
        </a:xfrm>
        <a:prstGeom prst="rect">
          <a:avLst/>
        </a:prstGeom>
        <a:noFill/>
        <a:ln w="15875" cmpd="sng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95251</xdr:colOff>
      <xdr:row>0</xdr:row>
      <xdr:rowOff>0</xdr:rowOff>
    </xdr:from>
    <xdr:to>
      <xdr:col>52</xdr:col>
      <xdr:colOff>28576</xdr:colOff>
      <xdr:row>4</xdr:row>
      <xdr:rowOff>142876</xdr:rowOff>
    </xdr:to>
    <xdr:sp macro="" textlink="">
      <xdr:nvSpPr>
        <xdr:cNvPr id="3" name="正方形/長方形 2"/>
        <xdr:cNvSpPr/>
      </xdr:nvSpPr>
      <xdr:spPr>
        <a:xfrm>
          <a:off x="219076" y="0"/>
          <a:ext cx="6248400" cy="6191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石川県新型コロナウイルス感染拡大防止協力金（第７次）計算シート</a:t>
          </a:r>
          <a:endParaRPr kumimoji="1" lang="en-US" altLang="ja-JP" sz="14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　　</a:t>
          </a:r>
          <a:r>
            <a:rPr kumimoji="1" lang="en-US" altLang="ja-JP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減少額方式（開業１年未満大企業等）</a:t>
          </a:r>
          <a:r>
            <a:rPr kumimoji="1" lang="en-US" altLang="ja-JP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0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49</xdr:col>
      <xdr:colOff>28576</xdr:colOff>
      <xdr:row>0</xdr:row>
      <xdr:rowOff>38100</xdr:rowOff>
    </xdr:from>
    <xdr:to>
      <xdr:col>54</xdr:col>
      <xdr:colOff>57151</xdr:colOff>
      <xdr:row>2</xdr:row>
      <xdr:rowOff>105676</xdr:rowOff>
    </xdr:to>
    <xdr:sp macro="" textlink="">
      <xdr:nvSpPr>
        <xdr:cNvPr id="4" name="正方形/長方形 3"/>
        <xdr:cNvSpPr/>
      </xdr:nvSpPr>
      <xdr:spPr>
        <a:xfrm>
          <a:off x="6096001" y="38100"/>
          <a:ext cx="647700" cy="31522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別紙５</a:t>
          </a:r>
        </a:p>
      </xdr:txBody>
    </xdr:sp>
    <xdr:clientData/>
  </xdr:twoCellAnchor>
  <xdr:twoCellAnchor>
    <xdr:from>
      <xdr:col>16</xdr:col>
      <xdr:colOff>99805</xdr:colOff>
      <xdr:row>48</xdr:row>
      <xdr:rowOff>16152</xdr:rowOff>
    </xdr:from>
    <xdr:to>
      <xdr:col>54</xdr:col>
      <xdr:colOff>57978</xdr:colOff>
      <xdr:row>59</xdr:row>
      <xdr:rowOff>8283</xdr:rowOff>
    </xdr:to>
    <xdr:sp macro="" textlink="">
      <xdr:nvSpPr>
        <xdr:cNvPr id="5" name="テキスト ボックス 4"/>
        <xdr:cNvSpPr txBox="1"/>
      </xdr:nvSpPr>
      <xdr:spPr>
        <a:xfrm>
          <a:off x="2087631" y="7321413"/>
          <a:ext cx="4679260" cy="1425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〇左記には千円未満</a:t>
          </a:r>
          <a:r>
            <a:rPr kumimoji="1" lang="ja-JP" altLang="en-US" sz="12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切上げ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した数字を記載してください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＜上限について＞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kumimoji="1" lang="ja-JP" altLang="en-US" sz="11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金沢市内の店舗　　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上限２０万円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kumimoji="1" lang="ja-JP" altLang="en-US" sz="11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白山市、野々市市内の店舗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上限２０万円または、上記の②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×0.3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をして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算出された額の千円未満を切上げた額のいずれか低い額　　　　　　　　　　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16</xdr:col>
      <xdr:colOff>47625</xdr:colOff>
      <xdr:row>25</xdr:row>
      <xdr:rowOff>104775</xdr:rowOff>
    </xdr:from>
    <xdr:to>
      <xdr:col>19</xdr:col>
      <xdr:colOff>90280</xdr:colOff>
      <xdr:row>28</xdr:row>
      <xdr:rowOff>134178</xdr:rowOff>
    </xdr:to>
    <xdr:sp macro="" textlink="">
      <xdr:nvSpPr>
        <xdr:cNvPr id="6" name="テキスト ボックス 5"/>
        <xdr:cNvSpPr txBox="1"/>
      </xdr:nvSpPr>
      <xdr:spPr>
        <a:xfrm>
          <a:off x="2028825" y="3476625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34</xdr:col>
      <xdr:colOff>57150</xdr:colOff>
      <xdr:row>26</xdr:row>
      <xdr:rowOff>9525</xdr:rowOff>
    </xdr:from>
    <xdr:to>
      <xdr:col>37</xdr:col>
      <xdr:colOff>99805</xdr:colOff>
      <xdr:row>29</xdr:row>
      <xdr:rowOff>19878</xdr:rowOff>
    </xdr:to>
    <xdr:sp macro="" textlink="">
      <xdr:nvSpPr>
        <xdr:cNvPr id="8" name="テキスト ボックス 7"/>
        <xdr:cNvSpPr txBox="1"/>
      </xdr:nvSpPr>
      <xdr:spPr>
        <a:xfrm>
          <a:off x="4267200" y="3505200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34</xdr:col>
      <xdr:colOff>66675</xdr:colOff>
      <xdr:row>34</xdr:row>
      <xdr:rowOff>0</xdr:rowOff>
    </xdr:from>
    <xdr:to>
      <xdr:col>37</xdr:col>
      <xdr:colOff>109330</xdr:colOff>
      <xdr:row>37</xdr:row>
      <xdr:rowOff>10353</xdr:rowOff>
    </xdr:to>
    <xdr:sp macro="" textlink="">
      <xdr:nvSpPr>
        <xdr:cNvPr id="10" name="テキスト ボックス 9"/>
        <xdr:cNvSpPr txBox="1"/>
      </xdr:nvSpPr>
      <xdr:spPr>
        <a:xfrm>
          <a:off x="4276725" y="5781675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13</xdr:col>
      <xdr:colOff>57150</xdr:colOff>
      <xdr:row>42</xdr:row>
      <xdr:rowOff>66675</xdr:rowOff>
    </xdr:from>
    <xdr:to>
      <xdr:col>16</xdr:col>
      <xdr:colOff>99805</xdr:colOff>
      <xdr:row>46</xdr:row>
      <xdr:rowOff>10352</xdr:rowOff>
    </xdr:to>
    <xdr:sp macro="" textlink="">
      <xdr:nvSpPr>
        <xdr:cNvPr id="13" name="テキスト ボックス 12"/>
        <xdr:cNvSpPr txBox="1"/>
      </xdr:nvSpPr>
      <xdr:spPr>
        <a:xfrm>
          <a:off x="1666875" y="7562850"/>
          <a:ext cx="414130" cy="4104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－</a:t>
          </a:r>
        </a:p>
      </xdr:txBody>
    </xdr:sp>
    <xdr:clientData/>
  </xdr:twoCellAnchor>
  <xdr:twoCellAnchor>
    <xdr:from>
      <xdr:col>36</xdr:col>
      <xdr:colOff>28575</xdr:colOff>
      <xdr:row>42</xdr:row>
      <xdr:rowOff>47625</xdr:rowOff>
    </xdr:from>
    <xdr:to>
      <xdr:col>39</xdr:col>
      <xdr:colOff>71230</xdr:colOff>
      <xdr:row>44</xdr:row>
      <xdr:rowOff>115128</xdr:rowOff>
    </xdr:to>
    <xdr:sp macro="" textlink="">
      <xdr:nvSpPr>
        <xdr:cNvPr id="14" name="テキスト ボックス 13"/>
        <xdr:cNvSpPr txBox="1"/>
      </xdr:nvSpPr>
      <xdr:spPr>
        <a:xfrm>
          <a:off x="4501184" y="7021582"/>
          <a:ext cx="415372" cy="4153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16</xdr:col>
      <xdr:colOff>66675</xdr:colOff>
      <xdr:row>61</xdr:row>
      <xdr:rowOff>28575</xdr:rowOff>
    </xdr:from>
    <xdr:to>
      <xdr:col>19</xdr:col>
      <xdr:colOff>109330</xdr:colOff>
      <xdr:row>64</xdr:row>
      <xdr:rowOff>29402</xdr:rowOff>
    </xdr:to>
    <xdr:sp macro="" textlink="">
      <xdr:nvSpPr>
        <xdr:cNvPr id="15" name="テキスト ボックス 14"/>
        <xdr:cNvSpPr txBox="1"/>
      </xdr:nvSpPr>
      <xdr:spPr>
        <a:xfrm>
          <a:off x="2047875" y="9286875"/>
          <a:ext cx="414130" cy="438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34</xdr:col>
      <xdr:colOff>47625</xdr:colOff>
      <xdr:row>61</xdr:row>
      <xdr:rowOff>57150</xdr:rowOff>
    </xdr:from>
    <xdr:to>
      <xdr:col>37</xdr:col>
      <xdr:colOff>90280</xdr:colOff>
      <xdr:row>64</xdr:row>
      <xdr:rowOff>57978</xdr:rowOff>
    </xdr:to>
    <xdr:sp macro="" textlink="">
      <xdr:nvSpPr>
        <xdr:cNvPr id="16" name="テキスト ボックス 15"/>
        <xdr:cNvSpPr txBox="1"/>
      </xdr:nvSpPr>
      <xdr:spPr>
        <a:xfrm>
          <a:off x="4257675" y="9315450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8</xdr:col>
      <xdr:colOff>67502</xdr:colOff>
      <xdr:row>54</xdr:row>
      <xdr:rowOff>66261</xdr:rowOff>
    </xdr:from>
    <xdr:to>
      <xdr:col>10</xdr:col>
      <xdr:colOff>105602</xdr:colOff>
      <xdr:row>59</xdr:row>
      <xdr:rowOff>2</xdr:rowOff>
    </xdr:to>
    <xdr:sp macro="" textlink="">
      <xdr:nvSpPr>
        <xdr:cNvPr id="18" name="下矢印 17"/>
        <xdr:cNvSpPr/>
      </xdr:nvSpPr>
      <xdr:spPr>
        <a:xfrm>
          <a:off x="1061415" y="8058978"/>
          <a:ext cx="286578" cy="405850"/>
        </a:xfrm>
        <a:prstGeom prst="downArrow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47625</xdr:colOff>
      <xdr:row>33</xdr:row>
      <xdr:rowOff>133350</xdr:rowOff>
    </xdr:from>
    <xdr:to>
      <xdr:col>19</xdr:col>
      <xdr:colOff>90280</xdr:colOff>
      <xdr:row>37</xdr:row>
      <xdr:rowOff>29403</xdr:rowOff>
    </xdr:to>
    <xdr:sp macro="" textlink="">
      <xdr:nvSpPr>
        <xdr:cNvPr id="19" name="テキスト ボックス 18"/>
        <xdr:cNvSpPr txBox="1"/>
      </xdr:nvSpPr>
      <xdr:spPr>
        <a:xfrm>
          <a:off x="2028825" y="6276975"/>
          <a:ext cx="414130" cy="5056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28</xdr:col>
      <xdr:colOff>76200</xdr:colOff>
      <xdr:row>42</xdr:row>
      <xdr:rowOff>38100</xdr:rowOff>
    </xdr:from>
    <xdr:to>
      <xdr:col>31</xdr:col>
      <xdr:colOff>118855</xdr:colOff>
      <xdr:row>46</xdr:row>
      <xdr:rowOff>77028</xdr:rowOff>
    </xdr:to>
    <xdr:sp macro="" textlink="">
      <xdr:nvSpPr>
        <xdr:cNvPr id="20" name="テキスト ボックス 19"/>
        <xdr:cNvSpPr txBox="1"/>
      </xdr:nvSpPr>
      <xdr:spPr>
        <a:xfrm>
          <a:off x="3543300" y="7534275"/>
          <a:ext cx="414130" cy="5056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36</xdr:col>
      <xdr:colOff>57978</xdr:colOff>
      <xdr:row>59</xdr:row>
      <xdr:rowOff>82826</xdr:rowOff>
    </xdr:from>
    <xdr:to>
      <xdr:col>39</xdr:col>
      <xdr:colOff>57977</xdr:colOff>
      <xdr:row>62</xdr:row>
      <xdr:rowOff>11207</xdr:rowOff>
    </xdr:to>
    <xdr:sp macro="" textlink="">
      <xdr:nvSpPr>
        <xdr:cNvPr id="21" name="テキスト ボックス 20"/>
        <xdr:cNvSpPr txBox="1"/>
      </xdr:nvSpPr>
      <xdr:spPr>
        <a:xfrm>
          <a:off x="4530587" y="9003196"/>
          <a:ext cx="372716" cy="375641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Ⓒ</a:t>
          </a:r>
        </a:p>
      </xdr:txBody>
    </xdr:sp>
    <xdr:clientData/>
  </xdr:twoCellAnchor>
  <xdr:twoCellAnchor>
    <xdr:from>
      <xdr:col>9</xdr:col>
      <xdr:colOff>85771</xdr:colOff>
      <xdr:row>45</xdr:row>
      <xdr:rowOff>45207</xdr:rowOff>
    </xdr:from>
    <xdr:to>
      <xdr:col>45</xdr:col>
      <xdr:colOff>50178</xdr:colOff>
      <xdr:row>48</xdr:row>
      <xdr:rowOff>128125</xdr:rowOff>
    </xdr:to>
    <xdr:cxnSp macro="">
      <xdr:nvCxnSpPr>
        <xdr:cNvPr id="28" name="カギ線コネクタ 27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5400000">
          <a:off x="3219461" y="4813126"/>
          <a:ext cx="405939" cy="4437016"/>
        </a:xfrm>
        <a:prstGeom prst="bentConnector3">
          <a:avLst>
            <a:gd name="adj1" fmla="val 50000"/>
          </a:avLst>
        </a:prstGeom>
        <a:ln w="9525">
          <a:prstDash val="soli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47625</xdr:colOff>
          <xdr:row>64</xdr:row>
          <xdr:rowOff>28575</xdr:rowOff>
        </xdr:from>
        <xdr:to>
          <xdr:col>39</xdr:col>
          <xdr:colOff>85725</xdr:colOff>
          <xdr:row>66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テーブル1" displayName="テーブル1" ref="B2:B4" totalsRowShown="0" headerRowDxfId="14" dataDxfId="13">
  <autoFilter ref="B2:B4"/>
  <tableColumns count="1">
    <tableColumn id="1" name="市町区分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日数" displayName="日数" ref="D2:D45" totalsRowShown="0" headerRowDxfId="11" dataDxfId="10">
  <autoFilter ref="D2:D45"/>
  <tableColumns count="1">
    <tableColumn id="1" name="日数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テーブル4" displayName="テーブル4" ref="F2:F4" totalsRowShown="0" headerRowDxfId="8" dataDxfId="7">
  <autoFilter ref="F2:F4"/>
  <tableColumns count="1">
    <tableColumn id="1" name="西暦" dataDxfId="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テーブル5" displayName="テーブル5" ref="G2:G14" totalsRowShown="0" headerRowDxfId="5" dataDxfId="4">
  <autoFilter ref="G2:G14"/>
  <tableColumns count="1">
    <tableColumn id="1" name="月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テーブル6" displayName="テーブル6" ref="H2:H33" totalsRowShown="0" headerRowDxfId="2" dataDxfId="1">
  <autoFilter ref="H2:H33"/>
  <tableColumns count="1">
    <tableColumn id="1" name="日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BC62"/>
  <sheetViews>
    <sheetView tabSelected="1" showWhiteSpace="0" view="pageLayout" zoomScale="85" zoomScaleNormal="100" zoomScalePageLayoutView="85" workbookViewId="0">
      <selection activeCell="T5" sqref="T5:BB6"/>
    </sheetView>
  </sheetViews>
  <sheetFormatPr defaultColWidth="1.625" defaultRowHeight="9.9499999999999993" customHeight="1" x14ac:dyDescent="0.4"/>
  <sheetData>
    <row r="3" spans="2:55" ht="12.75" customHeight="1" x14ac:dyDescent="0.4"/>
    <row r="5" spans="2:55" ht="20.25" customHeight="1" x14ac:dyDescent="0.4">
      <c r="B5" s="120" t="s">
        <v>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2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30"/>
      <c r="AT5" s="130"/>
      <c r="AU5" s="130"/>
      <c r="AV5" s="131"/>
      <c r="AW5" s="131"/>
      <c r="AX5" s="131"/>
      <c r="AY5" s="131"/>
      <c r="AZ5" s="131"/>
      <c r="BA5" s="131"/>
      <c r="BB5" s="132"/>
    </row>
    <row r="6" spans="2:55" ht="19.5" customHeight="1" x14ac:dyDescent="0.4">
      <c r="B6" s="12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4"/>
      <c r="AT6" s="134"/>
      <c r="AU6" s="134"/>
      <c r="AV6" s="135"/>
      <c r="AW6" s="135"/>
      <c r="AX6" s="135"/>
      <c r="AY6" s="135"/>
      <c r="AZ6" s="135"/>
      <c r="BA6" s="135"/>
      <c r="BB6" s="136"/>
    </row>
    <row r="7" spans="2:55" ht="9.9499999999999993" customHeight="1" x14ac:dyDescent="0.4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2"/>
      <c r="AT7" s="3"/>
      <c r="AU7" s="3"/>
    </row>
    <row r="8" spans="2:55" ht="18.75" customHeight="1" x14ac:dyDescent="0.4">
      <c r="B8" s="126" t="s">
        <v>1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2"/>
    </row>
    <row r="9" spans="2:55" ht="19.5" customHeight="1" x14ac:dyDescent="0.4">
      <c r="B9" s="127" t="s">
        <v>2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42"/>
      <c r="U9" s="143"/>
      <c r="V9" s="143"/>
      <c r="W9" s="143"/>
      <c r="X9" s="143"/>
      <c r="Y9" s="143"/>
      <c r="Z9" s="143"/>
      <c r="AA9" s="143"/>
      <c r="AB9" s="140" t="s">
        <v>17</v>
      </c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2"/>
      <c r="AU9" s="143"/>
      <c r="AV9" s="143"/>
      <c r="AW9" s="143"/>
      <c r="AX9" s="143"/>
      <c r="AY9" s="143"/>
      <c r="AZ9" s="143"/>
      <c r="BA9" s="143"/>
      <c r="BB9" s="143"/>
    </row>
    <row r="10" spans="2:55" ht="9.9499999999999993" customHeight="1" x14ac:dyDescent="0.4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5"/>
      <c r="AT10" s="5"/>
      <c r="AU10" s="5"/>
    </row>
    <row r="11" spans="2:55" ht="9.9499999999999993" customHeight="1" x14ac:dyDescent="0.4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7"/>
      <c r="AT11" s="27"/>
      <c r="AU11" s="27"/>
      <c r="AV11" s="28"/>
      <c r="AW11" s="28"/>
      <c r="AX11" s="28"/>
      <c r="AY11" s="28"/>
      <c r="AZ11" s="28"/>
      <c r="BA11" s="28"/>
      <c r="BB11" s="29"/>
    </row>
    <row r="12" spans="2:55" ht="9.9499999999999993" customHeight="1" x14ac:dyDescent="0.4">
      <c r="B12" s="30"/>
      <c r="C12" s="65" t="s">
        <v>21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19"/>
      <c r="AK12" s="19"/>
      <c r="AL12" s="19"/>
      <c r="AM12" s="19"/>
      <c r="AN12" s="19"/>
      <c r="AO12" s="19"/>
      <c r="AP12" s="19"/>
      <c r="AQ12" s="19"/>
      <c r="AR12" s="19"/>
      <c r="AS12" s="7"/>
      <c r="AT12" s="7"/>
      <c r="AU12" s="7"/>
      <c r="AV12" s="6"/>
      <c r="AW12" s="6"/>
      <c r="AX12" s="6"/>
      <c r="AY12" s="6"/>
      <c r="AZ12" s="6"/>
      <c r="BA12" s="6"/>
      <c r="BB12" s="20"/>
    </row>
    <row r="13" spans="2:55" ht="9.9499999999999993" customHeight="1" x14ac:dyDescent="0.4">
      <c r="B13" s="30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19"/>
      <c r="AK13" s="19"/>
      <c r="AL13" s="19"/>
      <c r="AM13" s="19"/>
      <c r="AN13" s="19"/>
      <c r="AO13" s="19"/>
      <c r="AP13" s="19"/>
      <c r="AQ13" s="19"/>
      <c r="AR13" s="19"/>
      <c r="AS13" s="7"/>
      <c r="AT13" s="7"/>
      <c r="AU13" s="7"/>
      <c r="AV13" s="6"/>
      <c r="AW13" s="6"/>
      <c r="AX13" s="6"/>
      <c r="AY13" s="6"/>
      <c r="AZ13" s="6"/>
      <c r="BA13" s="6"/>
      <c r="BB13" s="20"/>
    </row>
    <row r="14" spans="2:55" ht="9.9499999999999993" customHeight="1" x14ac:dyDescent="0.4">
      <c r="B14" s="30"/>
      <c r="C14" s="19"/>
      <c r="D14" s="19"/>
      <c r="E14" s="65" t="s">
        <v>30</v>
      </c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19"/>
      <c r="AK14" s="19"/>
      <c r="AL14" s="19"/>
      <c r="AM14" s="19"/>
      <c r="AN14" s="19"/>
      <c r="AO14" s="19"/>
      <c r="AP14" s="19"/>
      <c r="AQ14" s="19"/>
      <c r="AR14" s="19"/>
      <c r="AS14" s="7"/>
      <c r="AT14" s="7"/>
      <c r="AU14" s="7"/>
      <c r="AV14" s="6"/>
      <c r="AW14" s="6"/>
      <c r="AX14" s="6"/>
      <c r="AY14" s="6"/>
      <c r="AZ14" s="6"/>
      <c r="BA14" s="6"/>
      <c r="BB14" s="20"/>
      <c r="BC14" s="6"/>
    </row>
    <row r="15" spans="2:55" ht="11.25" customHeight="1" x14ac:dyDescent="0.4">
      <c r="B15" s="30"/>
      <c r="C15" s="19"/>
      <c r="D15" s="19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19"/>
      <c r="AK15" s="19"/>
      <c r="AL15" s="19"/>
      <c r="AM15" s="19"/>
      <c r="AN15" s="19"/>
      <c r="AO15" s="19"/>
      <c r="AP15" s="19"/>
      <c r="AQ15" s="19"/>
      <c r="AR15" s="19"/>
      <c r="AS15" s="7"/>
      <c r="AT15" s="7"/>
      <c r="AU15" s="7"/>
      <c r="AV15" s="6"/>
      <c r="AW15" s="6"/>
      <c r="AX15" s="6"/>
      <c r="AY15" s="6"/>
      <c r="AZ15" s="6"/>
      <c r="BA15" s="6"/>
      <c r="BB15" s="20"/>
      <c r="BC15" s="6"/>
    </row>
    <row r="16" spans="2:55" ht="11.25" customHeight="1" x14ac:dyDescent="0.4">
      <c r="B16" s="30"/>
      <c r="C16" s="19"/>
      <c r="D16" s="19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19"/>
      <c r="AK16" s="19"/>
      <c r="AL16" s="19"/>
      <c r="AM16" s="19"/>
      <c r="AN16" s="19"/>
      <c r="AO16" s="19"/>
      <c r="AP16" s="19"/>
      <c r="AQ16" s="19"/>
      <c r="AR16" s="19"/>
      <c r="AS16" s="7"/>
      <c r="AT16" s="7"/>
      <c r="AU16" s="7"/>
      <c r="AV16" s="6"/>
      <c r="AW16" s="6"/>
      <c r="AX16" s="6"/>
      <c r="AY16" s="6"/>
      <c r="AZ16" s="6"/>
      <c r="BA16" s="6"/>
      <c r="BB16" s="20"/>
      <c r="BC16" s="6"/>
    </row>
    <row r="17" spans="2:55" ht="15" customHeight="1" x14ac:dyDescent="0.4">
      <c r="B17" s="30"/>
      <c r="C17" s="19"/>
      <c r="D17" s="19"/>
      <c r="E17" s="37" t="s">
        <v>3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19"/>
      <c r="AK17" s="19"/>
      <c r="AL17" s="19"/>
      <c r="AM17" s="19"/>
      <c r="AN17" s="19"/>
      <c r="AO17" s="19"/>
      <c r="AP17" s="19"/>
      <c r="AQ17" s="19"/>
      <c r="AR17" s="19"/>
      <c r="AS17" s="7"/>
      <c r="AT17" s="7"/>
      <c r="AU17" s="7"/>
      <c r="AV17" s="6"/>
      <c r="AW17" s="6"/>
      <c r="AX17" s="6"/>
      <c r="AY17" s="6"/>
      <c r="AZ17" s="6"/>
      <c r="BA17" s="6"/>
      <c r="BB17" s="20"/>
      <c r="BC17" s="6"/>
    </row>
    <row r="18" spans="2:55" ht="14.1" customHeight="1" x14ac:dyDescent="0.4">
      <c r="B18" s="30"/>
      <c r="C18" s="19"/>
      <c r="D18" s="19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19"/>
      <c r="AK18" s="19"/>
      <c r="AL18" s="19"/>
      <c r="AM18" s="19"/>
      <c r="AN18" s="19"/>
      <c r="AO18" s="19"/>
      <c r="AP18" s="19"/>
      <c r="AQ18" s="19"/>
      <c r="AR18" s="19"/>
      <c r="AS18" s="7"/>
      <c r="AT18" s="7"/>
      <c r="AU18" s="7"/>
      <c r="AV18" s="6"/>
      <c r="AW18" s="6"/>
      <c r="AX18" s="6"/>
      <c r="AY18" s="6"/>
      <c r="AZ18" s="6"/>
      <c r="BA18" s="6"/>
      <c r="BB18" s="20"/>
      <c r="BC18" s="6"/>
    </row>
    <row r="19" spans="2:55" ht="16.5" customHeight="1" x14ac:dyDescent="0.4">
      <c r="B19" s="30"/>
      <c r="C19" s="19"/>
      <c r="D19" s="19"/>
      <c r="E19" s="36"/>
      <c r="F19" s="50" t="s">
        <v>4</v>
      </c>
      <c r="G19" s="50"/>
      <c r="H19" s="50"/>
      <c r="I19" s="50"/>
      <c r="J19" s="18"/>
      <c r="K19" s="18"/>
      <c r="L19" s="18"/>
      <c r="M19" s="18"/>
      <c r="N19" s="18"/>
      <c r="O19" s="18"/>
      <c r="P19" s="18"/>
      <c r="Q19" s="18"/>
      <c r="R19" s="5"/>
      <c r="S19" s="5"/>
      <c r="T19" s="5"/>
      <c r="X19" s="102"/>
      <c r="Y19" s="103"/>
      <c r="Z19" s="104"/>
      <c r="AB19" s="9"/>
      <c r="AC19" s="9"/>
      <c r="AD19" s="71" t="s">
        <v>5</v>
      </c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124"/>
      <c r="AQ19" s="124"/>
      <c r="AR19" s="124"/>
      <c r="AS19" s="124"/>
      <c r="AT19" s="124"/>
      <c r="AU19" s="38"/>
      <c r="AV19" s="102"/>
      <c r="AW19" s="103"/>
      <c r="AX19" s="104"/>
      <c r="AY19" s="7"/>
      <c r="AZ19" s="7"/>
      <c r="BA19" s="6"/>
      <c r="BB19" s="20"/>
      <c r="BC19" s="6"/>
    </row>
    <row r="20" spans="2:55" ht="9.9499999999999993" customHeight="1" x14ac:dyDescent="0.4">
      <c r="B20" s="30"/>
      <c r="C20" s="19"/>
      <c r="D20" s="19"/>
      <c r="E20" s="19"/>
      <c r="F20" s="19"/>
      <c r="G20" s="19"/>
      <c r="H20" s="19"/>
      <c r="I20" s="19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7"/>
      <c r="AT20" s="7"/>
      <c r="AU20" s="7"/>
      <c r="AV20" s="6"/>
      <c r="AW20" s="6"/>
      <c r="AX20" s="6"/>
      <c r="AY20" s="6"/>
      <c r="AZ20" s="6"/>
      <c r="BA20" s="6"/>
      <c r="BB20" s="20"/>
      <c r="BC20" s="6"/>
    </row>
    <row r="21" spans="2:55" ht="9.9499999999999993" customHeight="1" x14ac:dyDescent="0.4">
      <c r="B21" s="3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56"/>
      <c r="AT21" s="56"/>
      <c r="AU21" s="56"/>
      <c r="AV21" s="6"/>
      <c r="AW21" s="6"/>
      <c r="AX21" s="6"/>
      <c r="AY21" s="6"/>
      <c r="AZ21" s="6"/>
      <c r="BA21" s="6"/>
      <c r="BB21" s="20"/>
      <c r="BC21" s="6"/>
    </row>
    <row r="22" spans="2:55" ht="14.1" customHeight="1" x14ac:dyDescent="0.4">
      <c r="B22" s="32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6"/>
      <c r="BA22" s="6"/>
      <c r="BB22" s="20"/>
      <c r="BC22" s="6"/>
    </row>
    <row r="23" spans="2:55" ht="9.9499999999999993" customHeight="1" x14ac:dyDescent="0.4">
      <c r="B23" s="32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6"/>
      <c r="BA23" s="6"/>
      <c r="BB23" s="20"/>
      <c r="BC23" s="6"/>
    </row>
    <row r="24" spans="2:55" ht="9.9499999999999993" customHeight="1" x14ac:dyDescent="0.4">
      <c r="B24" s="32"/>
      <c r="C24" s="87" t="s">
        <v>18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9"/>
      <c r="R24" s="19"/>
      <c r="S24" s="19"/>
      <c r="T24" s="19"/>
      <c r="U24" s="87" t="s">
        <v>37</v>
      </c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9"/>
      <c r="AJ24" s="19"/>
      <c r="AK24" s="19"/>
      <c r="AL24" s="17"/>
      <c r="AM24" s="105" t="s">
        <v>42</v>
      </c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7"/>
      <c r="BB24" s="20"/>
      <c r="BC24" s="6"/>
    </row>
    <row r="25" spans="2:55" ht="9.9499999999999993" customHeight="1" x14ac:dyDescent="0.4">
      <c r="B25" s="32"/>
      <c r="C25" s="90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2"/>
      <c r="R25" s="19"/>
      <c r="S25" s="19"/>
      <c r="T25" s="19"/>
      <c r="U25" s="90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2"/>
      <c r="AJ25" s="19"/>
      <c r="AK25" s="19"/>
      <c r="AL25" s="12"/>
      <c r="AM25" s="108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10"/>
      <c r="BB25" s="20"/>
      <c r="BC25" s="6"/>
    </row>
    <row r="26" spans="2:55" ht="14.25" customHeight="1" x14ac:dyDescent="0.4">
      <c r="B26" s="32"/>
      <c r="C26" s="93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5"/>
      <c r="R26" s="19"/>
      <c r="S26" s="19"/>
      <c r="T26" s="19"/>
      <c r="U26" s="93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5"/>
      <c r="AJ26" s="19"/>
      <c r="AK26" s="19"/>
      <c r="AL26" s="12"/>
      <c r="AM26" s="111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3"/>
      <c r="BB26" s="20"/>
    </row>
    <row r="27" spans="2:55" ht="11.25" customHeight="1" x14ac:dyDescent="0.4">
      <c r="B27" s="33"/>
      <c r="C27" s="75" t="s">
        <v>6</v>
      </c>
      <c r="D27" s="75"/>
      <c r="E27" s="76"/>
      <c r="F27" s="114"/>
      <c r="G27" s="115"/>
      <c r="H27" s="115"/>
      <c r="I27" s="115"/>
      <c r="J27" s="115"/>
      <c r="K27" s="115"/>
      <c r="L27" s="115"/>
      <c r="M27" s="115"/>
      <c r="N27" s="116"/>
      <c r="O27" s="67" t="s">
        <v>7</v>
      </c>
      <c r="P27" s="68"/>
      <c r="Q27" s="73"/>
      <c r="R27" s="19"/>
      <c r="S27" s="19"/>
      <c r="T27" s="22"/>
      <c r="U27" s="75" t="s">
        <v>8</v>
      </c>
      <c r="V27" s="75"/>
      <c r="W27" s="76"/>
      <c r="X27" s="114"/>
      <c r="Y27" s="115"/>
      <c r="Z27" s="115"/>
      <c r="AA27" s="115"/>
      <c r="AB27" s="115"/>
      <c r="AC27" s="115"/>
      <c r="AD27" s="115"/>
      <c r="AE27" s="115"/>
      <c r="AF27" s="116"/>
      <c r="AG27" s="67" t="s">
        <v>7</v>
      </c>
      <c r="AH27" s="68"/>
      <c r="AI27" s="73"/>
      <c r="AJ27" s="19"/>
      <c r="AK27" s="19"/>
      <c r="AL27" s="23"/>
      <c r="AM27" s="75" t="s">
        <v>9</v>
      </c>
      <c r="AN27" s="75"/>
      <c r="AO27" s="76"/>
      <c r="AP27" s="79">
        <f>F27-X27</f>
        <v>0</v>
      </c>
      <c r="AQ27" s="80"/>
      <c r="AR27" s="80"/>
      <c r="AS27" s="80"/>
      <c r="AT27" s="80"/>
      <c r="AU27" s="80"/>
      <c r="AV27" s="80"/>
      <c r="AW27" s="80"/>
      <c r="AX27" s="81"/>
      <c r="AY27" s="67" t="s">
        <v>7</v>
      </c>
      <c r="AZ27" s="68"/>
      <c r="BA27" s="73"/>
      <c r="BB27" s="20"/>
    </row>
    <row r="28" spans="2:55" ht="11.25" customHeight="1" x14ac:dyDescent="0.4">
      <c r="B28" s="33"/>
      <c r="C28" s="77"/>
      <c r="D28" s="77"/>
      <c r="E28" s="78"/>
      <c r="F28" s="117"/>
      <c r="G28" s="118"/>
      <c r="H28" s="118"/>
      <c r="I28" s="118"/>
      <c r="J28" s="118"/>
      <c r="K28" s="118"/>
      <c r="L28" s="118"/>
      <c r="M28" s="118"/>
      <c r="N28" s="119"/>
      <c r="O28" s="70"/>
      <c r="P28" s="71"/>
      <c r="Q28" s="74"/>
      <c r="R28" s="19"/>
      <c r="S28" s="19"/>
      <c r="T28" s="22"/>
      <c r="U28" s="77"/>
      <c r="V28" s="77"/>
      <c r="W28" s="78"/>
      <c r="X28" s="117"/>
      <c r="Y28" s="118"/>
      <c r="Z28" s="118"/>
      <c r="AA28" s="118"/>
      <c r="AB28" s="118"/>
      <c r="AC28" s="118"/>
      <c r="AD28" s="118"/>
      <c r="AE28" s="118"/>
      <c r="AF28" s="119"/>
      <c r="AG28" s="70"/>
      <c r="AH28" s="71"/>
      <c r="AI28" s="74"/>
      <c r="AJ28" s="19"/>
      <c r="AK28" s="19"/>
      <c r="AL28" s="23"/>
      <c r="AM28" s="77"/>
      <c r="AN28" s="77"/>
      <c r="AO28" s="78"/>
      <c r="AP28" s="82"/>
      <c r="AQ28" s="83"/>
      <c r="AR28" s="83"/>
      <c r="AS28" s="83"/>
      <c r="AT28" s="83"/>
      <c r="AU28" s="83"/>
      <c r="AV28" s="83"/>
      <c r="AW28" s="83"/>
      <c r="AX28" s="84"/>
      <c r="AY28" s="70"/>
      <c r="AZ28" s="71"/>
      <c r="BA28" s="74"/>
      <c r="BB28" s="20"/>
    </row>
    <row r="29" spans="2:55" ht="14.1" customHeight="1" x14ac:dyDescent="0.4">
      <c r="B29" s="3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6"/>
      <c r="BA29" s="6"/>
      <c r="BB29" s="20"/>
    </row>
    <row r="30" spans="2:55" ht="14.1" customHeight="1" x14ac:dyDescent="0.4">
      <c r="B30" s="32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6"/>
      <c r="BA30" s="6"/>
      <c r="BB30" s="20"/>
    </row>
    <row r="31" spans="2:55" ht="10.5" customHeight="1" x14ac:dyDescent="0.4">
      <c r="B31" s="3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20"/>
    </row>
    <row r="32" spans="2:55" ht="9.9499999999999993" customHeight="1" x14ac:dyDescent="0.4">
      <c r="B32" s="30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20"/>
    </row>
    <row r="33" spans="2:54" ht="9.9499999999999993" customHeight="1" x14ac:dyDescent="0.4">
      <c r="B33" s="30"/>
      <c r="C33" s="105" t="s">
        <v>42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7"/>
      <c r="R33" s="19"/>
      <c r="S33" s="19"/>
      <c r="T33" s="19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9"/>
      <c r="AK33" s="19"/>
      <c r="AL33" s="17"/>
      <c r="AM33" s="87" t="s">
        <v>32</v>
      </c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9"/>
      <c r="BB33" s="20"/>
    </row>
    <row r="34" spans="2:54" ht="9.9499999999999993" customHeight="1" x14ac:dyDescent="0.4">
      <c r="B34" s="30"/>
      <c r="C34" s="108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10"/>
      <c r="R34" s="19"/>
      <c r="S34" s="19"/>
      <c r="T34" s="19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9"/>
      <c r="AK34" s="19"/>
      <c r="AL34" s="12"/>
      <c r="AM34" s="90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2"/>
      <c r="BB34" s="20"/>
    </row>
    <row r="35" spans="2:54" ht="16.5" customHeight="1" x14ac:dyDescent="0.4">
      <c r="B35" s="30"/>
      <c r="C35" s="111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3"/>
      <c r="R35" s="19"/>
      <c r="S35" s="19"/>
      <c r="T35" s="19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9"/>
      <c r="AK35" s="19"/>
      <c r="AL35" s="12"/>
      <c r="AM35" s="93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5"/>
      <c r="BB35" s="20"/>
    </row>
    <row r="36" spans="2:54" ht="11.25" customHeight="1" x14ac:dyDescent="0.4">
      <c r="B36" s="31"/>
      <c r="C36" s="75" t="s">
        <v>9</v>
      </c>
      <c r="D36" s="75"/>
      <c r="E36" s="76"/>
      <c r="F36" s="79">
        <f>AP27</f>
        <v>0</v>
      </c>
      <c r="G36" s="80"/>
      <c r="H36" s="80"/>
      <c r="I36" s="80"/>
      <c r="J36" s="80"/>
      <c r="K36" s="80"/>
      <c r="L36" s="80"/>
      <c r="M36" s="80"/>
      <c r="N36" s="81"/>
      <c r="O36" s="67" t="s">
        <v>7</v>
      </c>
      <c r="P36" s="68"/>
      <c r="Q36" s="73"/>
      <c r="R36" s="19"/>
      <c r="S36" s="19"/>
      <c r="T36" s="19"/>
      <c r="U36" s="16"/>
      <c r="V36" s="75">
        <v>30</v>
      </c>
      <c r="W36" s="85"/>
      <c r="X36" s="85"/>
      <c r="Y36" s="86" t="s">
        <v>10</v>
      </c>
      <c r="Z36" s="85"/>
      <c r="AA36" s="9"/>
      <c r="AB36" s="9"/>
      <c r="AC36" s="9"/>
      <c r="AD36" s="18"/>
      <c r="AE36" s="137">
        <v>0.4</v>
      </c>
      <c r="AF36" s="138"/>
      <c r="AG36" s="138"/>
      <c r="AH36" s="139"/>
      <c r="AI36" s="18"/>
      <c r="AJ36" s="19"/>
      <c r="AK36" s="19"/>
      <c r="AL36" s="23"/>
      <c r="AM36" s="75" t="s">
        <v>11</v>
      </c>
      <c r="AN36" s="75"/>
      <c r="AO36" s="76"/>
      <c r="AP36" s="96">
        <f>IF(T9="○",IF(ROUNDUP(F36/V36*AE36,0)&gt;=200000,"200,000",ROUNDUP(F36/V36*AE36,0)),IF(ROUNDUP(F27/30*0.3,0)&lt;=200000,IF(ROUNDUP(F36/V36*AE36,0)&gt;ROUNDUP(F27/30*0.3,0),ROUNDUP(F27/30*0.3,0),ROUNDUP(F36/V36*AE36,0)),IF(ROUNDUP(F36/V36*AE36,0)&gt;=200000,"200,000",ROUNDUP(F36/V36*AE36,0))))</f>
        <v>0</v>
      </c>
      <c r="AQ36" s="97"/>
      <c r="AR36" s="97"/>
      <c r="AS36" s="97"/>
      <c r="AT36" s="97"/>
      <c r="AU36" s="97"/>
      <c r="AV36" s="97"/>
      <c r="AW36" s="97"/>
      <c r="AX36" s="98"/>
      <c r="AY36" s="67" t="s">
        <v>7</v>
      </c>
      <c r="AZ36" s="68"/>
      <c r="BA36" s="73"/>
      <c r="BB36" s="20"/>
    </row>
    <row r="37" spans="2:54" ht="11.25" customHeight="1" x14ac:dyDescent="0.4">
      <c r="B37" s="31"/>
      <c r="C37" s="77"/>
      <c r="D37" s="77"/>
      <c r="E37" s="78"/>
      <c r="F37" s="82"/>
      <c r="G37" s="83"/>
      <c r="H37" s="83"/>
      <c r="I37" s="83"/>
      <c r="J37" s="83"/>
      <c r="K37" s="83"/>
      <c r="L37" s="83"/>
      <c r="M37" s="83"/>
      <c r="N37" s="84"/>
      <c r="O37" s="70"/>
      <c r="P37" s="71"/>
      <c r="Q37" s="74"/>
      <c r="R37" s="19"/>
      <c r="S37" s="19"/>
      <c r="T37" s="19"/>
      <c r="U37" s="16"/>
      <c r="V37" s="85"/>
      <c r="W37" s="85"/>
      <c r="X37" s="85"/>
      <c r="Y37" s="85"/>
      <c r="Z37" s="85"/>
      <c r="AA37" s="9"/>
      <c r="AB37" s="9"/>
      <c r="AC37" s="9"/>
      <c r="AD37" s="34"/>
      <c r="AE37" s="138"/>
      <c r="AF37" s="138"/>
      <c r="AG37" s="138"/>
      <c r="AH37" s="139"/>
      <c r="AI37" s="18"/>
      <c r="AJ37" s="19"/>
      <c r="AK37" s="19"/>
      <c r="AL37" s="23"/>
      <c r="AM37" s="77"/>
      <c r="AN37" s="77"/>
      <c r="AO37" s="78"/>
      <c r="AP37" s="99"/>
      <c r="AQ37" s="100"/>
      <c r="AR37" s="100"/>
      <c r="AS37" s="100"/>
      <c r="AT37" s="100"/>
      <c r="AU37" s="100"/>
      <c r="AV37" s="100"/>
      <c r="AW37" s="100"/>
      <c r="AX37" s="101"/>
      <c r="AY37" s="70"/>
      <c r="AZ37" s="71"/>
      <c r="BA37" s="74"/>
      <c r="BB37" s="20"/>
    </row>
    <row r="38" spans="2:54" ht="14.1" customHeight="1" x14ac:dyDescent="0.4">
      <c r="B38" s="30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20"/>
    </row>
    <row r="39" spans="2:54" ht="14.1" customHeight="1" x14ac:dyDescent="0.4">
      <c r="B39" s="30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20"/>
    </row>
    <row r="40" spans="2:54" ht="14.1" customHeight="1" x14ac:dyDescent="0.4">
      <c r="B40" s="30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20"/>
    </row>
    <row r="41" spans="2:54" ht="14.1" customHeight="1" x14ac:dyDescent="0.4">
      <c r="B41" s="30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20"/>
    </row>
    <row r="42" spans="2:54" ht="14.1" customHeight="1" x14ac:dyDescent="0.4">
      <c r="B42" s="30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20"/>
    </row>
    <row r="43" spans="2:54" ht="9.9499999999999993" customHeight="1" x14ac:dyDescent="0.4">
      <c r="B43" s="30"/>
      <c r="C43" s="87" t="s">
        <v>32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9"/>
      <c r="R43" s="19"/>
      <c r="S43" s="19"/>
      <c r="T43" s="19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9"/>
      <c r="AK43" s="19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20"/>
    </row>
    <row r="44" spans="2:54" ht="9.9499999999999993" customHeight="1" x14ac:dyDescent="0.4">
      <c r="B44" s="30"/>
      <c r="C44" s="90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2"/>
      <c r="R44" s="19"/>
      <c r="S44" s="19"/>
      <c r="T44" s="19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9"/>
      <c r="AK44" s="19"/>
      <c r="AL44" s="12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20"/>
    </row>
    <row r="45" spans="2:54" ht="14.25" customHeight="1" x14ac:dyDescent="0.4">
      <c r="B45" s="30"/>
      <c r="C45" s="93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5"/>
      <c r="R45" s="19"/>
      <c r="S45" s="19"/>
      <c r="T45" s="19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9"/>
      <c r="AK45" s="19"/>
      <c r="AL45" s="12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20"/>
    </row>
    <row r="46" spans="2:54" ht="11.25" customHeight="1" x14ac:dyDescent="0.4">
      <c r="B46" s="31"/>
      <c r="C46" s="75" t="s">
        <v>12</v>
      </c>
      <c r="D46" s="75"/>
      <c r="E46" s="76"/>
      <c r="F46" s="79">
        <f>ROUNDUP(AP36,-3)</f>
        <v>0</v>
      </c>
      <c r="G46" s="80"/>
      <c r="H46" s="80"/>
      <c r="I46" s="80"/>
      <c r="J46" s="80"/>
      <c r="K46" s="80"/>
      <c r="L46" s="80"/>
      <c r="M46" s="80"/>
      <c r="N46" s="81"/>
      <c r="O46" s="67" t="s">
        <v>7</v>
      </c>
      <c r="P46" s="68"/>
      <c r="Q46" s="73"/>
      <c r="R46" s="19"/>
      <c r="S46" s="19"/>
      <c r="T46" s="19"/>
      <c r="U46" s="16"/>
      <c r="V46" s="16"/>
      <c r="W46" s="16"/>
      <c r="X46" s="9"/>
      <c r="Y46" s="9"/>
      <c r="Z46" s="9"/>
      <c r="AA46" s="9"/>
      <c r="AB46" s="9"/>
      <c r="AC46" s="9"/>
      <c r="AD46" s="9"/>
      <c r="AE46" s="9"/>
      <c r="AF46" s="9"/>
      <c r="AG46" s="18"/>
      <c r="AH46" s="18"/>
      <c r="AI46" s="18"/>
      <c r="AJ46" s="19"/>
      <c r="AK46" s="19"/>
      <c r="AL46" s="16"/>
      <c r="AM46" s="16"/>
      <c r="AN46" s="16"/>
      <c r="AO46" s="16"/>
      <c r="AP46" s="9"/>
      <c r="AQ46" s="9"/>
      <c r="AR46" s="9"/>
      <c r="AS46" s="9"/>
      <c r="AT46" s="9"/>
      <c r="AU46" s="9"/>
      <c r="AV46" s="9"/>
      <c r="AW46" s="9"/>
      <c r="AX46" s="9"/>
      <c r="AY46" s="18"/>
      <c r="AZ46" s="18"/>
      <c r="BA46" s="18"/>
      <c r="BB46" s="20"/>
    </row>
    <row r="47" spans="2:54" ht="11.25" customHeight="1" x14ac:dyDescent="0.4">
      <c r="B47" s="31"/>
      <c r="C47" s="77"/>
      <c r="D47" s="77"/>
      <c r="E47" s="78"/>
      <c r="F47" s="82"/>
      <c r="G47" s="83"/>
      <c r="H47" s="83"/>
      <c r="I47" s="83"/>
      <c r="J47" s="83"/>
      <c r="K47" s="83"/>
      <c r="L47" s="83"/>
      <c r="M47" s="83"/>
      <c r="N47" s="84"/>
      <c r="O47" s="70"/>
      <c r="P47" s="71"/>
      <c r="Q47" s="74"/>
      <c r="R47" s="19"/>
      <c r="S47" s="19"/>
      <c r="T47" s="19"/>
      <c r="U47" s="16"/>
      <c r="V47" s="16"/>
      <c r="W47" s="16"/>
      <c r="X47" s="9"/>
      <c r="Y47" s="9"/>
      <c r="Z47" s="9"/>
      <c r="AA47" s="9"/>
      <c r="AB47" s="9"/>
      <c r="AC47" s="9"/>
      <c r="AD47" s="9"/>
      <c r="AE47" s="9"/>
      <c r="AF47" s="9"/>
      <c r="AG47" s="18"/>
      <c r="AH47" s="18"/>
      <c r="AI47" s="18"/>
      <c r="AJ47" s="19"/>
      <c r="AK47" s="19"/>
      <c r="AL47" s="16"/>
      <c r="AM47" s="16"/>
      <c r="AN47" s="16"/>
      <c r="AO47" s="16"/>
      <c r="AP47" s="9"/>
      <c r="AQ47" s="9"/>
      <c r="AR47" s="9"/>
      <c r="AS47" s="9"/>
      <c r="AT47" s="9"/>
      <c r="AU47" s="9"/>
      <c r="AV47" s="9"/>
      <c r="AW47" s="9"/>
      <c r="AX47" s="9"/>
      <c r="AY47" s="18"/>
      <c r="AZ47" s="18"/>
      <c r="BA47" s="18"/>
      <c r="BB47" s="20"/>
    </row>
    <row r="48" spans="2:54" ht="11.25" customHeight="1" x14ac:dyDescent="0.4">
      <c r="B48" s="30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20"/>
    </row>
    <row r="49" spans="2:54" ht="11.25" customHeight="1" x14ac:dyDescent="0.4">
      <c r="B49" s="30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20"/>
    </row>
    <row r="50" spans="2:54" ht="11.25" customHeight="1" x14ac:dyDescent="0.4">
      <c r="B50" s="30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20"/>
    </row>
    <row r="51" spans="2:54" ht="11.25" customHeight="1" x14ac:dyDescent="0.4">
      <c r="B51" s="30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20"/>
    </row>
    <row r="52" spans="2:54" ht="11.25" customHeight="1" x14ac:dyDescent="0.4">
      <c r="B52" s="30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20"/>
    </row>
    <row r="53" spans="2:54" ht="11.25" customHeight="1" x14ac:dyDescent="0.4">
      <c r="B53" s="30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20"/>
    </row>
    <row r="54" spans="2:54" ht="8.25" customHeight="1" x14ac:dyDescent="0.4">
      <c r="B54" s="30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20"/>
    </row>
    <row r="55" spans="2:54" ht="9.9499999999999993" customHeight="1" x14ac:dyDescent="0.4">
      <c r="B55" s="30"/>
      <c r="C55" s="87" t="s">
        <v>32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9"/>
      <c r="R55" s="19"/>
      <c r="S55" s="19"/>
      <c r="T55" s="19"/>
      <c r="U55" s="87" t="s">
        <v>14</v>
      </c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9"/>
      <c r="AJ55" s="19"/>
      <c r="AK55" s="19"/>
      <c r="AL55" s="17"/>
      <c r="AM55" s="87" t="s">
        <v>20</v>
      </c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9"/>
      <c r="BB55" s="20"/>
    </row>
    <row r="56" spans="2:54" ht="9.9499999999999993" customHeight="1" x14ac:dyDescent="0.4">
      <c r="B56" s="30"/>
      <c r="C56" s="90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2"/>
      <c r="R56" s="19"/>
      <c r="S56" s="19"/>
      <c r="T56" s="19"/>
      <c r="U56" s="90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2"/>
      <c r="AJ56" s="19"/>
      <c r="AK56" s="19"/>
      <c r="AL56" s="12"/>
      <c r="AM56" s="90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2"/>
      <c r="BB56" s="20"/>
    </row>
    <row r="57" spans="2:54" ht="15" customHeight="1" x14ac:dyDescent="0.4">
      <c r="B57" s="30"/>
      <c r="C57" s="93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  <c r="R57" s="19"/>
      <c r="S57" s="19"/>
      <c r="T57" s="19"/>
      <c r="U57" s="93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5"/>
      <c r="AJ57" s="19"/>
      <c r="AK57" s="19"/>
      <c r="AL57" s="12"/>
      <c r="AM57" s="93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5"/>
      <c r="BB57" s="20"/>
    </row>
    <row r="58" spans="2:54" ht="9.9499999999999993" customHeight="1" x14ac:dyDescent="0.4">
      <c r="B58" s="31"/>
      <c r="C58" s="75" t="s">
        <v>13</v>
      </c>
      <c r="D58" s="75"/>
      <c r="E58" s="76"/>
      <c r="F58" s="79">
        <f>F46</f>
        <v>0</v>
      </c>
      <c r="G58" s="80"/>
      <c r="H58" s="80"/>
      <c r="I58" s="80"/>
      <c r="J58" s="80"/>
      <c r="K58" s="80"/>
      <c r="L58" s="80"/>
      <c r="M58" s="80"/>
      <c r="N58" s="81"/>
      <c r="O58" s="67" t="s">
        <v>7</v>
      </c>
      <c r="P58" s="68"/>
      <c r="Q58" s="73"/>
      <c r="R58" s="19"/>
      <c r="S58" s="19"/>
      <c r="T58" s="22"/>
      <c r="U58" s="75" t="s">
        <v>15</v>
      </c>
      <c r="V58" s="75"/>
      <c r="W58" s="76"/>
      <c r="X58" s="67">
        <v>18</v>
      </c>
      <c r="Y58" s="68"/>
      <c r="Z58" s="68"/>
      <c r="AA58" s="68"/>
      <c r="AB58" s="68"/>
      <c r="AC58" s="68"/>
      <c r="AD58" s="68"/>
      <c r="AE58" s="68"/>
      <c r="AF58" s="69"/>
      <c r="AG58" s="67" t="s">
        <v>10</v>
      </c>
      <c r="AH58" s="68"/>
      <c r="AI58" s="73"/>
      <c r="AJ58" s="19"/>
      <c r="AK58" s="19"/>
      <c r="AL58" s="23"/>
      <c r="AM58" s="75" t="s">
        <v>16</v>
      </c>
      <c r="AN58" s="75"/>
      <c r="AO58" s="76"/>
      <c r="AP58" s="79">
        <f t="shared" ref="AP58" si="0">F58*X58</f>
        <v>0</v>
      </c>
      <c r="AQ58" s="80"/>
      <c r="AR58" s="80"/>
      <c r="AS58" s="80"/>
      <c r="AT58" s="80"/>
      <c r="AU58" s="80"/>
      <c r="AV58" s="80"/>
      <c r="AW58" s="80"/>
      <c r="AX58" s="81"/>
      <c r="AY58" s="67" t="s">
        <v>7</v>
      </c>
      <c r="AZ58" s="68"/>
      <c r="BA58" s="73"/>
      <c r="BB58" s="20"/>
    </row>
    <row r="59" spans="2:54" ht="9.9499999999999993" customHeight="1" x14ac:dyDescent="0.4">
      <c r="B59" s="31"/>
      <c r="C59" s="77"/>
      <c r="D59" s="77"/>
      <c r="E59" s="78"/>
      <c r="F59" s="82"/>
      <c r="G59" s="83"/>
      <c r="H59" s="83"/>
      <c r="I59" s="83"/>
      <c r="J59" s="83"/>
      <c r="K59" s="83"/>
      <c r="L59" s="83"/>
      <c r="M59" s="83"/>
      <c r="N59" s="84"/>
      <c r="O59" s="70"/>
      <c r="P59" s="71"/>
      <c r="Q59" s="74"/>
      <c r="R59" s="19"/>
      <c r="S59" s="19"/>
      <c r="T59" s="22"/>
      <c r="U59" s="77"/>
      <c r="V59" s="77"/>
      <c r="W59" s="78"/>
      <c r="X59" s="70"/>
      <c r="Y59" s="71"/>
      <c r="Z59" s="71"/>
      <c r="AA59" s="71"/>
      <c r="AB59" s="71"/>
      <c r="AC59" s="71"/>
      <c r="AD59" s="71"/>
      <c r="AE59" s="71"/>
      <c r="AF59" s="72"/>
      <c r="AG59" s="70"/>
      <c r="AH59" s="71"/>
      <c r="AI59" s="74"/>
      <c r="AJ59" s="19"/>
      <c r="AK59" s="19"/>
      <c r="AL59" s="23"/>
      <c r="AM59" s="77"/>
      <c r="AN59" s="77"/>
      <c r="AO59" s="78"/>
      <c r="AP59" s="82"/>
      <c r="AQ59" s="83"/>
      <c r="AR59" s="83"/>
      <c r="AS59" s="83"/>
      <c r="AT59" s="83"/>
      <c r="AU59" s="83"/>
      <c r="AV59" s="83"/>
      <c r="AW59" s="83"/>
      <c r="AX59" s="84"/>
      <c r="AY59" s="70"/>
      <c r="AZ59" s="71"/>
      <c r="BA59" s="74"/>
      <c r="BB59" s="20"/>
    </row>
    <row r="60" spans="2:54" ht="9.9499999999999993" customHeight="1" x14ac:dyDescent="0.4">
      <c r="B60" s="30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2" t="s">
        <v>43</v>
      </c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20"/>
    </row>
    <row r="61" spans="2:54" ht="9.9499999999999993" customHeight="1" x14ac:dyDescent="0.4">
      <c r="B61" s="30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20"/>
    </row>
    <row r="62" spans="2:54" ht="9.9499999999999993" customHeight="1" x14ac:dyDescent="0.4">
      <c r="B62" s="35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5"/>
    </row>
  </sheetData>
  <sheetProtection sheet="1" objects="1" scenarios="1"/>
  <mergeCells count="52">
    <mergeCell ref="B5:S6"/>
    <mergeCell ref="B8:BB8"/>
    <mergeCell ref="B9:S9"/>
    <mergeCell ref="T5:BB6"/>
    <mergeCell ref="C58:E59"/>
    <mergeCell ref="F58:N59"/>
    <mergeCell ref="O58:Q59"/>
    <mergeCell ref="U58:W59"/>
    <mergeCell ref="C43:Q45"/>
    <mergeCell ref="C33:Q35"/>
    <mergeCell ref="AE36:AH37"/>
    <mergeCell ref="AB9:AS9"/>
    <mergeCell ref="AT9:BB9"/>
    <mergeCell ref="T9:AA9"/>
    <mergeCell ref="AD19:AT19"/>
    <mergeCell ref="X19:Z19"/>
    <mergeCell ref="AV19:AX19"/>
    <mergeCell ref="AM27:AO28"/>
    <mergeCell ref="C24:Q26"/>
    <mergeCell ref="U24:AI26"/>
    <mergeCell ref="AM24:BA26"/>
    <mergeCell ref="X27:AF28"/>
    <mergeCell ref="AP27:AX28"/>
    <mergeCell ref="AY27:BA28"/>
    <mergeCell ref="C27:E28"/>
    <mergeCell ref="F27:N28"/>
    <mergeCell ref="O27:Q28"/>
    <mergeCell ref="U27:W28"/>
    <mergeCell ref="AG27:AI28"/>
    <mergeCell ref="AM33:BA35"/>
    <mergeCell ref="C36:E37"/>
    <mergeCell ref="F36:N37"/>
    <mergeCell ref="O36:Q37"/>
    <mergeCell ref="AM36:AO37"/>
    <mergeCell ref="AP36:AX37"/>
    <mergeCell ref="AY36:BA37"/>
    <mergeCell ref="AM60:BA61"/>
    <mergeCell ref="C12:AI13"/>
    <mergeCell ref="E14:AI15"/>
    <mergeCell ref="X58:AF59"/>
    <mergeCell ref="AG58:AI59"/>
    <mergeCell ref="AM58:AO59"/>
    <mergeCell ref="AP58:AX59"/>
    <mergeCell ref="AY58:BA59"/>
    <mergeCell ref="V36:X37"/>
    <mergeCell ref="Y36:Z37"/>
    <mergeCell ref="C55:Q57"/>
    <mergeCell ref="U55:AI57"/>
    <mergeCell ref="AM55:BA57"/>
    <mergeCell ref="C46:E47"/>
    <mergeCell ref="F46:N47"/>
    <mergeCell ref="O46:Q47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37</xdr:col>
                    <xdr:colOff>38100</xdr:colOff>
                    <xdr:row>59</xdr:row>
                    <xdr:rowOff>38100</xdr:rowOff>
                  </from>
                  <to>
                    <xdr:col>39</xdr:col>
                    <xdr:colOff>76200</xdr:colOff>
                    <xdr:row>61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ルール!$B$3:$B$4</xm:f>
          </x14:formula1>
          <xm:sqref>X19:Z19 AV19:AX19 T9:AA9 AT9:BB9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BL67"/>
  <sheetViews>
    <sheetView showWhiteSpace="0" view="pageLayout" zoomScaleNormal="100" workbookViewId="0">
      <selection activeCell="T5" sqref="T5:BB6"/>
    </sheetView>
  </sheetViews>
  <sheetFormatPr defaultColWidth="1.625" defaultRowHeight="9.9499999999999993" customHeight="1" x14ac:dyDescent="0.4"/>
  <sheetData>
    <row r="3" spans="2:55" ht="8.25" customHeight="1" x14ac:dyDescent="0.4"/>
    <row r="5" spans="2:55" ht="20.25" customHeight="1" x14ac:dyDescent="0.4">
      <c r="B5" s="120" t="s">
        <v>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2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30"/>
      <c r="AT5" s="130"/>
      <c r="AU5" s="130"/>
      <c r="AV5" s="131"/>
      <c r="AW5" s="131"/>
      <c r="AX5" s="131"/>
      <c r="AY5" s="131"/>
      <c r="AZ5" s="131"/>
      <c r="BA5" s="131"/>
      <c r="BB5" s="132"/>
    </row>
    <row r="6" spans="2:55" ht="19.5" customHeight="1" x14ac:dyDescent="0.4">
      <c r="B6" s="12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4"/>
      <c r="AT6" s="134"/>
      <c r="AU6" s="134"/>
      <c r="AV6" s="135"/>
      <c r="AW6" s="135"/>
      <c r="AX6" s="135"/>
      <c r="AY6" s="135"/>
      <c r="AZ6" s="135"/>
      <c r="BA6" s="135"/>
      <c r="BB6" s="136"/>
    </row>
    <row r="7" spans="2:55" ht="7.5" customHeight="1" x14ac:dyDescent="0.4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2"/>
      <c r="AT7" s="3"/>
      <c r="AU7" s="3"/>
    </row>
    <row r="8" spans="2:55" ht="18.75" customHeight="1" x14ac:dyDescent="0.4">
      <c r="B8" s="126" t="s">
        <v>1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2"/>
    </row>
    <row r="9" spans="2:55" ht="19.5" customHeight="1" x14ac:dyDescent="0.4">
      <c r="B9" s="127" t="s">
        <v>2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42"/>
      <c r="U9" s="143"/>
      <c r="V9" s="143"/>
      <c r="W9" s="143"/>
      <c r="X9" s="143"/>
      <c r="Y9" s="143"/>
      <c r="Z9" s="143"/>
      <c r="AA9" s="143"/>
      <c r="AB9" s="140" t="s">
        <v>17</v>
      </c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2"/>
      <c r="AU9" s="143"/>
      <c r="AV9" s="143"/>
      <c r="AW9" s="143"/>
      <c r="AX9" s="143"/>
      <c r="AY9" s="143"/>
      <c r="AZ9" s="143"/>
      <c r="BA9" s="143"/>
      <c r="BB9" s="143"/>
    </row>
    <row r="10" spans="2:55" ht="9.9499999999999993" customHeight="1" x14ac:dyDescent="0.4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5"/>
      <c r="AT10" s="5"/>
      <c r="AU10" s="5"/>
    </row>
    <row r="11" spans="2:55" ht="9.9499999999999993" customHeight="1" x14ac:dyDescent="0.4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7"/>
      <c r="AT11" s="27"/>
      <c r="AU11" s="27"/>
      <c r="AV11" s="28"/>
      <c r="AW11" s="28"/>
      <c r="AX11" s="28"/>
      <c r="AY11" s="28"/>
      <c r="AZ11" s="28"/>
      <c r="BA11" s="28"/>
      <c r="BB11" s="29"/>
    </row>
    <row r="12" spans="2:55" ht="9.9499999999999993" customHeight="1" x14ac:dyDescent="0.4">
      <c r="B12" s="30"/>
      <c r="C12" s="65" t="s">
        <v>21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19"/>
      <c r="AK12" s="19"/>
      <c r="AL12" s="19"/>
      <c r="AM12" s="19"/>
      <c r="AN12" s="19"/>
      <c r="AO12" s="19"/>
      <c r="AP12" s="19"/>
      <c r="AQ12" s="19"/>
      <c r="AR12" s="19"/>
      <c r="AS12" s="13"/>
      <c r="AT12" s="13"/>
      <c r="AU12" s="13"/>
      <c r="AV12" s="6"/>
      <c r="AW12" s="6"/>
      <c r="AX12" s="6"/>
      <c r="AY12" s="6"/>
      <c r="AZ12" s="6"/>
      <c r="BA12" s="6"/>
      <c r="BB12" s="20"/>
    </row>
    <row r="13" spans="2:55" ht="9.9499999999999993" customHeight="1" x14ac:dyDescent="0.4">
      <c r="B13" s="30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19"/>
      <c r="AK13" s="19"/>
      <c r="AL13" s="19"/>
      <c r="AM13" s="19"/>
      <c r="AN13" s="19"/>
      <c r="AO13" s="19"/>
      <c r="AP13" s="19"/>
      <c r="AQ13" s="19"/>
      <c r="AR13" s="19"/>
      <c r="AS13" s="13"/>
      <c r="AT13" s="13"/>
      <c r="AU13" s="13"/>
      <c r="AV13" s="6"/>
      <c r="AW13" s="6"/>
      <c r="AX13" s="6"/>
      <c r="AY13" s="6"/>
      <c r="AZ13" s="6"/>
      <c r="BA13" s="6"/>
      <c r="BB13" s="20"/>
    </row>
    <row r="14" spans="2:55" ht="9.9499999999999993" customHeight="1" x14ac:dyDescent="0.4">
      <c r="B14" s="30"/>
      <c r="C14" s="19"/>
      <c r="D14" s="19"/>
      <c r="E14" s="65" t="s">
        <v>30</v>
      </c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19"/>
      <c r="AK14" s="19"/>
      <c r="AL14" s="19"/>
      <c r="AM14" s="19"/>
      <c r="AN14" s="19"/>
      <c r="AO14" s="19"/>
      <c r="AP14" s="19"/>
      <c r="AQ14" s="19"/>
      <c r="AR14" s="19"/>
      <c r="AS14" s="13"/>
      <c r="AT14" s="13"/>
      <c r="AU14" s="13"/>
      <c r="AV14" s="6"/>
      <c r="AW14" s="6"/>
      <c r="AX14" s="6"/>
      <c r="AY14" s="6"/>
      <c r="AZ14" s="6"/>
      <c r="BA14" s="6"/>
      <c r="BB14" s="20"/>
      <c r="BC14" s="6"/>
    </row>
    <row r="15" spans="2:55" ht="11.25" customHeight="1" x14ac:dyDescent="0.4">
      <c r="B15" s="30"/>
      <c r="C15" s="19"/>
      <c r="D15" s="19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19"/>
      <c r="AK15" s="19"/>
      <c r="AL15" s="19"/>
      <c r="AM15" s="19"/>
      <c r="AN15" s="19"/>
      <c r="AO15" s="19"/>
      <c r="AP15" s="19"/>
      <c r="AQ15" s="19"/>
      <c r="AR15" s="19"/>
      <c r="AS15" s="13"/>
      <c r="AT15" s="13"/>
      <c r="AU15" s="13"/>
      <c r="AV15" s="6"/>
      <c r="AW15" s="6"/>
      <c r="AX15" s="6"/>
      <c r="AY15" s="6"/>
      <c r="AZ15" s="6"/>
      <c r="BA15" s="6"/>
      <c r="BB15" s="20"/>
      <c r="BC15" s="6"/>
    </row>
    <row r="16" spans="2:55" ht="11.25" customHeight="1" x14ac:dyDescent="0.4">
      <c r="B16" s="30"/>
      <c r="C16" s="19"/>
      <c r="D16" s="19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19"/>
      <c r="AK16" s="19"/>
      <c r="AL16" s="19"/>
      <c r="AM16" s="19"/>
      <c r="AN16" s="19"/>
      <c r="AO16" s="19"/>
      <c r="AP16" s="19"/>
      <c r="AQ16" s="19"/>
      <c r="AR16" s="19"/>
      <c r="AS16" s="56"/>
      <c r="AT16" s="56"/>
      <c r="AU16" s="56"/>
      <c r="AV16" s="6"/>
      <c r="AW16" s="6"/>
      <c r="AX16" s="6"/>
      <c r="AY16" s="6"/>
      <c r="AZ16" s="6"/>
      <c r="BA16" s="6"/>
      <c r="BB16" s="20"/>
      <c r="BC16" s="6"/>
    </row>
    <row r="17" spans="2:59" ht="11.25" customHeight="1" x14ac:dyDescent="0.4">
      <c r="B17" s="30"/>
      <c r="C17" s="19"/>
      <c r="D17" s="19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19"/>
      <c r="AK17" s="19"/>
      <c r="AL17" s="19"/>
      <c r="AM17" s="19"/>
      <c r="AN17" s="19"/>
      <c r="AO17" s="19"/>
      <c r="AP17" s="19"/>
      <c r="AQ17" s="19"/>
      <c r="AR17" s="19"/>
      <c r="AS17" s="13"/>
      <c r="AT17" s="13"/>
      <c r="AU17" s="13"/>
      <c r="AV17" s="6"/>
      <c r="AW17" s="6"/>
      <c r="AX17" s="6"/>
      <c r="AY17" s="6"/>
      <c r="AZ17" s="6"/>
      <c r="BA17" s="6"/>
      <c r="BB17" s="20"/>
      <c r="BC17" s="6"/>
    </row>
    <row r="18" spans="2:59" ht="15" customHeight="1" x14ac:dyDescent="0.4">
      <c r="B18" s="30"/>
      <c r="C18" s="19"/>
      <c r="D18" s="157" t="s">
        <v>22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41"/>
      <c r="Q18" s="41"/>
      <c r="R18" s="41"/>
      <c r="S18" s="41"/>
      <c r="T18" s="41"/>
      <c r="U18" s="41"/>
      <c r="V18" s="41"/>
      <c r="W18" s="158" t="s">
        <v>23</v>
      </c>
      <c r="X18" s="159"/>
      <c r="Y18" s="159"/>
      <c r="Z18" s="44"/>
      <c r="AA18" s="160"/>
      <c r="AB18" s="161"/>
      <c r="AC18" s="161"/>
      <c r="AD18" s="161"/>
      <c r="AE18" s="161"/>
      <c r="AF18" s="161"/>
      <c r="AG18" s="162"/>
      <c r="AH18" s="37" t="s">
        <v>24</v>
      </c>
      <c r="AI18" s="36"/>
      <c r="AJ18" s="160"/>
      <c r="AK18" s="161"/>
      <c r="AL18" s="161"/>
      <c r="AM18" s="161"/>
      <c r="AN18" s="161"/>
      <c r="AO18" s="161"/>
      <c r="AP18" s="162"/>
      <c r="AQ18" s="37" t="s">
        <v>25</v>
      </c>
      <c r="AR18" s="36"/>
      <c r="AS18" s="160"/>
      <c r="AT18" s="161"/>
      <c r="AU18" s="161"/>
      <c r="AV18" s="161"/>
      <c r="AW18" s="161"/>
      <c r="AX18" s="161"/>
      <c r="AY18" s="162"/>
      <c r="AZ18" s="37" t="s">
        <v>26</v>
      </c>
      <c r="BA18" s="36"/>
      <c r="BB18" s="20"/>
      <c r="BC18" s="6"/>
      <c r="BG18" t="str">
        <f>AA18&amp;"/"&amp;AJ18&amp;"/"&amp;AS18</f>
        <v>//</v>
      </c>
    </row>
    <row r="19" spans="2:59" ht="14.1" customHeight="1" x14ac:dyDescent="0.4">
      <c r="B19" s="30"/>
      <c r="C19" s="19"/>
      <c r="D19" s="41"/>
      <c r="E19" s="41"/>
      <c r="F19" s="41"/>
      <c r="G19" s="41"/>
      <c r="H19" s="41"/>
      <c r="I19" s="41"/>
      <c r="J19" s="5"/>
      <c r="K19" s="5"/>
      <c r="L19" s="5"/>
      <c r="M19" s="5"/>
      <c r="N19" s="5"/>
      <c r="O19" s="5"/>
      <c r="P19" s="41"/>
      <c r="Q19" s="41"/>
      <c r="R19" s="41"/>
      <c r="S19" s="41"/>
      <c r="T19" s="41"/>
      <c r="U19" s="41"/>
      <c r="V19" s="41"/>
      <c r="W19" s="43"/>
      <c r="X19" s="43"/>
      <c r="Y19" s="43"/>
      <c r="Z19" s="44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20"/>
      <c r="BC19" s="6"/>
    </row>
    <row r="20" spans="2:59" ht="16.5" customHeight="1" x14ac:dyDescent="0.4">
      <c r="B20" s="30"/>
      <c r="C20" s="19"/>
      <c r="D20" s="157" t="s">
        <v>33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58" t="s">
        <v>23</v>
      </c>
      <c r="X20" s="159"/>
      <c r="Y20" s="159"/>
      <c r="Z20" s="44"/>
      <c r="AA20" s="201">
        <v>2021</v>
      </c>
      <c r="AB20" s="155"/>
      <c r="AC20" s="155"/>
      <c r="AD20" s="155"/>
      <c r="AE20" s="155"/>
      <c r="AF20" s="155"/>
      <c r="AG20" s="156"/>
      <c r="AH20" s="37" t="s">
        <v>24</v>
      </c>
      <c r="AI20" s="36"/>
      <c r="AJ20" s="201">
        <v>9</v>
      </c>
      <c r="AK20" s="155"/>
      <c r="AL20" s="155"/>
      <c r="AM20" s="155"/>
      <c r="AN20" s="155"/>
      <c r="AO20" s="155"/>
      <c r="AP20" s="156"/>
      <c r="AQ20" s="37" t="s">
        <v>25</v>
      </c>
      <c r="AR20" s="36"/>
      <c r="AS20" s="201">
        <v>12</v>
      </c>
      <c r="AT20" s="155"/>
      <c r="AU20" s="155"/>
      <c r="AV20" s="155"/>
      <c r="AW20" s="155"/>
      <c r="AX20" s="155"/>
      <c r="AY20" s="156"/>
      <c r="AZ20" s="37" t="s">
        <v>26</v>
      </c>
      <c r="BA20" s="13"/>
      <c r="BB20" s="20"/>
      <c r="BC20" s="6"/>
      <c r="BG20" t="str">
        <f>AA20&amp;"/"&amp;AJ20&amp;"/"&amp;AS20</f>
        <v>2021/9/12</v>
      </c>
    </row>
    <row r="21" spans="2:59" ht="9.9499999999999993" customHeight="1" x14ac:dyDescent="0.4">
      <c r="B21" s="30"/>
      <c r="C21" s="19"/>
      <c r="D21" s="41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41"/>
      <c r="V21" s="42"/>
      <c r="W21" s="45"/>
      <c r="X21" s="45"/>
      <c r="Y21" s="44"/>
      <c r="Z21" s="39"/>
      <c r="AA21" s="40"/>
      <c r="AB21" s="40"/>
      <c r="AC21" s="40"/>
      <c r="AD21" s="40"/>
      <c r="AE21" s="40"/>
      <c r="AF21" s="40"/>
      <c r="AG21" s="37"/>
      <c r="AH21" s="36"/>
      <c r="AI21" s="11"/>
      <c r="AJ21" s="13"/>
      <c r="AK21" s="13"/>
      <c r="AL21" s="13"/>
      <c r="AM21" s="13"/>
      <c r="AN21" s="13"/>
      <c r="AO21" s="13"/>
      <c r="AP21" s="37"/>
      <c r="AQ21" s="36"/>
      <c r="AR21" s="11"/>
      <c r="AS21" s="13"/>
      <c r="AT21" s="13"/>
      <c r="AU21" s="13"/>
      <c r="AV21" s="13"/>
      <c r="AW21" s="13"/>
      <c r="AX21" s="13"/>
      <c r="AY21" s="37"/>
      <c r="AZ21" s="13"/>
      <c r="BA21" s="13"/>
      <c r="BB21" s="20"/>
      <c r="BC21" s="6"/>
    </row>
    <row r="22" spans="2:59" ht="15.75" customHeight="1" x14ac:dyDescent="0.4">
      <c r="B22" s="30"/>
      <c r="C22" s="19"/>
      <c r="D22" s="41" t="s">
        <v>27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41"/>
      <c r="V22" s="42"/>
      <c r="W22" s="45"/>
      <c r="X22" s="45"/>
      <c r="Y22" s="44"/>
      <c r="Z22" s="46"/>
      <c r="AA22" s="47"/>
      <c r="AB22" s="47"/>
      <c r="AC22" s="47"/>
      <c r="AD22" s="47"/>
      <c r="AE22" s="47"/>
      <c r="AF22" s="48"/>
      <c r="AG22" s="154" t="e">
        <f>DATEDIF(BG18,BG20,"d")+1</f>
        <v>#VALUE!</v>
      </c>
      <c r="AH22" s="155"/>
      <c r="AI22" s="156"/>
      <c r="AJ22" s="65" t="s">
        <v>10</v>
      </c>
      <c r="AK22" s="202"/>
      <c r="AL22" s="65" t="s">
        <v>28</v>
      </c>
      <c r="AM22" s="202"/>
      <c r="AN22" s="202"/>
      <c r="AO22" s="202"/>
      <c r="AP22" s="202"/>
      <c r="AQ22" s="202"/>
      <c r="AR22" s="11"/>
      <c r="AS22" s="13"/>
      <c r="AT22" s="13"/>
      <c r="AU22" s="13"/>
      <c r="AV22" s="13"/>
      <c r="AW22" s="13"/>
      <c r="AX22" s="13"/>
      <c r="AY22" s="37"/>
      <c r="AZ22" s="13"/>
      <c r="BA22" s="13"/>
      <c r="BB22" s="20"/>
      <c r="BC22" s="6"/>
    </row>
    <row r="23" spans="2:59" ht="9.9499999999999993" customHeight="1" x14ac:dyDescent="0.4">
      <c r="B23" s="30"/>
      <c r="C23" s="19"/>
      <c r="D23" s="4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41"/>
      <c r="V23" s="42"/>
      <c r="W23" s="45"/>
      <c r="X23" s="45"/>
      <c r="Y23" s="44"/>
      <c r="Z23" s="11"/>
      <c r="AA23" s="13"/>
      <c r="AB23" s="13"/>
      <c r="AC23" s="13"/>
      <c r="AD23" s="13"/>
      <c r="AE23" s="13"/>
      <c r="AF23" s="13"/>
      <c r="AG23" s="37"/>
      <c r="AH23" s="36"/>
      <c r="AI23" s="11"/>
      <c r="AJ23" s="13"/>
      <c r="AK23" s="13"/>
      <c r="AL23" s="13"/>
      <c r="AM23" s="13"/>
      <c r="AN23" s="13"/>
      <c r="AO23" s="13"/>
      <c r="AP23" s="37"/>
      <c r="AQ23" s="36"/>
      <c r="AR23" s="11"/>
      <c r="AS23" s="13"/>
      <c r="AT23" s="13"/>
      <c r="AU23" s="13"/>
      <c r="AV23" s="13"/>
      <c r="AW23" s="13"/>
      <c r="AX23" s="13"/>
      <c r="AY23" s="37"/>
      <c r="AZ23" s="13"/>
      <c r="BA23" s="13"/>
      <c r="BB23" s="20"/>
      <c r="BC23" s="6"/>
    </row>
    <row r="24" spans="2:59" ht="11.25" customHeight="1" x14ac:dyDescent="0.4">
      <c r="B24" s="3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3"/>
      <c r="AT24" s="13"/>
      <c r="AU24" s="13"/>
      <c r="AV24" s="6"/>
      <c r="AW24" s="6"/>
      <c r="AX24" s="6"/>
      <c r="AY24" s="6"/>
      <c r="AZ24" s="6"/>
      <c r="BA24" s="6"/>
      <c r="BB24" s="20"/>
      <c r="BC24" s="6"/>
    </row>
    <row r="25" spans="2:59" ht="11.25" customHeight="1" x14ac:dyDescent="0.4">
      <c r="B25" s="31"/>
      <c r="C25" s="87" t="s">
        <v>38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/>
      <c r="R25" s="19"/>
      <c r="S25" s="19"/>
      <c r="T25" s="19"/>
      <c r="U25" s="17"/>
      <c r="V25" s="17"/>
      <c r="W25" s="17"/>
      <c r="X25" s="149" t="s">
        <v>29</v>
      </c>
      <c r="Y25" s="211"/>
      <c r="Z25" s="211"/>
      <c r="AA25" s="211"/>
      <c r="AB25" s="211"/>
      <c r="AC25" s="211"/>
      <c r="AD25" s="211"/>
      <c r="AE25" s="211"/>
      <c r="AF25" s="211"/>
      <c r="AG25" s="17"/>
      <c r="AH25" s="17"/>
      <c r="AI25" s="17"/>
      <c r="AJ25" s="19"/>
      <c r="AK25" s="19"/>
      <c r="AL25" s="17"/>
      <c r="AM25" s="145" t="s">
        <v>39</v>
      </c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7"/>
      <c r="BB25" s="20"/>
      <c r="BC25" s="6"/>
    </row>
    <row r="26" spans="2:59" ht="11.25" customHeight="1" x14ac:dyDescent="0.4">
      <c r="B26" s="31"/>
      <c r="C26" s="90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2"/>
      <c r="R26" s="19"/>
      <c r="S26" s="19"/>
      <c r="T26" s="19"/>
      <c r="U26" s="17"/>
      <c r="V26" s="17"/>
      <c r="W26" s="17"/>
      <c r="X26" s="211"/>
      <c r="Y26" s="211"/>
      <c r="Z26" s="211"/>
      <c r="AA26" s="211"/>
      <c r="AB26" s="211"/>
      <c r="AC26" s="211"/>
      <c r="AD26" s="211"/>
      <c r="AE26" s="211"/>
      <c r="AF26" s="211"/>
      <c r="AG26" s="17"/>
      <c r="AH26" s="17"/>
      <c r="AI26" s="17"/>
      <c r="AJ26" s="19"/>
      <c r="AK26" s="19"/>
      <c r="AL26" s="12"/>
      <c r="AM26" s="148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50"/>
      <c r="BB26" s="20"/>
      <c r="BC26" s="6"/>
    </row>
    <row r="27" spans="2:59" ht="14.1" customHeight="1" x14ac:dyDescent="0.4">
      <c r="B27" s="31"/>
      <c r="C27" s="93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5"/>
      <c r="R27" s="19"/>
      <c r="S27" s="19"/>
      <c r="T27" s="19"/>
      <c r="U27" s="17"/>
      <c r="V27" s="17"/>
      <c r="W27" s="17"/>
      <c r="X27" s="203" t="e">
        <f t="shared" ref="X27" si="0">AG22</f>
        <v>#VALUE!</v>
      </c>
      <c r="Y27" s="204"/>
      <c r="Z27" s="204"/>
      <c r="AA27" s="204"/>
      <c r="AB27" s="204"/>
      <c r="AC27" s="204"/>
      <c r="AD27" s="205"/>
      <c r="AE27" s="17"/>
      <c r="AF27" s="17"/>
      <c r="AG27" s="17"/>
      <c r="AH27" s="17"/>
      <c r="AI27" s="17"/>
      <c r="AJ27" s="19"/>
      <c r="AK27" s="19"/>
      <c r="AL27" s="12"/>
      <c r="AM27" s="151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3"/>
      <c r="BB27" s="20"/>
      <c r="BC27" s="6"/>
    </row>
    <row r="28" spans="2:59" ht="14.1" customHeight="1" x14ac:dyDescent="0.4">
      <c r="B28" s="31"/>
      <c r="C28" s="75" t="s">
        <v>6</v>
      </c>
      <c r="D28" s="75"/>
      <c r="E28" s="76"/>
      <c r="F28" s="163"/>
      <c r="G28" s="164"/>
      <c r="H28" s="164"/>
      <c r="I28" s="164"/>
      <c r="J28" s="164"/>
      <c r="K28" s="164"/>
      <c r="L28" s="164"/>
      <c r="M28" s="164"/>
      <c r="N28" s="165"/>
      <c r="O28" s="67" t="s">
        <v>7</v>
      </c>
      <c r="P28" s="68"/>
      <c r="Q28" s="73"/>
      <c r="R28" s="19"/>
      <c r="S28" s="19"/>
      <c r="T28" s="19"/>
      <c r="U28" s="16"/>
      <c r="V28" s="16"/>
      <c r="W28" s="16"/>
      <c r="X28" s="206"/>
      <c r="Y28" s="85"/>
      <c r="Z28" s="85"/>
      <c r="AA28" s="85"/>
      <c r="AB28" s="85"/>
      <c r="AC28" s="85"/>
      <c r="AD28" s="207"/>
      <c r="AE28" s="65" t="s">
        <v>10</v>
      </c>
      <c r="AF28" s="178"/>
      <c r="AG28" s="18"/>
      <c r="AH28" s="18"/>
      <c r="AI28" s="18"/>
      <c r="AJ28" s="19"/>
      <c r="AK28" s="19"/>
      <c r="AL28" s="23"/>
      <c r="AM28" s="75" t="s">
        <v>8</v>
      </c>
      <c r="AN28" s="75"/>
      <c r="AO28" s="76"/>
      <c r="AP28" s="96" t="e">
        <f t="shared" ref="AP28" si="1">ROUNDUP(F28/X27,0)</f>
        <v>#VALUE!</v>
      </c>
      <c r="AQ28" s="97"/>
      <c r="AR28" s="97"/>
      <c r="AS28" s="97"/>
      <c r="AT28" s="97"/>
      <c r="AU28" s="97"/>
      <c r="AV28" s="97"/>
      <c r="AW28" s="97"/>
      <c r="AX28" s="98"/>
      <c r="AY28" s="67" t="s">
        <v>7</v>
      </c>
      <c r="AZ28" s="68"/>
      <c r="BA28" s="73"/>
      <c r="BB28" s="20"/>
      <c r="BC28" s="6"/>
    </row>
    <row r="29" spans="2:59" ht="9.9499999999999993" customHeight="1" x14ac:dyDescent="0.4">
      <c r="B29" s="31"/>
      <c r="C29" s="77"/>
      <c r="D29" s="77"/>
      <c r="E29" s="78"/>
      <c r="F29" s="166"/>
      <c r="G29" s="167"/>
      <c r="H29" s="167"/>
      <c r="I29" s="167"/>
      <c r="J29" s="167"/>
      <c r="K29" s="167"/>
      <c r="L29" s="167"/>
      <c r="M29" s="167"/>
      <c r="N29" s="168"/>
      <c r="O29" s="70"/>
      <c r="P29" s="71"/>
      <c r="Q29" s="74"/>
      <c r="R29" s="19"/>
      <c r="S29" s="19"/>
      <c r="T29" s="19"/>
      <c r="U29" s="16"/>
      <c r="V29" s="16"/>
      <c r="W29" s="16"/>
      <c r="X29" s="208"/>
      <c r="Y29" s="209"/>
      <c r="Z29" s="209"/>
      <c r="AA29" s="209"/>
      <c r="AB29" s="209"/>
      <c r="AC29" s="209"/>
      <c r="AD29" s="210"/>
      <c r="AE29" s="178"/>
      <c r="AF29" s="178"/>
      <c r="AG29" s="18"/>
      <c r="AH29" s="18"/>
      <c r="AI29" s="18"/>
      <c r="AJ29" s="19"/>
      <c r="AK29" s="19"/>
      <c r="AL29" s="23"/>
      <c r="AM29" s="77"/>
      <c r="AN29" s="77"/>
      <c r="AO29" s="78"/>
      <c r="AP29" s="99"/>
      <c r="AQ29" s="100"/>
      <c r="AR29" s="100"/>
      <c r="AS29" s="100"/>
      <c r="AT29" s="100"/>
      <c r="AU29" s="100"/>
      <c r="AV29" s="100"/>
      <c r="AW29" s="100"/>
      <c r="AX29" s="101"/>
      <c r="AY29" s="70"/>
      <c r="AZ29" s="71"/>
      <c r="BA29" s="74"/>
      <c r="BB29" s="20"/>
      <c r="BC29" s="6"/>
    </row>
    <row r="30" spans="2:59" ht="8.25" customHeight="1" x14ac:dyDescent="0.4">
      <c r="B30" s="30"/>
      <c r="C30" s="13"/>
      <c r="D30" s="13"/>
      <c r="E30" s="13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13"/>
      <c r="AW30" s="13"/>
      <c r="AX30" s="13"/>
      <c r="AY30" s="13"/>
      <c r="AZ30" s="6"/>
      <c r="BA30" s="6"/>
      <c r="BB30" s="20"/>
      <c r="BC30" s="6"/>
    </row>
    <row r="31" spans="2:59" ht="8.25" customHeight="1" x14ac:dyDescent="0.4">
      <c r="B31" s="30"/>
      <c r="C31" s="56"/>
      <c r="D31" s="56"/>
      <c r="E31" s="5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56"/>
      <c r="AW31" s="56"/>
      <c r="AX31" s="56"/>
      <c r="AY31" s="56"/>
      <c r="AZ31" s="6"/>
      <c r="BA31" s="6"/>
      <c r="BB31" s="20"/>
      <c r="BC31" s="6"/>
    </row>
    <row r="32" spans="2:59" ht="11.25" customHeight="1" x14ac:dyDescent="0.4">
      <c r="B32" s="3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6"/>
      <c r="BA32" s="6"/>
      <c r="BB32" s="20"/>
    </row>
    <row r="33" spans="2:64" ht="11.25" customHeight="1" x14ac:dyDescent="0.4">
      <c r="B33" s="32"/>
      <c r="C33" s="87" t="s">
        <v>37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9"/>
      <c r="R33" s="19"/>
      <c r="S33" s="19"/>
      <c r="T33" s="19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9"/>
      <c r="AK33" s="19"/>
      <c r="AL33" s="17"/>
      <c r="AM33" s="145" t="s">
        <v>41</v>
      </c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7"/>
      <c r="BB33" s="20"/>
    </row>
    <row r="34" spans="2:64" ht="11.25" customHeight="1" x14ac:dyDescent="0.4">
      <c r="B34" s="32"/>
      <c r="C34" s="90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2"/>
      <c r="R34" s="19"/>
      <c r="S34" s="19"/>
      <c r="T34" s="19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9"/>
      <c r="AK34" s="19"/>
      <c r="AL34" s="12"/>
      <c r="AM34" s="148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50"/>
      <c r="BB34" s="20"/>
    </row>
    <row r="35" spans="2:64" ht="14.1" customHeight="1" x14ac:dyDescent="0.4">
      <c r="B35" s="32"/>
      <c r="C35" s="93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  <c r="R35" s="19"/>
      <c r="S35" s="19"/>
      <c r="T35" s="19"/>
      <c r="U35" s="17"/>
      <c r="V35" s="17"/>
      <c r="W35" s="17"/>
      <c r="X35" s="169">
        <v>30</v>
      </c>
      <c r="Y35" s="170"/>
      <c r="Z35" s="170"/>
      <c r="AA35" s="170"/>
      <c r="AB35" s="170"/>
      <c r="AC35" s="170"/>
      <c r="AD35" s="171"/>
      <c r="AE35" s="17"/>
      <c r="AF35" s="17"/>
      <c r="AG35" s="17"/>
      <c r="AH35" s="17"/>
      <c r="AI35" s="17"/>
      <c r="AJ35" s="19"/>
      <c r="AK35" s="19"/>
      <c r="AL35" s="12"/>
      <c r="AM35" s="151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3"/>
      <c r="BB35" s="20"/>
    </row>
    <row r="36" spans="2:64" ht="14.1" customHeight="1" x14ac:dyDescent="0.4">
      <c r="B36" s="33"/>
      <c r="C36" s="75" t="s">
        <v>9</v>
      </c>
      <c r="D36" s="75"/>
      <c r="E36" s="76"/>
      <c r="F36" s="163"/>
      <c r="G36" s="164"/>
      <c r="H36" s="164"/>
      <c r="I36" s="164"/>
      <c r="J36" s="164"/>
      <c r="K36" s="164"/>
      <c r="L36" s="164"/>
      <c r="M36" s="164"/>
      <c r="N36" s="165"/>
      <c r="O36" s="67" t="s">
        <v>7</v>
      </c>
      <c r="P36" s="68"/>
      <c r="Q36" s="73"/>
      <c r="R36" s="19"/>
      <c r="S36" s="19"/>
      <c r="T36" s="19"/>
      <c r="U36" s="16"/>
      <c r="V36" s="16"/>
      <c r="W36" s="16"/>
      <c r="X36" s="172"/>
      <c r="Y36" s="173"/>
      <c r="Z36" s="173"/>
      <c r="AA36" s="173"/>
      <c r="AB36" s="173"/>
      <c r="AC36" s="173"/>
      <c r="AD36" s="174"/>
      <c r="AE36" s="65" t="s">
        <v>10</v>
      </c>
      <c r="AF36" s="178"/>
      <c r="AG36" s="18"/>
      <c r="AH36" s="18"/>
      <c r="AI36" s="18"/>
      <c r="AJ36" s="19"/>
      <c r="AK36" s="19"/>
      <c r="AL36" s="23"/>
      <c r="AM36" s="75" t="s">
        <v>11</v>
      </c>
      <c r="AN36" s="75"/>
      <c r="AO36" s="76"/>
      <c r="AP36" s="96">
        <f>ROUNDUP(F36/X35,0)</f>
        <v>0</v>
      </c>
      <c r="AQ36" s="97"/>
      <c r="AR36" s="97"/>
      <c r="AS36" s="97"/>
      <c r="AT36" s="97"/>
      <c r="AU36" s="97"/>
      <c r="AV36" s="97"/>
      <c r="AW36" s="97"/>
      <c r="AX36" s="98"/>
      <c r="AY36" s="67" t="s">
        <v>7</v>
      </c>
      <c r="AZ36" s="68"/>
      <c r="BA36" s="73"/>
      <c r="BB36" s="20"/>
    </row>
    <row r="37" spans="2:64" ht="9.9499999999999993" customHeight="1" x14ac:dyDescent="0.4">
      <c r="B37" s="33"/>
      <c r="C37" s="77"/>
      <c r="D37" s="77"/>
      <c r="E37" s="78"/>
      <c r="F37" s="166"/>
      <c r="G37" s="167"/>
      <c r="H37" s="167"/>
      <c r="I37" s="167"/>
      <c r="J37" s="167"/>
      <c r="K37" s="167"/>
      <c r="L37" s="167"/>
      <c r="M37" s="167"/>
      <c r="N37" s="168"/>
      <c r="O37" s="70"/>
      <c r="P37" s="71"/>
      <c r="Q37" s="74"/>
      <c r="R37" s="19"/>
      <c r="S37" s="19"/>
      <c r="T37" s="19"/>
      <c r="U37" s="16"/>
      <c r="V37" s="16"/>
      <c r="W37" s="16"/>
      <c r="X37" s="175"/>
      <c r="Y37" s="176"/>
      <c r="Z37" s="176"/>
      <c r="AA37" s="176"/>
      <c r="AB37" s="176"/>
      <c r="AC37" s="176"/>
      <c r="AD37" s="177"/>
      <c r="AE37" s="178"/>
      <c r="AF37" s="178"/>
      <c r="AG37" s="18"/>
      <c r="AH37" s="18"/>
      <c r="AI37" s="18"/>
      <c r="AJ37" s="19"/>
      <c r="AK37" s="19"/>
      <c r="AL37" s="23"/>
      <c r="AM37" s="77"/>
      <c r="AN37" s="77"/>
      <c r="AO37" s="78"/>
      <c r="AP37" s="99"/>
      <c r="AQ37" s="100"/>
      <c r="AR37" s="100"/>
      <c r="AS37" s="100"/>
      <c r="AT37" s="100"/>
      <c r="AU37" s="100"/>
      <c r="AV37" s="100"/>
      <c r="AW37" s="100"/>
      <c r="AX37" s="101"/>
      <c r="AY37" s="70"/>
      <c r="AZ37" s="71"/>
      <c r="BA37" s="74"/>
      <c r="BB37" s="20"/>
    </row>
    <row r="38" spans="2:64" ht="9.9499999999999993" customHeight="1" x14ac:dyDescent="0.4">
      <c r="B38" s="3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6"/>
      <c r="BA38" s="6"/>
      <c r="BB38" s="20"/>
    </row>
    <row r="39" spans="2:64" ht="9.9499999999999993" customHeight="1" x14ac:dyDescent="0.4">
      <c r="B39" s="32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6"/>
      <c r="BA39" s="6"/>
      <c r="BB39" s="20"/>
    </row>
    <row r="40" spans="2:64" ht="11.25" customHeight="1" x14ac:dyDescent="0.4">
      <c r="B40" s="30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20"/>
    </row>
    <row r="41" spans="2:64" ht="11.25" customHeight="1" x14ac:dyDescent="0.4">
      <c r="B41" s="30"/>
      <c r="C41" s="105" t="s">
        <v>40</v>
      </c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4"/>
      <c r="O41" s="24"/>
      <c r="P41" s="24"/>
      <c r="Q41" s="24"/>
      <c r="R41" s="105" t="s">
        <v>41</v>
      </c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4"/>
      <c r="AD41" s="24"/>
      <c r="AE41" s="24"/>
      <c r="AF41" s="24"/>
      <c r="AG41" s="24"/>
      <c r="AH41" s="24"/>
      <c r="AI41" s="24"/>
      <c r="AJ41" s="19"/>
      <c r="AK41" s="19"/>
      <c r="AL41" s="17"/>
      <c r="AM41" s="24"/>
      <c r="AN41" s="24"/>
      <c r="AO41" s="24"/>
      <c r="AP41" s="87" t="s">
        <v>31</v>
      </c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190"/>
      <c r="BB41" s="20"/>
    </row>
    <row r="42" spans="2:64" ht="11.25" customHeight="1" x14ac:dyDescent="0.4">
      <c r="B42" s="30"/>
      <c r="C42" s="195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7"/>
      <c r="O42" s="24"/>
      <c r="P42" s="24"/>
      <c r="Q42" s="24"/>
      <c r="R42" s="195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7"/>
      <c r="AD42" s="24"/>
      <c r="AE42" s="24"/>
      <c r="AF42" s="24"/>
      <c r="AG42" s="24"/>
      <c r="AH42" s="24"/>
      <c r="AI42" s="24"/>
      <c r="AJ42" s="19"/>
      <c r="AK42" s="19"/>
      <c r="AL42" s="12"/>
      <c r="AM42" s="24"/>
      <c r="AN42" s="24"/>
      <c r="AO42" s="24"/>
      <c r="AP42" s="90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191"/>
      <c r="BB42" s="20"/>
    </row>
    <row r="43" spans="2:64" ht="14.1" customHeight="1" x14ac:dyDescent="0.4">
      <c r="B43" s="30"/>
      <c r="C43" s="198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200"/>
      <c r="O43" s="24"/>
      <c r="P43" s="24"/>
      <c r="Q43" s="24"/>
      <c r="R43" s="198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200"/>
      <c r="AD43" s="24"/>
      <c r="AE43" s="24"/>
      <c r="AF43" s="24"/>
      <c r="AG43" s="24"/>
      <c r="AH43" s="24"/>
      <c r="AI43" s="24"/>
      <c r="AJ43" s="19"/>
      <c r="AK43" s="19"/>
      <c r="AL43" s="12"/>
      <c r="AM43" s="24"/>
      <c r="AN43" s="24"/>
      <c r="AO43" s="24"/>
      <c r="AP43" s="93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192"/>
      <c r="BB43" s="20"/>
    </row>
    <row r="44" spans="2:64" ht="14.1" customHeight="1" x14ac:dyDescent="0.4">
      <c r="B44" s="31"/>
      <c r="C44" s="179" t="s">
        <v>8</v>
      </c>
      <c r="D44" s="180"/>
      <c r="E44" s="183" t="e">
        <f>AP28</f>
        <v>#VALUE!</v>
      </c>
      <c r="F44" s="184"/>
      <c r="G44" s="184"/>
      <c r="H44" s="184"/>
      <c r="I44" s="184"/>
      <c r="J44" s="184"/>
      <c r="K44" s="184"/>
      <c r="L44" s="184"/>
      <c r="M44" s="186" t="s">
        <v>7</v>
      </c>
      <c r="N44" s="187"/>
      <c r="O44" s="18"/>
      <c r="P44" s="18"/>
      <c r="Q44" s="18"/>
      <c r="R44" s="179" t="s">
        <v>11</v>
      </c>
      <c r="S44" s="180"/>
      <c r="T44" s="183">
        <f t="shared" ref="T44" si="2">AP36</f>
        <v>0</v>
      </c>
      <c r="U44" s="184"/>
      <c r="V44" s="184"/>
      <c r="W44" s="184"/>
      <c r="X44" s="184"/>
      <c r="Y44" s="184"/>
      <c r="Z44" s="184"/>
      <c r="AA44" s="184"/>
      <c r="AB44" s="186" t="s">
        <v>7</v>
      </c>
      <c r="AC44" s="187"/>
      <c r="AD44" s="10"/>
      <c r="AE44" s="10"/>
      <c r="AF44" s="10"/>
      <c r="AG44" s="68">
        <v>0.4</v>
      </c>
      <c r="AH44" s="139"/>
      <c r="AI44" s="139"/>
      <c r="AJ44" s="139"/>
      <c r="AK44" s="139"/>
      <c r="AL44" s="16"/>
      <c r="AM44" s="16"/>
      <c r="AN44" s="16"/>
      <c r="AO44" s="16"/>
      <c r="AP44" s="179" t="s">
        <v>12</v>
      </c>
      <c r="AQ44" s="180"/>
      <c r="AR44" s="183" t="e">
        <f>IF(T9="○",IF(ROUNDUP((E44-T44)*AG44,0)&gt;=200000,"200,000",ROUNDUP((E44-T44)*AG44,0)),IF(ROUNDUP(AP28*0.3,0)&lt;=200000,IF(ROUNDUP((E44-T44)*AG44,0)&gt;ROUNDUP(AP28*0.3,0),ROUNDUP(AP28*0.3,0),ROUNDUP((E44-T44)*AG44,0)),IF(ROUNDUP((E44-T44)*AG44,0)&gt;=200000,"200,000",ROUNDUP((E44-T44)*AG44,0))))</f>
        <v>#VALUE!</v>
      </c>
      <c r="AS44" s="184"/>
      <c r="AT44" s="184"/>
      <c r="AU44" s="184"/>
      <c r="AV44" s="184"/>
      <c r="AW44" s="184"/>
      <c r="AX44" s="184"/>
      <c r="AY44" s="184"/>
      <c r="AZ44" s="186" t="s">
        <v>7</v>
      </c>
      <c r="BA44" s="187"/>
      <c r="BB44" s="20"/>
      <c r="BG44" s="144" t="e">
        <f>AP28*0.3</f>
        <v>#VALUE!</v>
      </c>
      <c r="BH44" s="144"/>
      <c r="BI44" s="144"/>
      <c r="BJ44" s="144"/>
      <c r="BK44" s="144"/>
      <c r="BL44" s="144"/>
    </row>
    <row r="45" spans="2:64" ht="9.9499999999999993" customHeight="1" x14ac:dyDescent="0.4">
      <c r="B45" s="31"/>
      <c r="C45" s="181"/>
      <c r="D45" s="182"/>
      <c r="E45" s="185"/>
      <c r="F45" s="185"/>
      <c r="G45" s="185"/>
      <c r="H45" s="185"/>
      <c r="I45" s="185"/>
      <c r="J45" s="185"/>
      <c r="K45" s="185"/>
      <c r="L45" s="185"/>
      <c r="M45" s="188"/>
      <c r="N45" s="189"/>
      <c r="O45" s="18"/>
      <c r="P45" s="18"/>
      <c r="Q45" s="18"/>
      <c r="R45" s="181"/>
      <c r="S45" s="182"/>
      <c r="T45" s="185"/>
      <c r="U45" s="185"/>
      <c r="V45" s="185"/>
      <c r="W45" s="185"/>
      <c r="X45" s="185"/>
      <c r="Y45" s="185"/>
      <c r="Z45" s="185"/>
      <c r="AA45" s="185"/>
      <c r="AB45" s="188"/>
      <c r="AC45" s="189"/>
      <c r="AD45" s="10"/>
      <c r="AE45" s="10"/>
      <c r="AF45" s="10"/>
      <c r="AG45" s="139"/>
      <c r="AH45" s="139"/>
      <c r="AI45" s="139"/>
      <c r="AJ45" s="139"/>
      <c r="AK45" s="139"/>
      <c r="AL45" s="16"/>
      <c r="AM45" s="16"/>
      <c r="AN45" s="16"/>
      <c r="AO45" s="16"/>
      <c r="AP45" s="181"/>
      <c r="AQ45" s="182"/>
      <c r="AR45" s="185"/>
      <c r="AS45" s="185"/>
      <c r="AT45" s="185"/>
      <c r="AU45" s="185"/>
      <c r="AV45" s="185"/>
      <c r="AW45" s="185"/>
      <c r="AX45" s="185"/>
      <c r="AY45" s="185"/>
      <c r="AZ45" s="188"/>
      <c r="BA45" s="189"/>
      <c r="BB45" s="20"/>
      <c r="BG45" s="144"/>
      <c r="BH45" s="144"/>
      <c r="BI45" s="144"/>
      <c r="BJ45" s="144"/>
      <c r="BK45" s="144"/>
      <c r="BL45" s="144"/>
    </row>
    <row r="46" spans="2:64" ht="9.9499999999999993" customHeight="1" x14ac:dyDescent="0.4">
      <c r="B46" s="30"/>
      <c r="C46" s="60"/>
      <c r="D46" s="60"/>
      <c r="E46" s="61"/>
      <c r="F46" s="61"/>
      <c r="G46" s="61"/>
      <c r="H46" s="61"/>
      <c r="I46" s="61"/>
      <c r="J46" s="61"/>
      <c r="K46" s="61"/>
      <c r="L46" s="61"/>
      <c r="M46" s="58"/>
      <c r="N46" s="58"/>
      <c r="O46" s="53"/>
      <c r="P46" s="53"/>
      <c r="Q46" s="53"/>
      <c r="R46" s="60"/>
      <c r="S46" s="60"/>
      <c r="T46" s="61"/>
      <c r="U46" s="61"/>
      <c r="V46" s="61"/>
      <c r="W46" s="61"/>
      <c r="X46" s="61"/>
      <c r="Y46" s="61"/>
      <c r="Z46" s="61"/>
      <c r="AA46" s="61"/>
      <c r="AB46" s="58"/>
      <c r="AC46" s="58"/>
      <c r="AD46" s="57"/>
      <c r="AE46" s="57"/>
      <c r="AF46" s="57"/>
      <c r="AG46" s="54"/>
      <c r="AH46" s="54"/>
      <c r="AI46" s="54"/>
      <c r="AJ46" s="54"/>
      <c r="AK46" s="54"/>
      <c r="AL46" s="52"/>
      <c r="AM46" s="52"/>
      <c r="AN46" s="52"/>
      <c r="AO46" s="52"/>
      <c r="AP46" s="60"/>
      <c r="AQ46" s="60"/>
      <c r="AR46" s="61"/>
      <c r="AS46" s="61"/>
      <c r="AT46" s="61"/>
      <c r="AU46" s="61"/>
      <c r="AV46" s="61"/>
      <c r="AW46" s="61"/>
      <c r="AX46" s="61"/>
      <c r="AY46" s="61"/>
      <c r="AZ46" s="58"/>
      <c r="BA46" s="58"/>
      <c r="BB46" s="20"/>
      <c r="BG46" s="59"/>
      <c r="BH46" s="59"/>
      <c r="BI46" s="59"/>
      <c r="BJ46" s="59"/>
      <c r="BK46" s="59"/>
      <c r="BL46" s="59"/>
    </row>
    <row r="47" spans="2:64" ht="15.75" customHeight="1" x14ac:dyDescent="0.4">
      <c r="B47" s="30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20"/>
    </row>
    <row r="48" spans="2:64" ht="15.75" customHeight="1" x14ac:dyDescent="0.4">
      <c r="B48" s="30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20"/>
    </row>
    <row r="49" spans="2:54" ht="14.25" customHeight="1" x14ac:dyDescent="0.4">
      <c r="B49" s="30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20"/>
    </row>
    <row r="50" spans="2:54" ht="11.25" customHeight="1" x14ac:dyDescent="0.4">
      <c r="B50" s="30"/>
      <c r="C50" s="87" t="s">
        <v>31</v>
      </c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9"/>
      <c r="R50" s="19"/>
      <c r="S50" s="19"/>
      <c r="T50" s="19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9"/>
      <c r="AK50" s="19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20"/>
    </row>
    <row r="51" spans="2:54" ht="11.25" customHeight="1" x14ac:dyDescent="0.4">
      <c r="B51" s="30"/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2"/>
      <c r="R51" s="19"/>
      <c r="S51" s="19"/>
      <c r="T51" s="19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9"/>
      <c r="AK51" s="19"/>
      <c r="AL51" s="12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20"/>
    </row>
    <row r="52" spans="2:54" ht="11.25" customHeight="1" x14ac:dyDescent="0.4">
      <c r="B52" s="30"/>
      <c r="C52" s="93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5"/>
      <c r="R52" s="19"/>
      <c r="S52" s="19"/>
      <c r="T52" s="19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9"/>
      <c r="AK52" s="19"/>
      <c r="AL52" s="12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20"/>
    </row>
    <row r="53" spans="2:54" ht="11.25" customHeight="1" x14ac:dyDescent="0.4">
      <c r="B53" s="31"/>
      <c r="C53" s="75" t="s">
        <v>13</v>
      </c>
      <c r="D53" s="75"/>
      <c r="E53" s="76"/>
      <c r="F53" s="96" t="e">
        <f>ROUNDUP(AR44,-3)</f>
        <v>#VALUE!</v>
      </c>
      <c r="G53" s="97"/>
      <c r="H53" s="97"/>
      <c r="I53" s="97"/>
      <c r="J53" s="97"/>
      <c r="K53" s="97"/>
      <c r="L53" s="97"/>
      <c r="M53" s="97"/>
      <c r="N53" s="98"/>
      <c r="O53" s="67" t="s">
        <v>7</v>
      </c>
      <c r="P53" s="68"/>
      <c r="Q53" s="73"/>
      <c r="R53" s="19"/>
      <c r="S53" s="19"/>
      <c r="T53" s="19"/>
      <c r="U53" s="16"/>
      <c r="V53" s="16"/>
      <c r="W53" s="16"/>
      <c r="X53" s="10"/>
      <c r="Y53" s="10"/>
      <c r="Z53" s="10"/>
      <c r="AA53" s="10"/>
      <c r="AB53" s="10"/>
      <c r="AC53" s="10"/>
      <c r="AD53" s="10"/>
      <c r="AE53" s="10"/>
      <c r="AF53" s="10"/>
      <c r="AG53" s="18"/>
      <c r="AH53" s="18"/>
      <c r="AI53" s="18"/>
      <c r="AJ53" s="19"/>
      <c r="AK53" s="19"/>
      <c r="AL53" s="16"/>
      <c r="AM53" s="16"/>
      <c r="AN53" s="16"/>
      <c r="AO53" s="16"/>
      <c r="AP53" s="10"/>
      <c r="AQ53" s="10"/>
      <c r="AR53" s="10"/>
      <c r="AS53" s="10"/>
      <c r="AT53" s="10"/>
      <c r="AU53" s="10"/>
      <c r="AV53" s="10"/>
      <c r="AW53" s="10"/>
      <c r="AX53" s="10"/>
      <c r="AY53" s="18"/>
      <c r="AZ53" s="18"/>
      <c r="BA53" s="18"/>
      <c r="BB53" s="20"/>
    </row>
    <row r="54" spans="2:54" ht="11.25" customHeight="1" x14ac:dyDescent="0.4">
      <c r="B54" s="31"/>
      <c r="C54" s="77"/>
      <c r="D54" s="77"/>
      <c r="E54" s="78"/>
      <c r="F54" s="99"/>
      <c r="G54" s="100"/>
      <c r="H54" s="100"/>
      <c r="I54" s="100"/>
      <c r="J54" s="100"/>
      <c r="K54" s="100"/>
      <c r="L54" s="100"/>
      <c r="M54" s="100"/>
      <c r="N54" s="101"/>
      <c r="O54" s="70"/>
      <c r="P54" s="71"/>
      <c r="Q54" s="74"/>
      <c r="R54" s="19"/>
      <c r="S54" s="19"/>
      <c r="T54" s="19"/>
      <c r="U54" s="16"/>
      <c r="V54" s="16"/>
      <c r="W54" s="16"/>
      <c r="X54" s="10"/>
      <c r="Y54" s="10"/>
      <c r="Z54" s="10"/>
      <c r="AA54" s="10"/>
      <c r="AB54" s="10"/>
      <c r="AC54" s="10"/>
      <c r="AD54" s="10"/>
      <c r="AE54" s="10"/>
      <c r="AF54" s="10"/>
      <c r="AG54" s="18"/>
      <c r="AH54" s="18"/>
      <c r="AI54" s="18"/>
      <c r="AJ54" s="19"/>
      <c r="AK54" s="19"/>
      <c r="AL54" s="16"/>
      <c r="AM54" s="16"/>
      <c r="AN54" s="16"/>
      <c r="AO54" s="16"/>
      <c r="AP54" s="10"/>
      <c r="AQ54" s="10"/>
      <c r="AR54" s="10"/>
      <c r="AS54" s="10"/>
      <c r="AT54" s="10"/>
      <c r="AU54" s="10"/>
      <c r="AV54" s="10"/>
      <c r="AW54" s="10"/>
      <c r="AX54" s="10"/>
      <c r="AY54" s="18"/>
      <c r="AZ54" s="18"/>
      <c r="BA54" s="18"/>
      <c r="BB54" s="20"/>
    </row>
    <row r="55" spans="2:54" ht="8.25" customHeight="1" x14ac:dyDescent="0.4">
      <c r="B55" s="30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20"/>
    </row>
    <row r="56" spans="2:54" ht="6" customHeight="1" x14ac:dyDescent="0.4">
      <c r="B56" s="30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20"/>
    </row>
    <row r="57" spans="2:54" ht="6" customHeight="1" x14ac:dyDescent="0.4">
      <c r="B57" s="30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20"/>
    </row>
    <row r="58" spans="2:54" ht="9.9499999999999993" customHeight="1" x14ac:dyDescent="0.4">
      <c r="B58" s="30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20"/>
    </row>
    <row r="59" spans="2:54" ht="12.75" customHeight="1" x14ac:dyDescent="0.4">
      <c r="B59" s="30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20"/>
    </row>
    <row r="60" spans="2:54" ht="9.9499999999999993" customHeight="1" x14ac:dyDescent="0.4">
      <c r="B60" s="30"/>
      <c r="C60" s="87" t="s">
        <v>31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9"/>
      <c r="R60" s="19"/>
      <c r="S60" s="19"/>
      <c r="T60" s="19"/>
      <c r="U60" s="87" t="s">
        <v>14</v>
      </c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9"/>
      <c r="AJ60" s="19"/>
      <c r="AK60" s="19"/>
      <c r="AL60" s="17"/>
      <c r="AM60" s="87" t="s">
        <v>20</v>
      </c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9"/>
      <c r="BB60" s="20"/>
    </row>
    <row r="61" spans="2:54" ht="11.25" customHeight="1" x14ac:dyDescent="0.4">
      <c r="B61" s="30"/>
      <c r="C61" s="90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2"/>
      <c r="R61" s="19"/>
      <c r="S61" s="19"/>
      <c r="T61" s="19"/>
      <c r="U61" s="90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2"/>
      <c r="AJ61" s="19"/>
      <c r="AK61" s="19"/>
      <c r="AL61" s="12"/>
      <c r="AM61" s="90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2"/>
      <c r="BB61" s="20"/>
    </row>
    <row r="62" spans="2:54" ht="14.25" customHeight="1" x14ac:dyDescent="0.4">
      <c r="B62" s="30"/>
      <c r="C62" s="93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  <c r="R62" s="19"/>
      <c r="S62" s="19"/>
      <c r="T62" s="19"/>
      <c r="U62" s="93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5"/>
      <c r="AJ62" s="19"/>
      <c r="AK62" s="19"/>
      <c r="AL62" s="12"/>
      <c r="AM62" s="93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5"/>
      <c r="BB62" s="20"/>
    </row>
    <row r="63" spans="2:54" ht="9.9499999999999993" customHeight="1" x14ac:dyDescent="0.4">
      <c r="B63" s="31"/>
      <c r="C63" s="75" t="s">
        <v>15</v>
      </c>
      <c r="D63" s="75"/>
      <c r="E63" s="76"/>
      <c r="F63" s="96" t="e">
        <f t="shared" ref="F63" si="3">F53</f>
        <v>#VALUE!</v>
      </c>
      <c r="G63" s="97"/>
      <c r="H63" s="97"/>
      <c r="I63" s="97"/>
      <c r="J63" s="97"/>
      <c r="K63" s="97"/>
      <c r="L63" s="97"/>
      <c r="M63" s="97"/>
      <c r="N63" s="98"/>
      <c r="O63" s="67" t="s">
        <v>7</v>
      </c>
      <c r="P63" s="68"/>
      <c r="Q63" s="73"/>
      <c r="R63" s="19"/>
      <c r="S63" s="19"/>
      <c r="T63" s="22"/>
      <c r="U63" s="75" t="s">
        <v>16</v>
      </c>
      <c r="V63" s="75"/>
      <c r="W63" s="76"/>
      <c r="X63" s="67">
        <v>18</v>
      </c>
      <c r="Y63" s="68"/>
      <c r="Z63" s="68"/>
      <c r="AA63" s="68"/>
      <c r="AB63" s="68"/>
      <c r="AC63" s="68"/>
      <c r="AD63" s="68"/>
      <c r="AE63" s="68"/>
      <c r="AF63" s="69"/>
      <c r="AG63" s="67" t="s">
        <v>10</v>
      </c>
      <c r="AH63" s="68"/>
      <c r="AI63" s="73"/>
      <c r="AJ63" s="19"/>
      <c r="AK63" s="19"/>
      <c r="AL63" s="23"/>
      <c r="AM63" s="75" t="s">
        <v>19</v>
      </c>
      <c r="AN63" s="75"/>
      <c r="AO63" s="76"/>
      <c r="AP63" s="96" t="e">
        <f t="shared" ref="AP63" si="4">F63*X63</f>
        <v>#VALUE!</v>
      </c>
      <c r="AQ63" s="97"/>
      <c r="AR63" s="97"/>
      <c r="AS63" s="97"/>
      <c r="AT63" s="97"/>
      <c r="AU63" s="97"/>
      <c r="AV63" s="97"/>
      <c r="AW63" s="97"/>
      <c r="AX63" s="98"/>
      <c r="AY63" s="67" t="s">
        <v>7</v>
      </c>
      <c r="AZ63" s="68"/>
      <c r="BA63" s="73"/>
      <c r="BB63" s="20"/>
    </row>
    <row r="64" spans="2:54" ht="9.9499999999999993" customHeight="1" x14ac:dyDescent="0.4">
      <c r="B64" s="31"/>
      <c r="C64" s="77"/>
      <c r="D64" s="77"/>
      <c r="E64" s="78"/>
      <c r="F64" s="99"/>
      <c r="G64" s="100"/>
      <c r="H64" s="100"/>
      <c r="I64" s="100"/>
      <c r="J64" s="100"/>
      <c r="K64" s="100"/>
      <c r="L64" s="100"/>
      <c r="M64" s="100"/>
      <c r="N64" s="101"/>
      <c r="O64" s="70"/>
      <c r="P64" s="71"/>
      <c r="Q64" s="74"/>
      <c r="R64" s="19"/>
      <c r="S64" s="19"/>
      <c r="T64" s="22"/>
      <c r="U64" s="77"/>
      <c r="V64" s="77"/>
      <c r="W64" s="78"/>
      <c r="X64" s="70"/>
      <c r="Y64" s="71"/>
      <c r="Z64" s="71"/>
      <c r="AA64" s="71"/>
      <c r="AB64" s="71"/>
      <c r="AC64" s="71"/>
      <c r="AD64" s="71"/>
      <c r="AE64" s="71"/>
      <c r="AF64" s="72"/>
      <c r="AG64" s="70"/>
      <c r="AH64" s="71"/>
      <c r="AI64" s="74"/>
      <c r="AJ64" s="19"/>
      <c r="AK64" s="19"/>
      <c r="AL64" s="23"/>
      <c r="AM64" s="77"/>
      <c r="AN64" s="77"/>
      <c r="AO64" s="78"/>
      <c r="AP64" s="99"/>
      <c r="AQ64" s="100"/>
      <c r="AR64" s="100"/>
      <c r="AS64" s="100"/>
      <c r="AT64" s="100"/>
      <c r="AU64" s="100"/>
      <c r="AV64" s="100"/>
      <c r="AW64" s="100"/>
      <c r="AX64" s="101"/>
      <c r="AY64" s="70"/>
      <c r="AZ64" s="71"/>
      <c r="BA64" s="74"/>
      <c r="BB64" s="20"/>
    </row>
    <row r="65" spans="2:54" ht="9.9499999999999993" customHeight="1" x14ac:dyDescent="0.4">
      <c r="B65" s="30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2" t="s">
        <v>43</v>
      </c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20"/>
    </row>
    <row r="66" spans="2:54" ht="9.9499999999999993" customHeight="1" x14ac:dyDescent="0.4">
      <c r="B66" s="30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49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20"/>
    </row>
    <row r="67" spans="2:54" ht="9.9499999999999993" customHeight="1" x14ac:dyDescent="0.4">
      <c r="B67" s="3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5"/>
    </row>
  </sheetData>
  <sheetProtection sheet="1" objects="1" scenarios="1"/>
  <mergeCells count="74">
    <mergeCell ref="AS20:AY20"/>
    <mergeCell ref="AJ22:AK22"/>
    <mergeCell ref="AL22:AQ22"/>
    <mergeCell ref="X27:AD29"/>
    <mergeCell ref="AE28:AF29"/>
    <mergeCell ref="X25:AF26"/>
    <mergeCell ref="AM28:AO29"/>
    <mergeCell ref="AP28:AX29"/>
    <mergeCell ref="AY28:BA29"/>
    <mergeCell ref="AA18:AG18"/>
    <mergeCell ref="W20:Y20"/>
    <mergeCell ref="AA20:AG20"/>
    <mergeCell ref="AJ20:AP20"/>
    <mergeCell ref="D20:V20"/>
    <mergeCell ref="AM65:BA66"/>
    <mergeCell ref="C60:Q62"/>
    <mergeCell ref="U60:AI62"/>
    <mergeCell ref="AM60:BA62"/>
    <mergeCell ref="C63:E64"/>
    <mergeCell ref="F63:N64"/>
    <mergeCell ref="O63:Q64"/>
    <mergeCell ref="U63:W64"/>
    <mergeCell ref="X63:AF64"/>
    <mergeCell ref="AG63:AI64"/>
    <mergeCell ref="AM63:AO64"/>
    <mergeCell ref="AP63:AX64"/>
    <mergeCell ref="AY63:BA64"/>
    <mergeCell ref="AY36:BA37"/>
    <mergeCell ref="C50:Q52"/>
    <mergeCell ref="C53:E54"/>
    <mergeCell ref="F53:N54"/>
    <mergeCell ref="AP41:BA43"/>
    <mergeCell ref="AP44:AQ45"/>
    <mergeCell ref="AR44:AY45"/>
    <mergeCell ref="AZ44:BA45"/>
    <mergeCell ref="O53:Q54"/>
    <mergeCell ref="AM36:AO37"/>
    <mergeCell ref="C41:N43"/>
    <mergeCell ref="C44:D45"/>
    <mergeCell ref="E44:L45"/>
    <mergeCell ref="M44:N45"/>
    <mergeCell ref="R41:AC43"/>
    <mergeCell ref="AG44:AK45"/>
    <mergeCell ref="AE36:AF37"/>
    <mergeCell ref="B5:S6"/>
    <mergeCell ref="T5:BB6"/>
    <mergeCell ref="B8:BB8"/>
    <mergeCell ref="B9:S9"/>
    <mergeCell ref="T9:AA9"/>
    <mergeCell ref="AB9:AS9"/>
    <mergeCell ref="AT9:BB9"/>
    <mergeCell ref="R44:S45"/>
    <mergeCell ref="T44:AA45"/>
    <mergeCell ref="AB44:AC45"/>
    <mergeCell ref="C36:E37"/>
    <mergeCell ref="F36:N37"/>
    <mergeCell ref="O36:Q37"/>
    <mergeCell ref="AP36:AX37"/>
    <mergeCell ref="BG44:BL45"/>
    <mergeCell ref="C12:AI13"/>
    <mergeCell ref="E14:AI15"/>
    <mergeCell ref="C25:Q27"/>
    <mergeCell ref="AM25:BA27"/>
    <mergeCell ref="AG22:AI22"/>
    <mergeCell ref="D18:O18"/>
    <mergeCell ref="W18:Y18"/>
    <mergeCell ref="AS18:AY18"/>
    <mergeCell ref="AJ18:AP18"/>
    <mergeCell ref="C28:E29"/>
    <mergeCell ref="F28:N29"/>
    <mergeCell ref="O28:Q29"/>
    <mergeCell ref="C33:Q35"/>
    <mergeCell ref="AM33:BA35"/>
    <mergeCell ref="X35:AD37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37</xdr:col>
                    <xdr:colOff>47625</xdr:colOff>
                    <xdr:row>64</xdr:row>
                    <xdr:rowOff>28575</xdr:rowOff>
                  </from>
                  <to>
                    <xdr:col>39</xdr:col>
                    <xdr:colOff>85725</xdr:colOff>
                    <xdr:row>66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ルール!$B$3:$B$4</xm:f>
          </x14:formula1>
          <xm:sqref>T9:AA9 AT9:BB9</xm:sqref>
        </x14:dataValidation>
        <x14:dataValidation type="list" allowBlank="1" showInputMessage="1" showErrorMessage="1">
          <x14:formula1>
            <xm:f>ルール!$F$3:$F$4</xm:f>
          </x14:formula1>
          <xm:sqref>AA18:AG18</xm:sqref>
        </x14:dataValidation>
        <x14:dataValidation type="list" allowBlank="1" showInputMessage="1" showErrorMessage="1">
          <x14:formula1>
            <xm:f>ルール!$G$3:$G$14</xm:f>
          </x14:formula1>
          <xm:sqref>AJ18:AP18</xm:sqref>
        </x14:dataValidation>
        <x14:dataValidation type="list" allowBlank="1" showInputMessage="1" showErrorMessage="1">
          <x14:formula1>
            <xm:f>ルール!$H$3:$H$33</xm:f>
          </x14:formula1>
          <xm:sqref>AS18:AY18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H45"/>
  <sheetViews>
    <sheetView topLeftCell="A5" workbookViewId="0">
      <selection activeCell="F1" sqref="F1:F1048576"/>
    </sheetView>
  </sheetViews>
  <sheetFormatPr defaultRowHeight="18.75" x14ac:dyDescent="0.4"/>
  <cols>
    <col min="2" max="2" width="10.25" customWidth="1"/>
    <col min="6" max="8" width="9" style="51"/>
  </cols>
  <sheetData>
    <row r="2" spans="2:8" x14ac:dyDescent="0.4">
      <c r="B2" s="51" t="s">
        <v>34</v>
      </c>
      <c r="D2" s="51" t="s">
        <v>35</v>
      </c>
      <c r="F2" s="51" t="s">
        <v>23</v>
      </c>
      <c r="G2" s="51" t="s">
        <v>25</v>
      </c>
      <c r="H2" s="51" t="s">
        <v>26</v>
      </c>
    </row>
    <row r="3" spans="2:8" x14ac:dyDescent="0.4">
      <c r="B3" s="51" t="s">
        <v>36</v>
      </c>
      <c r="D3" s="51">
        <v>42</v>
      </c>
      <c r="F3" s="51">
        <v>2020</v>
      </c>
      <c r="G3" s="51">
        <v>1</v>
      </c>
      <c r="H3" s="51">
        <v>1</v>
      </c>
    </row>
    <row r="4" spans="2:8" x14ac:dyDescent="0.4">
      <c r="B4" s="51"/>
      <c r="D4" s="51">
        <v>41</v>
      </c>
      <c r="F4" s="51">
        <v>2021</v>
      </c>
      <c r="G4" s="51">
        <v>2</v>
      </c>
      <c r="H4" s="51">
        <v>2</v>
      </c>
    </row>
    <row r="5" spans="2:8" x14ac:dyDescent="0.4">
      <c r="D5" s="51">
        <v>40</v>
      </c>
      <c r="G5" s="51">
        <v>3</v>
      </c>
      <c r="H5" s="51">
        <v>3</v>
      </c>
    </row>
    <row r="6" spans="2:8" x14ac:dyDescent="0.4">
      <c r="D6" s="51">
        <v>39</v>
      </c>
      <c r="G6" s="51">
        <v>4</v>
      </c>
      <c r="H6" s="51">
        <v>4</v>
      </c>
    </row>
    <row r="7" spans="2:8" x14ac:dyDescent="0.4">
      <c r="D7" s="51">
        <v>38</v>
      </c>
      <c r="G7" s="51">
        <v>5</v>
      </c>
      <c r="H7" s="51">
        <v>5</v>
      </c>
    </row>
    <row r="8" spans="2:8" x14ac:dyDescent="0.4">
      <c r="D8" s="51">
        <v>37</v>
      </c>
      <c r="G8" s="51">
        <v>6</v>
      </c>
      <c r="H8" s="51">
        <v>6</v>
      </c>
    </row>
    <row r="9" spans="2:8" x14ac:dyDescent="0.4">
      <c r="D9" s="51">
        <v>36</v>
      </c>
      <c r="G9" s="51">
        <v>7</v>
      </c>
      <c r="H9" s="51">
        <v>7</v>
      </c>
    </row>
    <row r="10" spans="2:8" x14ac:dyDescent="0.4">
      <c r="D10" s="51">
        <v>35</v>
      </c>
      <c r="G10" s="51">
        <v>8</v>
      </c>
      <c r="H10" s="51">
        <v>8</v>
      </c>
    </row>
    <row r="11" spans="2:8" x14ac:dyDescent="0.4">
      <c r="D11" s="51">
        <v>34</v>
      </c>
      <c r="G11" s="51">
        <v>9</v>
      </c>
      <c r="H11" s="51">
        <v>9</v>
      </c>
    </row>
    <row r="12" spans="2:8" x14ac:dyDescent="0.4">
      <c r="D12" s="51">
        <v>33</v>
      </c>
      <c r="G12" s="51">
        <v>10</v>
      </c>
      <c r="H12" s="51">
        <v>10</v>
      </c>
    </row>
    <row r="13" spans="2:8" x14ac:dyDescent="0.4">
      <c r="D13" s="51">
        <v>32</v>
      </c>
      <c r="G13" s="51">
        <v>11</v>
      </c>
      <c r="H13" s="51">
        <v>11</v>
      </c>
    </row>
    <row r="14" spans="2:8" x14ac:dyDescent="0.4">
      <c r="D14" s="51">
        <v>31</v>
      </c>
      <c r="G14" s="51">
        <v>12</v>
      </c>
      <c r="H14" s="51">
        <v>12</v>
      </c>
    </row>
    <row r="15" spans="2:8" x14ac:dyDescent="0.4">
      <c r="D15" s="51">
        <v>30</v>
      </c>
      <c r="H15" s="51">
        <v>13</v>
      </c>
    </row>
    <row r="16" spans="2:8" x14ac:dyDescent="0.4">
      <c r="D16" s="51">
        <v>29</v>
      </c>
      <c r="H16" s="51">
        <v>14</v>
      </c>
    </row>
    <row r="17" spans="4:8" x14ac:dyDescent="0.4">
      <c r="D17" s="51">
        <v>28</v>
      </c>
      <c r="H17" s="51">
        <v>15</v>
      </c>
    </row>
    <row r="18" spans="4:8" x14ac:dyDescent="0.4">
      <c r="D18" s="51">
        <v>27</v>
      </c>
      <c r="H18" s="51">
        <v>16</v>
      </c>
    </row>
    <row r="19" spans="4:8" x14ac:dyDescent="0.4">
      <c r="D19" s="51">
        <v>26</v>
      </c>
      <c r="H19" s="51">
        <v>17</v>
      </c>
    </row>
    <row r="20" spans="4:8" x14ac:dyDescent="0.4">
      <c r="D20" s="51">
        <v>25</v>
      </c>
      <c r="H20" s="51">
        <v>18</v>
      </c>
    </row>
    <row r="21" spans="4:8" x14ac:dyDescent="0.4">
      <c r="D21" s="51">
        <v>24</v>
      </c>
      <c r="H21" s="51">
        <v>19</v>
      </c>
    </row>
    <row r="22" spans="4:8" x14ac:dyDescent="0.4">
      <c r="D22" s="51">
        <v>23</v>
      </c>
      <c r="H22" s="51">
        <v>20</v>
      </c>
    </row>
    <row r="23" spans="4:8" x14ac:dyDescent="0.4">
      <c r="D23" s="51">
        <v>22</v>
      </c>
      <c r="H23" s="51">
        <v>21</v>
      </c>
    </row>
    <row r="24" spans="4:8" x14ac:dyDescent="0.4">
      <c r="D24" s="51">
        <v>21</v>
      </c>
      <c r="H24" s="51">
        <v>22</v>
      </c>
    </row>
    <row r="25" spans="4:8" x14ac:dyDescent="0.4">
      <c r="D25" s="51">
        <v>20</v>
      </c>
      <c r="H25" s="51">
        <v>23</v>
      </c>
    </row>
    <row r="26" spans="4:8" x14ac:dyDescent="0.4">
      <c r="D26" s="51">
        <v>19</v>
      </c>
      <c r="H26" s="51">
        <v>24</v>
      </c>
    </row>
    <row r="27" spans="4:8" x14ac:dyDescent="0.4">
      <c r="D27" s="51">
        <v>18</v>
      </c>
      <c r="H27" s="51">
        <v>25</v>
      </c>
    </row>
    <row r="28" spans="4:8" x14ac:dyDescent="0.4">
      <c r="D28" s="51">
        <v>17</v>
      </c>
      <c r="H28" s="51">
        <v>26</v>
      </c>
    </row>
    <row r="29" spans="4:8" x14ac:dyDescent="0.4">
      <c r="D29" s="51">
        <v>16</v>
      </c>
      <c r="H29" s="51">
        <v>27</v>
      </c>
    </row>
    <row r="30" spans="4:8" x14ac:dyDescent="0.4">
      <c r="D30" s="51">
        <v>15</v>
      </c>
      <c r="H30" s="51">
        <v>28</v>
      </c>
    </row>
    <row r="31" spans="4:8" x14ac:dyDescent="0.4">
      <c r="D31" s="51">
        <v>14</v>
      </c>
      <c r="H31" s="51">
        <v>29</v>
      </c>
    </row>
    <row r="32" spans="4:8" x14ac:dyDescent="0.4">
      <c r="D32" s="51">
        <v>13</v>
      </c>
      <c r="H32" s="51">
        <v>30</v>
      </c>
    </row>
    <row r="33" spans="4:8" x14ac:dyDescent="0.4">
      <c r="D33" s="51">
        <v>12</v>
      </c>
      <c r="H33" s="51">
        <v>31</v>
      </c>
    </row>
    <row r="34" spans="4:8" x14ac:dyDescent="0.4">
      <c r="D34" s="51">
        <v>11</v>
      </c>
    </row>
    <row r="35" spans="4:8" x14ac:dyDescent="0.4">
      <c r="D35" s="51">
        <v>10</v>
      </c>
    </row>
    <row r="36" spans="4:8" x14ac:dyDescent="0.4">
      <c r="D36" s="51">
        <v>9</v>
      </c>
    </row>
    <row r="37" spans="4:8" x14ac:dyDescent="0.4">
      <c r="D37" s="51">
        <v>8</v>
      </c>
    </row>
    <row r="38" spans="4:8" x14ac:dyDescent="0.4">
      <c r="D38" s="51">
        <v>7</v>
      </c>
    </row>
    <row r="39" spans="4:8" x14ac:dyDescent="0.4">
      <c r="D39" s="51">
        <v>6</v>
      </c>
    </row>
    <row r="40" spans="4:8" x14ac:dyDescent="0.4">
      <c r="D40" s="51">
        <v>5</v>
      </c>
    </row>
    <row r="41" spans="4:8" x14ac:dyDescent="0.4">
      <c r="D41" s="51">
        <v>4</v>
      </c>
    </row>
    <row r="42" spans="4:8" x14ac:dyDescent="0.4">
      <c r="D42" s="51">
        <v>3</v>
      </c>
    </row>
    <row r="43" spans="4:8" x14ac:dyDescent="0.4">
      <c r="D43" s="51">
        <v>2</v>
      </c>
    </row>
    <row r="44" spans="4:8" x14ac:dyDescent="0.4">
      <c r="D44" s="51">
        <v>1</v>
      </c>
    </row>
    <row r="45" spans="4:8" x14ac:dyDescent="0.4">
      <c r="D45" s="51"/>
    </row>
  </sheetData>
  <phoneticPr fontId="1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別紙4</vt:lpstr>
      <vt:lpstr>別紙5</vt:lpstr>
      <vt:lpstr>ルール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石川県_越坂</cp:lastModifiedBy>
  <cp:lastPrinted>2021-10-01T00:07:02Z</cp:lastPrinted>
  <dcterms:created xsi:type="dcterms:W3CDTF">2021-09-01T10:26:18Z</dcterms:created>
  <dcterms:modified xsi:type="dcterms:W3CDTF">2021-10-18T02:01:18Z</dcterms:modified>
</cp:coreProperties>
</file>